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openxmlformats-officedocument.drawingml.diagramColors+xml" PartName="/xl/diagrams/colors1.xml"/>
  <Override ContentType="application/vnd.openxmlformats-officedocument.drawingml.diagramColors+xml" PartName="/xl/diagrams/colors2.xml"/>
  <Override ContentType="application/vnd.openxmlformats-officedocument.drawingml.diagramData+xml" PartName="/xl/diagrams/data1.xml"/>
  <Override ContentType="application/vnd.openxmlformats-officedocument.drawingml.diagramData+xml" PartName="/xl/diagrams/data2.xml"/>
  <Override ContentType="application/vnd.ms-office.drawingml.diagramDrawing+xml" PartName="/xl/diagrams/drawing1.xml"/>
  <Override ContentType="application/vnd.ms-office.drawingml.diagramDrawing+xml" PartName="/xl/diagrams/drawing2.xml"/>
  <Override ContentType="application/vnd.openxmlformats-officedocument.drawingml.diagramLayout+xml" PartName="/xl/diagrams/layout1.xml"/>
  <Override ContentType="application/vnd.openxmlformats-officedocument.drawingml.diagramLayout+xml" PartName="/xl/diagrams/layout2.xml"/>
  <Override ContentType="application/vnd.openxmlformats-officedocument.drawingml.diagramStyle+xml" PartName="/xl/diagrams/quickStyle1.xml"/>
  <Override ContentType="application/vnd.openxmlformats-officedocument.drawingml.diagramStyle+xml" PartName="/xl/diagrams/quickStyle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Estadisticadeturismo\Desktop\"/>
    </mc:Choice>
  </mc:AlternateContent>
  <bookViews>
    <workbookView xWindow="0" yWindow="0" windowWidth="28800" windowHeight="12300"/>
  </bookViews>
  <sheets>
    <sheet name="ÍNDICE" sheetId="33" r:id="rId1"/>
    <sheet name="DEMOGRAFÍA_1" sheetId="40" r:id="rId2"/>
    <sheet name="DEMOGRAFÍA_2" sheetId="1" r:id="rId3"/>
    <sheet name="TURISMO_1" sheetId="5" r:id="rId4"/>
    <sheet name="TURISMO_2" sheetId="6" r:id="rId5"/>
    <sheet name="TURISMO_3" sheetId="29" r:id="rId6"/>
    <sheet name="CRUCEROS" sheetId="45" r:id="rId7"/>
    <sheet name="PARO_1" sheetId="41" r:id="rId8"/>
    <sheet name="PARO_2" sheetId="26" r:id="rId9"/>
    <sheet name="PARO_3" sheetId="13" r:id="rId10"/>
    <sheet name="PARO_4" sheetId="11" r:id="rId11"/>
    <sheet name="PARO_5" sheetId="8" r:id="rId12"/>
    <sheet name="PARO_6" sheetId="46" r:id="rId13"/>
    <sheet name="PARO_7" sheetId="27" r:id="rId14"/>
    <sheet name="PARO_8" sheetId="47" r:id="rId15"/>
    <sheet name="CONTRATOS_1" sheetId="39" r:id="rId16"/>
    <sheet name="CONTRATOS_2" sheetId="17" r:id="rId17"/>
    <sheet name="CONTRATOS_3" sheetId="18" r:id="rId18"/>
    <sheet name="CONTRATOS_4" sheetId="19" r:id="rId19"/>
    <sheet name="IPC_1" sheetId="20" r:id="rId20"/>
    <sheet name="IPC_2" sheetId="28" r:id="rId21"/>
    <sheet name="IGIC" sheetId="42" r:id="rId22"/>
    <sheet name="PIB" sheetId="44" r:id="rId23"/>
    <sheet name="AFILIADOS S.S._1" sheetId="21" r:id="rId24"/>
    <sheet name="AFILIADOS_S.S._2" sheetId="43" r:id="rId25"/>
    <sheet name="EMPRESAS S.S." sheetId="38" r:id="rId26"/>
    <sheet name="EPA_1" sheetId="23" r:id="rId27"/>
    <sheet name="EPA_2" sheetId="24" r:id="rId28"/>
  </sheets>
  <externalReferences>
    <externalReference r:id="rId29"/>
    <externalReference r:id="rId30"/>
    <externalReference r:id="rId31"/>
  </externalReferences>
  <definedNames>
    <definedName name="B.F.C.">ÍNDICE!$A$23</definedName>
    <definedName name="DenRegTabla3" localSheetId="14">[1]TablasAux!$K$3:$L$10</definedName>
    <definedName name="DenRegTabla3">[2]TablasAux!$K$3:$L$10</definedName>
  </definedNames>
  <calcPr calcId="162913"/>
</workbook>
</file>

<file path=xl/calcChain.xml><?xml version="1.0" encoding="utf-8"?>
<calcChain xmlns="http://schemas.openxmlformats.org/spreadsheetml/2006/main">
  <c r="AC9" i="6" l="1"/>
  <c r="V9" i="6"/>
  <c r="O9" i="6"/>
  <c r="H9" i="6"/>
  <c r="G7" i="21" l="1"/>
  <c r="Q46" i="41" l="1"/>
  <c r="AC8" i="6" l="1"/>
  <c r="V8" i="6"/>
  <c r="O8" i="6"/>
  <c r="H8" i="6"/>
  <c r="I6" i="21" l="1"/>
  <c r="E57" i="43" l="1"/>
  <c r="O30" i="39" l="1"/>
  <c r="O29" i="39"/>
  <c r="O28" i="39"/>
  <c r="O27" i="39"/>
  <c r="O26" i="39"/>
  <c r="O25" i="39"/>
  <c r="O24" i="39"/>
  <c r="Q45" i="41" l="1"/>
  <c r="AC7" i="6" l="1"/>
  <c r="V7" i="6"/>
  <c r="O7" i="6"/>
  <c r="H7" i="6"/>
  <c r="B7" i="21" l="1"/>
  <c r="O23" i="39" l="1"/>
  <c r="O22" i="39"/>
  <c r="O21" i="39"/>
  <c r="I3" i="26" l="1"/>
  <c r="Q42" i="41"/>
  <c r="Q43" i="41"/>
  <c r="Q44" i="41"/>
  <c r="Q41" i="41"/>
  <c r="AC6" i="6" l="1"/>
  <c r="V6" i="6"/>
  <c r="O6" i="6"/>
  <c r="H6" i="6"/>
  <c r="H4" i="6" l="1"/>
  <c r="J6" i="21"/>
  <c r="J7" i="21"/>
  <c r="E95" i="43" l="1"/>
  <c r="P46" i="41"/>
  <c r="K17" i="8"/>
  <c r="K14" i="8"/>
  <c r="K13" i="8"/>
  <c r="H5" i="6"/>
  <c r="C15" i="29"/>
  <c r="O20" i="39" l="1"/>
  <c r="G6" i="47" l="1"/>
  <c r="L3" i="11"/>
  <c r="AC5" i="6" l="1"/>
  <c r="V5" i="6"/>
  <c r="O5" i="6"/>
  <c r="D5" i="45" l="1"/>
  <c r="E56" i="43" l="1"/>
  <c r="H22" i="47" l="1"/>
  <c r="G22" i="47"/>
  <c r="H21" i="47"/>
  <c r="G21" i="47"/>
  <c r="H20" i="47"/>
  <c r="G20" i="47"/>
  <c r="H19" i="47"/>
  <c r="G19" i="47"/>
  <c r="H18" i="47"/>
  <c r="G18" i="47"/>
  <c r="K12" i="47"/>
  <c r="J12" i="47"/>
  <c r="I12" i="47"/>
  <c r="H12" i="47"/>
  <c r="G12" i="47"/>
  <c r="K11" i="47"/>
  <c r="J11" i="47"/>
  <c r="I11" i="47"/>
  <c r="H11" i="47"/>
  <c r="G11" i="47"/>
  <c r="K10" i="47"/>
  <c r="J10" i="47"/>
  <c r="I10" i="47"/>
  <c r="H10" i="47"/>
  <c r="G10" i="47"/>
  <c r="K9" i="47"/>
  <c r="J9" i="47"/>
  <c r="I9" i="47"/>
  <c r="H9" i="47"/>
  <c r="G9" i="47"/>
  <c r="K8" i="47"/>
  <c r="J8" i="47"/>
  <c r="I8" i="47"/>
  <c r="H8" i="47"/>
  <c r="G8" i="47"/>
  <c r="K7" i="47"/>
  <c r="J7" i="47"/>
  <c r="I7" i="47"/>
  <c r="H7" i="47"/>
  <c r="G7" i="47"/>
  <c r="K6" i="47"/>
  <c r="J6" i="47"/>
  <c r="I6" i="47"/>
  <c r="H6" i="47"/>
  <c r="K5" i="47"/>
  <c r="J5" i="47"/>
  <c r="I5" i="47"/>
  <c r="H5" i="47"/>
  <c r="G5" i="47"/>
  <c r="K4" i="47"/>
  <c r="J4" i="47"/>
  <c r="I4" i="47"/>
  <c r="H4" i="47"/>
  <c r="G4" i="47"/>
  <c r="K3" i="47"/>
  <c r="J3" i="47"/>
  <c r="I3" i="47"/>
  <c r="H3" i="47"/>
  <c r="G3" i="47"/>
  <c r="C17" i="45" l="1"/>
  <c r="D17" i="45"/>
  <c r="B17" i="45"/>
  <c r="E61" i="43" l="1"/>
  <c r="E60" i="43"/>
  <c r="H3" i="18" l="1"/>
  <c r="P43" i="41" l="1"/>
  <c r="N41" i="41"/>
  <c r="D5" i="42" l="1"/>
  <c r="E76" i="43" l="1"/>
  <c r="E77" i="43"/>
  <c r="E78" i="43"/>
  <c r="E79" i="43"/>
  <c r="E80" i="43"/>
  <c r="E81" i="43"/>
  <c r="E82" i="43"/>
  <c r="E83" i="43"/>
  <c r="E84" i="43"/>
  <c r="E85" i="43"/>
  <c r="E86" i="43"/>
  <c r="E87" i="43"/>
  <c r="E88" i="43"/>
  <c r="E89" i="43"/>
  <c r="E90" i="43"/>
  <c r="E91" i="43"/>
  <c r="E92" i="43"/>
  <c r="E93" i="43"/>
  <c r="AA7" i="6" l="1"/>
  <c r="AA8" i="6"/>
  <c r="AA9" i="6"/>
  <c r="AB7" i="6"/>
  <c r="AB8" i="6"/>
  <c r="AB9" i="6"/>
  <c r="U7" i="6"/>
  <c r="U8" i="6"/>
  <c r="U9" i="6"/>
  <c r="T7" i="6"/>
  <c r="T8" i="6"/>
  <c r="T9" i="6"/>
  <c r="N7" i="6"/>
  <c r="N8" i="6"/>
  <c r="N9" i="6"/>
  <c r="M7" i="6"/>
  <c r="M8" i="6"/>
  <c r="M9" i="6"/>
  <c r="G7" i="6"/>
  <c r="G8" i="6"/>
  <c r="G9" i="6"/>
  <c r="F7" i="6"/>
  <c r="F8" i="6"/>
  <c r="F9" i="6"/>
  <c r="W5" i="40" l="1"/>
  <c r="W6" i="40"/>
  <c r="W7" i="40"/>
  <c r="W8" i="40"/>
  <c r="W9" i="40"/>
  <c r="W10" i="40"/>
  <c r="W11" i="40"/>
  <c r="W12" i="40"/>
  <c r="W13" i="40"/>
  <c r="W14" i="40"/>
  <c r="W15" i="40"/>
  <c r="W16" i="40"/>
  <c r="W17" i="40"/>
  <c r="W18" i="40"/>
  <c r="W19" i="40"/>
  <c r="W20" i="40"/>
  <c r="W21" i="40"/>
  <c r="W22" i="40"/>
  <c r="W23" i="40"/>
  <c r="W24" i="40"/>
  <c r="W25" i="40"/>
  <c r="W26" i="40"/>
  <c r="W27" i="40"/>
  <c r="W28" i="40"/>
  <c r="W29" i="40"/>
  <c r="W30" i="40"/>
  <c r="W31" i="40"/>
  <c r="W32" i="40"/>
  <c r="W33" i="40"/>
  <c r="W34" i="40"/>
  <c r="W35" i="40"/>
  <c r="W4" i="40"/>
  <c r="B5" i="21" l="1"/>
  <c r="B6" i="21"/>
  <c r="B4" i="21"/>
  <c r="C5" i="21"/>
  <c r="C6" i="21"/>
  <c r="C7" i="21"/>
  <c r="C4" i="21"/>
  <c r="D5" i="21"/>
  <c r="D6" i="21"/>
  <c r="D7" i="21"/>
  <c r="D4" i="21"/>
  <c r="E5" i="21"/>
  <c r="E6" i="21"/>
  <c r="E7" i="21"/>
  <c r="E4" i="21"/>
  <c r="F5" i="21"/>
  <c r="F6" i="21"/>
  <c r="F7" i="21"/>
  <c r="F4" i="21"/>
  <c r="G5" i="21"/>
  <c r="G6" i="21"/>
  <c r="G4" i="21"/>
  <c r="H5" i="21"/>
  <c r="H6" i="21"/>
  <c r="H7" i="21"/>
  <c r="H4" i="21"/>
  <c r="I5" i="21"/>
  <c r="I7" i="21"/>
  <c r="I4" i="21"/>
  <c r="J5" i="21"/>
  <c r="J4" i="21"/>
  <c r="N36" i="46" l="1"/>
  <c r="M36" i="46"/>
  <c r="L36" i="46"/>
  <c r="K36" i="46"/>
  <c r="J36" i="46"/>
  <c r="I36" i="46"/>
  <c r="H36" i="46"/>
  <c r="G36" i="46"/>
  <c r="F36" i="46"/>
  <c r="E36" i="46"/>
  <c r="D36" i="46"/>
  <c r="C36" i="46"/>
  <c r="B36" i="46"/>
  <c r="J35" i="8"/>
  <c r="I35" i="8"/>
  <c r="H35" i="8"/>
  <c r="G35" i="8"/>
  <c r="F35" i="8"/>
  <c r="E35" i="8"/>
  <c r="D35" i="8"/>
  <c r="C35" i="8"/>
  <c r="B35" i="8"/>
  <c r="D6" i="42" l="1"/>
  <c r="B15" i="29" l="1"/>
  <c r="AC4" i="6" l="1"/>
  <c r="V4" i="6"/>
  <c r="O4" i="6"/>
  <c r="N21" i="39" l="1"/>
  <c r="N22" i="39"/>
  <c r="N23" i="39"/>
  <c r="N24" i="39"/>
  <c r="N25" i="39"/>
  <c r="N26" i="39"/>
  <c r="N27" i="39"/>
  <c r="N28" i="39"/>
  <c r="N29" i="39"/>
  <c r="N30" i="39"/>
  <c r="N31" i="39"/>
  <c r="N20" i="39"/>
  <c r="P36" i="46"/>
  <c r="P34" i="46"/>
  <c r="P33" i="46"/>
  <c r="P32" i="46"/>
  <c r="P31" i="46"/>
  <c r="P30" i="46"/>
  <c r="P29" i="46"/>
  <c r="P28" i="46"/>
  <c r="P27" i="46"/>
  <c r="P26" i="46"/>
  <c r="P25" i="46"/>
  <c r="P24" i="46"/>
  <c r="P23" i="46"/>
  <c r="P22" i="46"/>
  <c r="P21" i="46"/>
  <c r="P20" i="46"/>
  <c r="P19" i="46"/>
  <c r="P18" i="46"/>
  <c r="P17" i="46"/>
  <c r="P16" i="46"/>
  <c r="P15" i="46"/>
  <c r="P14" i="46"/>
  <c r="P13" i="46"/>
  <c r="P12" i="46"/>
  <c r="P11" i="46"/>
  <c r="P10" i="46"/>
  <c r="P9" i="46"/>
  <c r="P8" i="46"/>
  <c r="P7" i="46"/>
  <c r="P6" i="46"/>
  <c r="P5" i="46"/>
  <c r="P4" i="46"/>
  <c r="K3" i="8"/>
  <c r="E58" i="43" l="1"/>
  <c r="E59" i="43"/>
  <c r="E62" i="43"/>
  <c r="E63" i="43"/>
  <c r="E64" i="43"/>
  <c r="E65" i="43"/>
  <c r="E66" i="43"/>
  <c r="E67" i="43"/>
  <c r="E68" i="43"/>
  <c r="E69" i="43"/>
  <c r="E70" i="43"/>
  <c r="E71" i="43"/>
  <c r="E72" i="43"/>
  <c r="E73" i="43"/>
  <c r="E74" i="43"/>
  <c r="E75" i="43"/>
  <c r="L3" i="19" l="1"/>
  <c r="H3" i="17" l="1"/>
  <c r="G3" i="13" l="1"/>
  <c r="F4" i="6" l="1"/>
  <c r="G4" i="6"/>
  <c r="F5" i="6"/>
  <c r="G5" i="6"/>
  <c r="F6" i="6"/>
  <c r="G6" i="6"/>
  <c r="F10" i="6"/>
  <c r="G10" i="6"/>
  <c r="F11" i="6"/>
  <c r="G11" i="6"/>
  <c r="F12" i="6"/>
  <c r="G12" i="6"/>
  <c r="F13" i="6"/>
  <c r="G13" i="6"/>
  <c r="F14" i="6"/>
  <c r="G14" i="6"/>
  <c r="F15" i="6"/>
  <c r="G15" i="6"/>
  <c r="M21" i="39" l="1"/>
  <c r="M22" i="39"/>
  <c r="M23" i="39"/>
  <c r="M24" i="39"/>
  <c r="M25" i="39"/>
  <c r="M26" i="39"/>
  <c r="M27" i="39"/>
  <c r="M28" i="39"/>
  <c r="M29" i="39"/>
  <c r="M30" i="39"/>
  <c r="M31" i="39"/>
  <c r="M20" i="39"/>
  <c r="P52" i="41" l="1"/>
  <c r="P51" i="41"/>
  <c r="P50" i="41"/>
  <c r="P49" i="41"/>
  <c r="P48" i="41"/>
  <c r="P47" i="41"/>
  <c r="P45" i="41"/>
  <c r="P44" i="41"/>
  <c r="P42" i="41"/>
  <c r="P41" i="41"/>
  <c r="O42" i="41"/>
  <c r="O43" i="41"/>
  <c r="O44" i="41"/>
  <c r="O45" i="41"/>
  <c r="O46" i="41"/>
  <c r="O47" i="41"/>
  <c r="O48" i="41"/>
  <c r="O49" i="41"/>
  <c r="O50" i="41"/>
  <c r="O51" i="41"/>
  <c r="O52" i="41"/>
  <c r="O41" i="41"/>
  <c r="N42" i="41" l="1"/>
  <c r="N43" i="41"/>
  <c r="N44" i="41"/>
  <c r="N45" i="41"/>
  <c r="N46" i="41"/>
  <c r="N47" i="41"/>
  <c r="N48" i="41"/>
  <c r="N49" i="41"/>
  <c r="N50" i="41"/>
  <c r="N51" i="41"/>
  <c r="N52" i="41"/>
  <c r="U35" i="40" l="1"/>
  <c r="S35" i="40"/>
  <c r="Q35" i="40"/>
  <c r="O35" i="40"/>
  <c r="M35" i="40"/>
  <c r="K35" i="40"/>
  <c r="I35" i="40"/>
  <c r="G35" i="40"/>
  <c r="E35" i="40"/>
  <c r="C35" i="40"/>
  <c r="U34" i="40"/>
  <c r="S34" i="40"/>
  <c r="Q34" i="40"/>
  <c r="O34" i="40"/>
  <c r="M34" i="40"/>
  <c r="K34" i="40"/>
  <c r="I34" i="40"/>
  <c r="G34" i="40"/>
  <c r="E34" i="40"/>
  <c r="C34" i="40"/>
  <c r="U33" i="40"/>
  <c r="S33" i="40"/>
  <c r="Q33" i="40"/>
  <c r="O33" i="40"/>
  <c r="M33" i="40"/>
  <c r="K33" i="40"/>
  <c r="I33" i="40"/>
  <c r="G33" i="40"/>
  <c r="E33" i="40"/>
  <c r="C33" i="40"/>
  <c r="U32" i="40"/>
  <c r="S32" i="40"/>
  <c r="Q32" i="40"/>
  <c r="O32" i="40"/>
  <c r="M32" i="40"/>
  <c r="K32" i="40"/>
  <c r="I32" i="40"/>
  <c r="G32" i="40"/>
  <c r="E32" i="40"/>
  <c r="C32" i="40"/>
  <c r="U31" i="40"/>
  <c r="S31" i="40"/>
  <c r="Q31" i="40"/>
  <c r="O31" i="40"/>
  <c r="M31" i="40"/>
  <c r="K31" i="40"/>
  <c r="I31" i="40"/>
  <c r="G31" i="40"/>
  <c r="E31" i="40"/>
  <c r="C31" i="40"/>
  <c r="U30" i="40"/>
  <c r="S30" i="40"/>
  <c r="Q30" i="40"/>
  <c r="O30" i="40"/>
  <c r="M30" i="40"/>
  <c r="K30" i="40"/>
  <c r="I30" i="40"/>
  <c r="G30" i="40"/>
  <c r="E30" i="40"/>
  <c r="C30" i="40"/>
  <c r="U29" i="40"/>
  <c r="S29" i="40"/>
  <c r="Q29" i="40"/>
  <c r="O29" i="40"/>
  <c r="M29" i="40"/>
  <c r="K29" i="40"/>
  <c r="I29" i="40"/>
  <c r="G29" i="40"/>
  <c r="E29" i="40"/>
  <c r="C29" i="40"/>
  <c r="U28" i="40"/>
  <c r="S28" i="40"/>
  <c r="Q28" i="40"/>
  <c r="O28" i="40"/>
  <c r="M28" i="40"/>
  <c r="K28" i="40"/>
  <c r="I28" i="40"/>
  <c r="G28" i="40"/>
  <c r="E28" i="40"/>
  <c r="C28" i="40"/>
  <c r="U27" i="40"/>
  <c r="S27" i="40"/>
  <c r="Q27" i="40"/>
  <c r="O27" i="40"/>
  <c r="M27" i="40"/>
  <c r="K27" i="40"/>
  <c r="I27" i="40"/>
  <c r="G27" i="40"/>
  <c r="E27" i="40"/>
  <c r="C27" i="40"/>
  <c r="U26" i="40"/>
  <c r="S26" i="40"/>
  <c r="Q26" i="40"/>
  <c r="O26" i="40"/>
  <c r="M26" i="40"/>
  <c r="K26" i="40"/>
  <c r="I26" i="40"/>
  <c r="G26" i="40"/>
  <c r="E26" i="40"/>
  <c r="C26" i="40"/>
  <c r="U25" i="40"/>
  <c r="S25" i="40"/>
  <c r="Q25" i="40"/>
  <c r="O25" i="40"/>
  <c r="M25" i="40"/>
  <c r="K25" i="40"/>
  <c r="I25" i="40"/>
  <c r="G25" i="40"/>
  <c r="E25" i="40"/>
  <c r="C25" i="40"/>
  <c r="U24" i="40"/>
  <c r="S24" i="40"/>
  <c r="Q24" i="40"/>
  <c r="O24" i="40"/>
  <c r="M24" i="40"/>
  <c r="K24" i="40"/>
  <c r="I24" i="40"/>
  <c r="G24" i="40"/>
  <c r="E24" i="40"/>
  <c r="C24" i="40"/>
  <c r="U23" i="40"/>
  <c r="S23" i="40"/>
  <c r="Q23" i="40"/>
  <c r="O23" i="40"/>
  <c r="M23" i="40"/>
  <c r="K23" i="40"/>
  <c r="I23" i="40"/>
  <c r="G23" i="40"/>
  <c r="E23" i="40"/>
  <c r="C23" i="40"/>
  <c r="U22" i="40"/>
  <c r="S22" i="40"/>
  <c r="Q22" i="40"/>
  <c r="O22" i="40"/>
  <c r="M22" i="40"/>
  <c r="K22" i="40"/>
  <c r="I22" i="40"/>
  <c r="G22" i="40"/>
  <c r="E22" i="40"/>
  <c r="C22" i="40"/>
  <c r="U21" i="40"/>
  <c r="S21" i="40"/>
  <c r="Q21" i="40"/>
  <c r="O21" i="40"/>
  <c r="M21" i="40"/>
  <c r="K21" i="40"/>
  <c r="I21" i="40"/>
  <c r="G21" i="40"/>
  <c r="E21" i="40"/>
  <c r="C21" i="40"/>
  <c r="U20" i="40"/>
  <c r="S20" i="40"/>
  <c r="Q20" i="40"/>
  <c r="O20" i="40"/>
  <c r="M20" i="40"/>
  <c r="K20" i="40"/>
  <c r="I20" i="40"/>
  <c r="G20" i="40"/>
  <c r="E20" i="40"/>
  <c r="C20" i="40"/>
  <c r="U19" i="40"/>
  <c r="S19" i="40"/>
  <c r="Q19" i="40"/>
  <c r="O19" i="40"/>
  <c r="M19" i="40"/>
  <c r="K19" i="40"/>
  <c r="I19" i="40"/>
  <c r="G19" i="40"/>
  <c r="E19" i="40"/>
  <c r="C19" i="40"/>
  <c r="U18" i="40"/>
  <c r="S18" i="40"/>
  <c r="Q18" i="40"/>
  <c r="O18" i="40"/>
  <c r="M18" i="40"/>
  <c r="K18" i="40"/>
  <c r="I18" i="40"/>
  <c r="G18" i="40"/>
  <c r="E18" i="40"/>
  <c r="C18" i="40"/>
  <c r="U17" i="40"/>
  <c r="S17" i="40"/>
  <c r="Q17" i="40"/>
  <c r="O17" i="40"/>
  <c r="M17" i="40"/>
  <c r="K17" i="40"/>
  <c r="I17" i="40"/>
  <c r="G17" i="40"/>
  <c r="E17" i="40"/>
  <c r="C17" i="40"/>
  <c r="U16" i="40"/>
  <c r="S16" i="40"/>
  <c r="Q16" i="40"/>
  <c r="O16" i="40"/>
  <c r="M16" i="40"/>
  <c r="K16" i="40"/>
  <c r="I16" i="40"/>
  <c r="G16" i="40"/>
  <c r="E16" i="40"/>
  <c r="C16" i="40"/>
  <c r="U15" i="40"/>
  <c r="S15" i="40"/>
  <c r="Q15" i="40"/>
  <c r="O15" i="40"/>
  <c r="M15" i="40"/>
  <c r="K15" i="40"/>
  <c r="I15" i="40"/>
  <c r="G15" i="40"/>
  <c r="E15" i="40"/>
  <c r="C15" i="40"/>
  <c r="U14" i="40"/>
  <c r="S14" i="40"/>
  <c r="Q14" i="40"/>
  <c r="O14" i="40"/>
  <c r="M14" i="40"/>
  <c r="K14" i="40"/>
  <c r="I14" i="40"/>
  <c r="G14" i="40"/>
  <c r="E14" i="40"/>
  <c r="C14" i="40"/>
  <c r="U13" i="40"/>
  <c r="S13" i="40"/>
  <c r="Q13" i="40"/>
  <c r="O13" i="40"/>
  <c r="M13" i="40"/>
  <c r="K13" i="40"/>
  <c r="I13" i="40"/>
  <c r="G13" i="40"/>
  <c r="E13" i="40"/>
  <c r="C13" i="40"/>
  <c r="U12" i="40"/>
  <c r="S12" i="40"/>
  <c r="Q12" i="40"/>
  <c r="O12" i="40"/>
  <c r="M12" i="40"/>
  <c r="K12" i="40"/>
  <c r="I12" i="40"/>
  <c r="G12" i="40"/>
  <c r="E12" i="40"/>
  <c r="C12" i="40"/>
  <c r="U11" i="40"/>
  <c r="S11" i="40"/>
  <c r="Q11" i="40"/>
  <c r="O11" i="40"/>
  <c r="M11" i="40"/>
  <c r="K11" i="40"/>
  <c r="I11" i="40"/>
  <c r="G11" i="40"/>
  <c r="E11" i="40"/>
  <c r="C11" i="40"/>
  <c r="U10" i="40"/>
  <c r="S10" i="40"/>
  <c r="Q10" i="40"/>
  <c r="O10" i="40"/>
  <c r="M10" i="40"/>
  <c r="K10" i="40"/>
  <c r="I10" i="40"/>
  <c r="G10" i="40"/>
  <c r="E10" i="40"/>
  <c r="C10" i="40"/>
  <c r="U9" i="40"/>
  <c r="S9" i="40"/>
  <c r="Q9" i="40"/>
  <c r="O9" i="40"/>
  <c r="M9" i="40"/>
  <c r="K9" i="40"/>
  <c r="I9" i="40"/>
  <c r="G9" i="40"/>
  <c r="E9" i="40"/>
  <c r="C9" i="40"/>
  <c r="U8" i="40"/>
  <c r="S8" i="40"/>
  <c r="Q8" i="40"/>
  <c r="O8" i="40"/>
  <c r="M8" i="40"/>
  <c r="K8" i="40"/>
  <c r="I8" i="40"/>
  <c r="G8" i="40"/>
  <c r="E8" i="40"/>
  <c r="C8" i="40"/>
  <c r="U7" i="40"/>
  <c r="S7" i="40"/>
  <c r="Q7" i="40"/>
  <c r="O7" i="40"/>
  <c r="M7" i="40"/>
  <c r="K7" i="40"/>
  <c r="I7" i="40"/>
  <c r="G7" i="40"/>
  <c r="E7" i="40"/>
  <c r="C7" i="40"/>
  <c r="U6" i="40"/>
  <c r="S6" i="40"/>
  <c r="Q6" i="40"/>
  <c r="O6" i="40"/>
  <c r="M6" i="40"/>
  <c r="K6" i="40"/>
  <c r="I6" i="40"/>
  <c r="G6" i="40"/>
  <c r="E6" i="40"/>
  <c r="C6" i="40"/>
  <c r="U5" i="40"/>
  <c r="S5" i="40"/>
  <c r="Q5" i="40"/>
  <c r="O5" i="40"/>
  <c r="M5" i="40"/>
  <c r="K5" i="40"/>
  <c r="I5" i="40"/>
  <c r="G5" i="40"/>
  <c r="E5" i="40"/>
  <c r="C5" i="40"/>
  <c r="U4" i="40"/>
  <c r="S4" i="40"/>
  <c r="Q4" i="40"/>
  <c r="O4" i="40"/>
  <c r="M4" i="40"/>
  <c r="K4" i="40"/>
  <c r="I4" i="40"/>
  <c r="G4" i="40"/>
  <c r="E4" i="40"/>
  <c r="C4" i="40"/>
  <c r="K4" i="8" l="1"/>
  <c r="K5" i="8"/>
  <c r="K6" i="8"/>
  <c r="K7" i="8"/>
  <c r="K8" i="8"/>
  <c r="K9" i="8"/>
  <c r="K10" i="8"/>
  <c r="K11" i="8"/>
  <c r="K12" i="8"/>
  <c r="K15" i="8"/>
  <c r="K16" i="8"/>
  <c r="K18" i="8"/>
  <c r="K19" i="8"/>
  <c r="K20" i="8"/>
  <c r="K21" i="8"/>
  <c r="K22" i="8"/>
  <c r="K23" i="8"/>
  <c r="K24" i="8"/>
  <c r="K25" i="8"/>
  <c r="K26" i="8"/>
  <c r="K27" i="8"/>
  <c r="K28" i="8"/>
  <c r="K29" i="8"/>
  <c r="K30" i="8"/>
  <c r="K31" i="8"/>
  <c r="K32" i="8"/>
  <c r="K33" i="8"/>
  <c r="AB15" i="6" l="1"/>
  <c r="U15" i="6"/>
  <c r="N15" i="6"/>
  <c r="AB14" i="6" l="1"/>
  <c r="U14" i="6"/>
  <c r="N14" i="6"/>
  <c r="AA15" i="6" l="1"/>
  <c r="T15" i="6"/>
  <c r="M15" i="6"/>
  <c r="AA14" i="6"/>
  <c r="T14" i="6"/>
  <c r="M14" i="6"/>
  <c r="AB13" i="6"/>
  <c r="AA13" i="6"/>
  <c r="U13" i="6"/>
  <c r="T13" i="6"/>
  <c r="N13" i="6"/>
  <c r="M13" i="6"/>
  <c r="AB12" i="6"/>
  <c r="AA12" i="6"/>
  <c r="U12" i="6"/>
  <c r="T12" i="6"/>
  <c r="N12" i="6"/>
  <c r="M12" i="6"/>
  <c r="AB11" i="6"/>
  <c r="AA11" i="6"/>
  <c r="U11" i="6"/>
  <c r="T11" i="6"/>
  <c r="N11" i="6"/>
  <c r="M11" i="6"/>
  <c r="AB10" i="6"/>
  <c r="AA10" i="6"/>
  <c r="U10" i="6"/>
  <c r="T10" i="6"/>
  <c r="N10" i="6"/>
  <c r="M10" i="6"/>
  <c r="AB6" i="6"/>
  <c r="AA6" i="6"/>
  <c r="U6" i="6"/>
  <c r="T6" i="6"/>
  <c r="N6" i="6"/>
  <c r="M6" i="6"/>
  <c r="AB5" i="6"/>
  <c r="AA5" i="6"/>
  <c r="U5" i="6"/>
  <c r="T5" i="6"/>
  <c r="N5" i="6"/>
  <c r="M5" i="6"/>
  <c r="AB4" i="6"/>
  <c r="AA4" i="6"/>
  <c r="U4" i="6"/>
  <c r="T4" i="6"/>
  <c r="N4" i="6"/>
  <c r="M4" i="6"/>
  <c r="K35" i="8" l="1"/>
</calcChain>
</file>

<file path=xl/sharedStrings.xml><?xml version="1.0" encoding="utf-8"?>
<sst xmlns="http://schemas.openxmlformats.org/spreadsheetml/2006/main" count="1750" uniqueCount="749">
  <si>
    <t xml:space="preserve">    TENERIFE</t>
  </si>
  <si>
    <t xml:space="preserve">     Adeje</t>
  </si>
  <si>
    <t xml:space="preserve">     Arafo</t>
  </si>
  <si>
    <t xml:space="preserve">     Arico</t>
  </si>
  <si>
    <t xml:space="preserve">     Arona</t>
  </si>
  <si>
    <t xml:space="preserve">     Buenavista del Norte</t>
  </si>
  <si>
    <t xml:space="preserve">     Candelaria</t>
  </si>
  <si>
    <t xml:space="preserve">     Fasnia</t>
  </si>
  <si>
    <t xml:space="preserve">     Garachico</t>
  </si>
  <si>
    <t xml:space="preserve">     Granadilla de Abona</t>
  </si>
  <si>
    <t xml:space="preserve">     Guancha (La)</t>
  </si>
  <si>
    <t xml:space="preserve">     Guía de Isora</t>
  </si>
  <si>
    <t xml:space="preserve">     Güimar</t>
  </si>
  <si>
    <t xml:space="preserve">     Icod de Los Vinos</t>
  </si>
  <si>
    <t xml:space="preserve">     Laguna (La)</t>
  </si>
  <si>
    <t xml:space="preserve">     Matanza de Acentejo (La)</t>
  </si>
  <si>
    <t xml:space="preserve">     Orotava (La)</t>
  </si>
  <si>
    <t xml:space="preserve">     Puerto de La Cruz</t>
  </si>
  <si>
    <t xml:space="preserve">     Realejos (Los)</t>
  </si>
  <si>
    <t xml:space="preserve">     Rosario (El)</t>
  </si>
  <si>
    <t xml:space="preserve">     San Juan de La Rambla</t>
  </si>
  <si>
    <t xml:space="preserve">     San Miguel</t>
  </si>
  <si>
    <t xml:space="preserve">     Santa Cruz de Tenerife</t>
  </si>
  <si>
    <t xml:space="preserve">     Santa Úrsula</t>
  </si>
  <si>
    <t xml:space="preserve">     Santiago del Teide</t>
  </si>
  <si>
    <t xml:space="preserve">     Sauzal (El)</t>
  </si>
  <si>
    <t xml:space="preserve">     Silos (Los)</t>
  </si>
  <si>
    <t xml:space="preserve">     Tacoronte</t>
  </si>
  <si>
    <t xml:space="preserve">     Tanque (El)</t>
  </si>
  <si>
    <t xml:space="preserve">     Tegueste</t>
  </si>
  <si>
    <t xml:space="preserve">     Victoria de Acentejo (La)</t>
  </si>
  <si>
    <t xml:space="preserve">     Vilaflor</t>
  </si>
  <si>
    <t>Cifras absolutas</t>
  </si>
  <si>
    <t>Porcentajes sobre el total de Canarias</t>
  </si>
  <si>
    <t>Variación interanual</t>
  </si>
  <si>
    <t>Tasas de variación interanual</t>
  </si>
  <si>
    <t>Municipios</t>
  </si>
  <si>
    <t>DIFERENTES VARIABLES POBLACIÓN POR AÑOS Y MUNICIPIOS DE LA ISLA DE TENERIFE</t>
  </si>
  <si>
    <t>Fuente</t>
  </si>
  <si>
    <t>Elaboración</t>
  </si>
  <si>
    <t>Servicio Técnico de Desarrollo Socioeconómico y Comercio - Cabildo de Tenerife.</t>
  </si>
  <si>
    <t>Elaboración:  Servicio Técnico de Desarrollo Socioeconómico y Comercio - Cabildo de Tenerife.</t>
  </si>
  <si>
    <t>Fuente: Instituto Canario de Estadística (ISTAC) a partir de datos del Instituto Nacional de Estadística (INE). Revisión del Padrón Municipal a 1 de Enero de cada año</t>
  </si>
  <si>
    <t>Elaborado por el Servicio Técnico de  Desarrollo Socioeconómico y Comercio</t>
  </si>
  <si>
    <t>DATOS GENERALES</t>
  </si>
  <si>
    <t>DATOS POR ZONAS</t>
  </si>
  <si>
    <t xml:space="preserve"> </t>
  </si>
  <si>
    <t>Mes</t>
  </si>
  <si>
    <t xml:space="preserve">Mismo mes </t>
  </si>
  <si>
    <t>actual</t>
  </si>
  <si>
    <t>año anterior</t>
  </si>
  <si>
    <t xml:space="preserve"> Variación</t>
  </si>
  <si>
    <t>Turistas Hoteleros</t>
  </si>
  <si>
    <t>Turistas</t>
  </si>
  <si>
    <t>Pernoctaciones</t>
  </si>
  <si>
    <t>Pernoctac.</t>
  </si>
  <si>
    <t>Ocupación</t>
  </si>
  <si>
    <t>Estancia Media</t>
  </si>
  <si>
    <t>Turistas Extrahot.</t>
  </si>
  <si>
    <t>Total Turistas</t>
  </si>
  <si>
    <t>ZONA 4</t>
  </si>
  <si>
    <t>DATOS POR NACIONALIDADES</t>
  </si>
  <si>
    <t>%</t>
  </si>
  <si>
    <t>Españoles</t>
  </si>
  <si>
    <t>Ingleses</t>
  </si>
  <si>
    <t>Alemanes</t>
  </si>
  <si>
    <t>Belgas</t>
  </si>
  <si>
    <t>Franceses</t>
  </si>
  <si>
    <t>Italianos</t>
  </si>
  <si>
    <t>Escandinavos</t>
  </si>
  <si>
    <t>Rusia y Países del Este</t>
  </si>
  <si>
    <t>Índice de Ocupación</t>
  </si>
  <si>
    <t xml:space="preserve">Enero </t>
  </si>
  <si>
    <t>Febrero</t>
  </si>
  <si>
    <t>Marzo</t>
  </si>
  <si>
    <t>Abril</t>
  </si>
  <si>
    <t>Mayo</t>
  </si>
  <si>
    <t>Junio</t>
  </si>
  <si>
    <t>Julio</t>
  </si>
  <si>
    <t>Agosto</t>
  </si>
  <si>
    <t>Septiembre</t>
  </si>
  <si>
    <t>Octubre</t>
  </si>
  <si>
    <t>Noviembre</t>
  </si>
  <si>
    <t>Diciembre</t>
  </si>
  <si>
    <t>Paro registrado en la Isla deTenerife según sexos y grandes grupos edad</t>
  </si>
  <si>
    <t xml:space="preserve">Evolución Mensual </t>
  </si>
  <si>
    <t>Evolución Anual (a enero de cada año)</t>
  </si>
  <si>
    <t>Meses</t>
  </si>
  <si>
    <t>Hombres</t>
  </si>
  <si>
    <t>Mujeres</t>
  </si>
  <si>
    <t>Menores 25 años</t>
  </si>
  <si>
    <t>Mayores 25 años</t>
  </si>
  <si>
    <t>total</t>
  </si>
  <si>
    <t>Años</t>
  </si>
  <si>
    <t>Total parados</t>
  </si>
  <si>
    <t>Fuente:</t>
  </si>
  <si>
    <t>Observatorio Canario del Empleo, la Formación Profesional y Asuntos Sociales OBECAN</t>
  </si>
  <si>
    <t>Elaboración:</t>
  </si>
  <si>
    <t>Municipio</t>
  </si>
  <si>
    <t>Agricultura</t>
  </si>
  <si>
    <t>Comercio</t>
  </si>
  <si>
    <t>Construcción</t>
  </si>
  <si>
    <t>Hostelería</t>
  </si>
  <si>
    <t>Industria</t>
  </si>
  <si>
    <t>Resto de Servicios</t>
  </si>
  <si>
    <t>Sin Actividad
Económica</t>
  </si>
  <si>
    <t>Adeje</t>
  </si>
  <si>
    <t>Arafo</t>
  </si>
  <si>
    <t>Arico</t>
  </si>
  <si>
    <t>Arona</t>
  </si>
  <si>
    <t>Candelaria</t>
  </si>
  <si>
    <t>Fasnia</t>
  </si>
  <si>
    <t>Garachico</t>
  </si>
  <si>
    <t>La Guancha</t>
  </si>
  <si>
    <t>Guía de Isora</t>
  </si>
  <si>
    <t>Icod de los Vinos</t>
  </si>
  <si>
    <t>La Orotava</t>
  </si>
  <si>
    <t>Puerto de la Cruz</t>
  </si>
  <si>
    <t>Los Realejos</t>
  </si>
  <si>
    <t>El Rosario</t>
  </si>
  <si>
    <t>San Juan de la Rambla</t>
  </si>
  <si>
    <t>San Miguel de Abona</t>
  </si>
  <si>
    <t>Santa Cruz de Tenerife</t>
  </si>
  <si>
    <t>Santa Úrsula</t>
  </si>
  <si>
    <t>Santiago del Teide</t>
  </si>
  <si>
    <t>Los Silos</t>
  </si>
  <si>
    <t>Tacoronte</t>
  </si>
  <si>
    <t>Tegueste</t>
  </si>
  <si>
    <t>Tenerife</t>
  </si>
  <si>
    <t>Sin actividad económica</t>
  </si>
  <si>
    <t>Resto de servicios</t>
  </si>
  <si>
    <t>Total</t>
  </si>
  <si>
    <t>Sin estudios</t>
  </si>
  <si>
    <t>Ocupaciones militares</t>
  </si>
  <si>
    <t>Directores y gerentes</t>
  </si>
  <si>
    <t>Técnicos y personal científicos e Intelectuales</t>
  </si>
  <si>
    <t>Técnicos y personal de apoyo</t>
  </si>
  <si>
    <t>Empleados Contables, Administrativos, y otros Empleados de Oficina</t>
  </si>
  <si>
    <t>Trabajadores de los servicios de Restauración, Personales, Protección y Vendedores</t>
  </si>
  <si>
    <t>Trabajadores agricultura y pesca</t>
  </si>
  <si>
    <t xml:space="preserve">Trabajadores cualificados Artesanos y Trab. Cualificados de las Industrias Manufactureras y La Construcción </t>
  </si>
  <si>
    <t>Operadores de maquinaria</t>
  </si>
  <si>
    <t>Ocupaciones elementales</t>
  </si>
  <si>
    <t>HOMBRES</t>
  </si>
  <si>
    <t>MUJERES</t>
  </si>
  <si>
    <t>TOTAL</t>
  </si>
  <si>
    <t>LANZAROTE</t>
  </si>
  <si>
    <t>FUERTEVENTURA</t>
  </si>
  <si>
    <t>GRAN CANARIA</t>
  </si>
  <si>
    <t>Total Provincia Las Palmas de GC</t>
  </si>
  <si>
    <t>LA GOMERA</t>
  </si>
  <si>
    <t>LA PALMA</t>
  </si>
  <si>
    <t>EL HIERRO</t>
  </si>
  <si>
    <t>TENERIFE</t>
  </si>
  <si>
    <t>Total Provincia de tenerife</t>
  </si>
  <si>
    <t>Total CCAA</t>
  </si>
  <si>
    <t>Formación profesional</t>
  </si>
  <si>
    <t>Estudios universitarios</t>
  </si>
  <si>
    <t>Educación secundaria</t>
  </si>
  <si>
    <t>Educación primaria</t>
  </si>
  <si>
    <t>Analfabetos</t>
  </si>
  <si>
    <t>Nivel de estudios desconocido</t>
  </si>
  <si>
    <t/>
  </si>
  <si>
    <t>Índices provinciales: general y de grupos ECOICOP</t>
  </si>
  <si>
    <t>Unidades: Índice, Tasas</t>
  </si>
  <si>
    <t>Índice</t>
  </si>
  <si>
    <t>Variación mensual</t>
  </si>
  <si>
    <t>Variación anual</t>
  </si>
  <si>
    <t>Variación en lo que va de año</t>
  </si>
  <si>
    <t>38 Santa Cruz de Tenerife</t>
  </si>
  <si>
    <t xml:space="preserve">    Índice general</t>
  </si>
  <si>
    <t xml:space="preserve">    01 Alimentos y bebidas no alcohólicas</t>
  </si>
  <si>
    <t xml:space="preserve">    02 Bebidas alcohólicas y tabaco</t>
  </si>
  <si>
    <t xml:space="preserve">    03 Vestido y calzado</t>
  </si>
  <si>
    <t xml:space="preserve">    04 Vivienda, agua, electricidad, gas y otros combustibles</t>
  </si>
  <si>
    <t xml:space="preserve">    05 Muebles, artículos del hogar y artículos para el mantenimiento corriente del hogar</t>
  </si>
  <si>
    <t xml:space="preserve">    06 Sanidad</t>
  </si>
  <si>
    <t xml:space="preserve">    07 Transporte</t>
  </si>
  <si>
    <t xml:space="preserve">    08 Comunicaciones</t>
  </si>
  <si>
    <t xml:space="preserve">    09 Ocio y cultura</t>
  </si>
  <si>
    <t xml:space="preserve">    10 Enseñanza</t>
  </si>
  <si>
    <t xml:space="preserve">    11 Restaurantes y hoteles</t>
  </si>
  <si>
    <t xml:space="preserve">    12 Otros bienes y servicios </t>
  </si>
  <si>
    <t>35 Palmas, Las</t>
  </si>
  <si>
    <t>05 Canarias</t>
  </si>
  <si>
    <t>Nacional</t>
  </si>
  <si>
    <t>Fuente: Instituto Nacional de Estadística (INE).</t>
  </si>
  <si>
    <t xml:space="preserve">http://www.ine.es/daco/daco42/codmun/cod_ccaa.htm) </t>
  </si>
  <si>
    <t xml:space="preserve">/ Padrón. Población por municipios / Relación de municipios y sus códigos por provincias  / Relación de comunidades y ciudades autónomas con sus códigos.  </t>
  </si>
  <si>
    <t xml:space="preserve">(*) Desde enero de 2020 el orden de las Comunidades Autónomas se adaptará exclusivamente a la ordenación INE. (INEbase / Demografía y población / </t>
  </si>
  <si>
    <t>(1) Incluidos en Régimen General los datos de Cuidadores No Profesionales, excluidos datos de los Sistemas Especiales Agrario y de Empleados de Hogar.</t>
  </si>
  <si>
    <t>CANARIAS</t>
  </si>
  <si>
    <t>S.C.Tenerife</t>
  </si>
  <si>
    <t>Las Palmas</t>
  </si>
  <si>
    <t>Cta. Propia</t>
  </si>
  <si>
    <t>Cta. Ajena</t>
  </si>
  <si>
    <t>S.E.T.A.</t>
  </si>
  <si>
    <t>No S.E.T.A.</t>
  </si>
  <si>
    <t>S.E.E. Hogar</t>
  </si>
  <si>
    <t xml:space="preserve">S.E.Agrario </t>
  </si>
  <si>
    <t>Régimen General (1)</t>
  </si>
  <si>
    <t>COMUNIDAD AUTÓNOMA (*)</t>
  </si>
  <si>
    <t>TOTAL SISTEMA</t>
  </si>
  <si>
    <t>Rég.  Esp. Min. Carbón</t>
  </si>
  <si>
    <t>Régimen Especial del Mar</t>
  </si>
  <si>
    <t xml:space="preserve">Régimen Especial  Trabajadores Autónomos </t>
  </si>
  <si>
    <t>Régimen General</t>
  </si>
  <si>
    <t>DIRECCIONES PROVINCIALES</t>
  </si>
  <si>
    <t>Fuente:Instituto Canario de Estadística (ISTAC) a partir de datos de la Tesorería General de la Seguridad Social e Instituto Social de la Marina.</t>
  </si>
  <si>
    <t>Notas:</t>
  </si>
  <si>
    <t xml:space="preserve"> Empleos autónomos</t>
  </si>
  <si>
    <t xml:space="preserve"> Empleos asalariados</t>
  </si>
  <si>
    <t>TOTAL DE AFILIACIONES</t>
  </si>
  <si>
    <t>Unidad de medida:Afiliaciones</t>
  </si>
  <si>
    <t>Total Nacional</t>
  </si>
  <si>
    <t>Fuente: Tesorería General de la Seguridad Social. Ministerio de Inclusión, Seguiridad Social y Migraciones.</t>
  </si>
  <si>
    <t xml:space="preserve">   TOTAL TENERIFE</t>
  </si>
  <si>
    <t>Unidad de medida:Miles de personas</t>
  </si>
  <si>
    <t xml:space="preserve">  Población ocupada</t>
  </si>
  <si>
    <t xml:space="preserve">  Tenerife - Área Metropolitana</t>
  </si>
  <si>
    <t xml:space="preserve">  Tenerife - Acentejo</t>
  </si>
  <si>
    <t xml:space="preserve">  Tenerife - Daute</t>
  </si>
  <si>
    <t xml:space="preserve">  Tenerife - Icod</t>
  </si>
  <si>
    <t xml:space="preserve">  Tenerife - Valle de La Orotava</t>
  </si>
  <si>
    <t xml:space="preserve">  Tenerife - Abona</t>
  </si>
  <si>
    <t xml:space="preserve">  Tenerife - Suroeste</t>
  </si>
  <si>
    <t xml:space="preserve">  Tenerife - Valle de Güímar</t>
  </si>
  <si>
    <t xml:space="preserve"> Notas de categoría</t>
  </si>
  <si>
    <t xml:space="preserve">  1.- Comarcas:   Tenerife - Área Metropolitana
 </t>
  </si>
  <si>
    <t xml:space="preserve">       El Rosario, La Laguna, Santa Cruz de Tenerife y Tegueste.</t>
  </si>
  <si>
    <t xml:space="preserve">  2.- Comarcas:   Tenerife - Acentejo
 </t>
  </si>
  <si>
    <t xml:space="preserve">       El Sauzal, La Matanza de Acentejo, La Victoria de Acentejo, Santa Úrsula y Tacoronte.</t>
  </si>
  <si>
    <t xml:space="preserve">  3.- Comarcas:   Tenerife - Daute
 </t>
  </si>
  <si>
    <t xml:space="preserve">       Buenavista del Norte, El Tanque, Garachico y Los Silos.</t>
  </si>
  <si>
    <t xml:space="preserve">  4.- Comarcas:   Tenerife - Icod
 </t>
  </si>
  <si>
    <t xml:space="preserve">       La Guancha, Icod de los Vinos y San Juan de la Rambla.</t>
  </si>
  <si>
    <t xml:space="preserve">  5.- Comarcas:   Tenerife - Valle de La Orotava
 </t>
  </si>
  <si>
    <t xml:space="preserve">       La Orotava, Los Realejos y Puerto de la Cruz.</t>
  </si>
  <si>
    <t xml:space="preserve">  6.- Comarcas:   Tenerife - Abona
 </t>
  </si>
  <si>
    <t xml:space="preserve">       Arico, Fasnia, Granadilla de Abona, San Miguel y Vilaflor.</t>
  </si>
  <si>
    <t xml:space="preserve">  7.- Comarcas:   Tenerife - Suroeste
 </t>
  </si>
  <si>
    <t xml:space="preserve">       Adeje, Arona, Guía de Isora y Santiago del Teide.</t>
  </si>
  <si>
    <t xml:space="preserve">  8.- Comarcas:   Tenerife - Valle de Güímar
 </t>
  </si>
  <si>
    <t xml:space="preserve">       Arafo, Candelaria y Güímar.</t>
  </si>
  <si>
    <t>Unidad de medida:Porcentajes</t>
  </si>
  <si>
    <t>Tasas de actividad</t>
  </si>
  <si>
    <t>Tasas de empleo</t>
  </si>
  <si>
    <t>Tasas de paro</t>
  </si>
  <si>
    <t>Tasas de actividad, empleo y paro. Comarcas de la Isla de Tenerife y Canarias por trimestres.</t>
  </si>
  <si>
    <t xml:space="preserve"> TOTAL TENERIFE</t>
  </si>
  <si>
    <t>TOTAL CANARIAS</t>
  </si>
  <si>
    <t xml:space="preserve"> Población Activa</t>
  </si>
  <si>
    <t xml:space="preserve"> Población Inactiva</t>
  </si>
  <si>
    <t xml:space="preserve">Fuente: Instituto Canario de Estadística (ISTAC) a partir de datos del Instituto Nacional de Estadística (INE). </t>
  </si>
  <si>
    <t>Unidades: Índice</t>
  </si>
  <si>
    <t>Índice general</t>
  </si>
  <si>
    <t>Indicadores Mensuales de Empleo en el Sector Turístico de la Isla de Tenerife</t>
  </si>
  <si>
    <t>Evolución Mensual del Empleo en el Sector Turístico de la Isla de Tenerife</t>
  </si>
  <si>
    <t>Evolución Trimestral de las Afiliaciones e Inscripciones a la Seguridad Social en el Sector Turístico de la Isla de Tenerife</t>
  </si>
  <si>
    <t>Contratos</t>
  </si>
  <si>
    <t>Demandas de empleo</t>
  </si>
  <si>
    <t>Afiliados a la S.S.</t>
  </si>
  <si>
    <t>Empresas Inscritas S.S.</t>
  </si>
  <si>
    <t>Transporte terrestre y por tuberia</t>
  </si>
  <si>
    <t>Transporte maritimo y por vias navegables interiores</t>
  </si>
  <si>
    <t xml:space="preserve">         2013 Segundo trimestre</t>
  </si>
  <si>
    <t>Transporte aereo</t>
  </si>
  <si>
    <t xml:space="preserve">         2013 Tercer trimestre</t>
  </si>
  <si>
    <t>Servicios de alojamiento</t>
  </si>
  <si>
    <t xml:space="preserve">         2013 Cuarto trimestre</t>
  </si>
  <si>
    <t>Servicios de comidas y bebidas</t>
  </si>
  <si>
    <t xml:space="preserve">         2014 Primer trimestre</t>
  </si>
  <si>
    <t>Actividades inmobiliarias</t>
  </si>
  <si>
    <t xml:space="preserve">         2014 Segundo trimestre</t>
  </si>
  <si>
    <t>Actividades de alquiler</t>
  </si>
  <si>
    <t xml:space="preserve">         2014 Tercer trimestre</t>
  </si>
  <si>
    <t>Actividades de agencias de viajes, operadores turisticos, servicios de reservas y actividades relacionadas con los mismos</t>
  </si>
  <si>
    <t xml:space="preserve">         2014 Cuarto trimestre</t>
  </si>
  <si>
    <t>Actividades de creacion, artisticas y espectaculos</t>
  </si>
  <si>
    <t xml:space="preserve">         2015 Primer trimestre</t>
  </si>
  <si>
    <t>Actividades de bibliotecas, archivos, museos y otras actividades culturales</t>
  </si>
  <si>
    <t xml:space="preserve">         2015 Segundo trimestre</t>
  </si>
  <si>
    <t>Actividades de juegos de azar y apuestas</t>
  </si>
  <si>
    <t xml:space="preserve">         2015 Tercer trimestre</t>
  </si>
  <si>
    <t>Actividades deportivas, recreativas y de entretenimiento</t>
  </si>
  <si>
    <t xml:space="preserve">         2015 Cuarto trimestre</t>
  </si>
  <si>
    <t xml:space="preserve">         2016 Primer trimestre</t>
  </si>
  <si>
    <t xml:space="preserve">         2016 Segundo trimestre</t>
  </si>
  <si>
    <t>Fuente: Observatorio Canario del Empleo, la Formación Profesional y Asuntos Sociales OBECAN</t>
  </si>
  <si>
    <t xml:space="preserve">         2016 Tercer trimestre</t>
  </si>
  <si>
    <t>Elaboración: Servicio Técnico de Desarrollo Socioeconómico y Comercio - Cabildo de Tenerife.</t>
  </si>
  <si>
    <t xml:space="preserve">         2016 Cuarto trimestre</t>
  </si>
  <si>
    <t xml:space="preserve">         2017 Primer trimestre</t>
  </si>
  <si>
    <t xml:space="preserve">         2017 Segundo trimestre</t>
  </si>
  <si>
    <t xml:space="preserve">         2017 Tercer trimestre</t>
  </si>
  <si>
    <t xml:space="preserve">      TOTAL DE AFILIACIONES/INSCRIPCIONES</t>
  </si>
  <si>
    <t xml:space="preserve">         2017 Cuarto trimestre</t>
  </si>
  <si>
    <t xml:space="preserve">        TOTAL DE AFILIACIONES/INSCRIPCIONES EN ACTIVIDADES    CARACTERÍSTICAS DEL TURISMO</t>
  </si>
  <si>
    <t xml:space="preserve">         2018 Primer trimestre</t>
  </si>
  <si>
    <t xml:space="preserve">        HOTELES Y SIMILARES</t>
  </si>
  <si>
    <t xml:space="preserve">         2018 Segundo trimestre</t>
  </si>
  <si>
    <t xml:space="preserve">         Hoteles y alojamientos similares</t>
  </si>
  <si>
    <t xml:space="preserve">         2018 Tercer trimestre</t>
  </si>
  <si>
    <t xml:space="preserve">         Alojamientos turísticos y otros alojamientos de corta estancia</t>
  </si>
  <si>
    <t xml:space="preserve">         2018 Cuarto trimestre</t>
  </si>
  <si>
    <t xml:space="preserve">         Campings y aparcamientos para caravanas</t>
  </si>
  <si>
    <t xml:space="preserve">         2019 Primer trimestre</t>
  </si>
  <si>
    <t xml:space="preserve">         Otros alojamientos</t>
  </si>
  <si>
    <t xml:space="preserve">         2019 Segundo trimestre</t>
  </si>
  <si>
    <t xml:space="preserve">        RESTAURANTES Y SIMILARES</t>
  </si>
  <si>
    <t xml:space="preserve">      2020 Enero</t>
  </si>
  <si>
    <t xml:space="preserve">         2019 Tercer trimestre</t>
  </si>
  <si>
    <t xml:space="preserve">         Restaurantes y puestos de comidas</t>
  </si>
  <si>
    <t xml:space="preserve">      2020 Febrero</t>
  </si>
  <si>
    <t xml:space="preserve">         2019 Cuarto trimestre</t>
  </si>
  <si>
    <t xml:space="preserve">         Provisión de comidas preparadas para eventos</t>
  </si>
  <si>
    <t xml:space="preserve">      2020 Marzo</t>
  </si>
  <si>
    <t xml:space="preserve">         2020 Primer trimestre (p)</t>
  </si>
  <si>
    <t xml:space="preserve">         Otros servicios de comidas</t>
  </si>
  <si>
    <t xml:space="preserve">         Establecimientos de bebidas</t>
  </si>
  <si>
    <t xml:space="preserve">        SERVICIOS DE TRANSPORTE DE PASAJEROS POR FERROCARRIL</t>
  </si>
  <si>
    <t xml:space="preserve">         Transporte interurbano de pasajeros por ferrocarril</t>
  </si>
  <si>
    <t xml:space="preserve">        SERVICIOS DE TRANSPORTE DE PASAJEROS POR CARRETERA</t>
  </si>
  <si>
    <t xml:space="preserve">         Transporte terrestre urbano y suburbano de pasajeros</t>
  </si>
  <si>
    <t xml:space="preserve">         Transporte por taxi</t>
  </si>
  <si>
    <t xml:space="preserve">         Otros tipos de transporte terrestre de pasajeros n.c.o.p.</t>
  </si>
  <si>
    <t xml:space="preserve">        SERVICIOS DE TRANSPORTE MARÍTIMO DE PASAJEROS</t>
  </si>
  <si>
    <t xml:space="preserve">         Transporte marítimo de pasajeros</t>
  </si>
  <si>
    <t xml:space="preserve">         Transporte de pasajeros por vías navegables interiores</t>
  </si>
  <si>
    <t xml:space="preserve">        SERVICIOS DE TRANSPORTE AÉREO DE PASAJEROS Y ACTIVIDADES ANEXAS</t>
  </si>
  <si>
    <t xml:space="preserve">         Transporte aéreo de pasajeros</t>
  </si>
  <si>
    <t xml:space="preserve">         Actividades anexas al transporte aéreo</t>
  </si>
  <si>
    <t xml:space="preserve">        ALQUILER DE BIENES DE EQUIPO DE TRANSPORTE DE PASAJEROS</t>
  </si>
  <si>
    <t xml:space="preserve">         Alquiler de automóviles y vehículos de motor ligeros</t>
  </si>
  <si>
    <t xml:space="preserve">         Alquiler de medios de navegación</t>
  </si>
  <si>
    <t xml:space="preserve">         Alquiler de medios de transporte aéreo</t>
  </si>
  <si>
    <t xml:space="preserve">        AGENCIAS DE VIAJES Y SIMILARES</t>
  </si>
  <si>
    <t xml:space="preserve">         Actividades de las agencias de viajes</t>
  </si>
  <si>
    <t xml:space="preserve">         Actividades de los operadores turísticos</t>
  </si>
  <si>
    <t xml:space="preserve">         Otros servicios de reservas y actividades relacionadas con los mismos</t>
  </si>
  <si>
    <t xml:space="preserve">        SERVICIOS CULTURALES</t>
  </si>
  <si>
    <t xml:space="preserve">         Artes escénicas</t>
  </si>
  <si>
    <t xml:space="preserve">         Actividades auxiliares a las artes escénicas</t>
  </si>
  <si>
    <t xml:space="preserve">         Creación artística y literaria</t>
  </si>
  <si>
    <t xml:space="preserve">         Gestión de salas de espectáculos</t>
  </si>
  <si>
    <t xml:space="preserve">         Actividades de museos</t>
  </si>
  <si>
    <t xml:space="preserve">         Gestión de lugares y edificios históricos</t>
  </si>
  <si>
    <t xml:space="preserve">         Actividades de los jardines botánicos, parques zoológicos y reservas naturales</t>
  </si>
  <si>
    <t xml:space="preserve">        SERVICIOS DE ACTIVIDADES DEPORTIVAS Y OTRAS ACTIVIDADES DE RECREO</t>
  </si>
  <si>
    <t xml:space="preserve">         Alquiler de artículos de ocio y deportivos</t>
  </si>
  <si>
    <t xml:space="preserve">         Actividades de juegos de azar y apuestas</t>
  </si>
  <si>
    <t xml:space="preserve">         Gestión de instalaciones deportivas</t>
  </si>
  <si>
    <t xml:space="preserve">         Otras actividades deportivas</t>
  </si>
  <si>
    <t xml:space="preserve">         Actividades de los parques de atracciones y los parques temáticos</t>
  </si>
  <si>
    <t xml:space="preserve">         Otras actividades recreativas y de entretenimiento</t>
  </si>
  <si>
    <t>Fuente: Instituto Canario de Estadística (ISTAC) a partir de datos de la Tesorería General de la Seguridad Social e Instituto Social de la Marina.</t>
  </si>
  <si>
    <t xml:space="preserve">      2020 Abril</t>
  </si>
  <si>
    <t>Duración Determinada</t>
  </si>
  <si>
    <t>Indefinido</t>
  </si>
  <si>
    <t>Producto Interior Bruto (PIB)</t>
  </si>
  <si>
    <t>Empleo total</t>
  </si>
  <si>
    <t>Empleo asalariado</t>
  </si>
  <si>
    <t>Producto Interior Bruto per cápita</t>
  </si>
  <si>
    <t>Población a 1 de julio</t>
  </si>
  <si>
    <t>Fuente:Instituto Canario de Estadística (ISTAC) a partir de datos del Instituto Nacional de Estadística (INE).</t>
  </si>
  <si>
    <t>Miles de euros para Producto Interior Bruto (PIB).</t>
  </si>
  <si>
    <t>Personas para Empleo asalariado.</t>
  </si>
  <si>
    <t>Euros para Producto Interior Bruto per cápita.</t>
  </si>
  <si>
    <t>Personas para Población a 1 de julio.</t>
  </si>
  <si>
    <t>Personas para Empleo total.</t>
  </si>
  <si>
    <t>PIB pm. Índices de volumen encadenados (variaciones reales del PIB). Canarias y  España por trimestres. (Base 2015).</t>
  </si>
  <si>
    <t>Datos brutos</t>
  </si>
  <si>
    <t>Datos corregidos de efectos estacionales y de calendario</t>
  </si>
  <si>
    <t>Valor absoluto</t>
  </si>
  <si>
    <t>Canarias</t>
  </si>
  <si>
    <t>España</t>
  </si>
  <si>
    <t xml:space="preserve">Macromagnitudes de la Isla de Tenerife. Contabilidad Regional de España: Estimaciones Insulares Armonizadas </t>
  </si>
  <si>
    <t>Unidad de Medida:</t>
  </si>
  <si>
    <t>Variación interanual %</t>
  </si>
  <si>
    <t>Variación respecto al trimestre anterior %</t>
  </si>
  <si>
    <t>Unidad de medida Valor Absoluto: Índices</t>
  </si>
  <si>
    <t xml:space="preserve">RESULTADOS MENSUALES ESTADISTICA DE TURISMO DE LA ISLA DE TENERIFE </t>
  </si>
  <si>
    <t>COMPARATIVA INTERANUAL DE LA EVOLUCIÓN MENSUAL DE LAS PRINCIPALES VARIABLES TURÍSTICAS</t>
  </si>
  <si>
    <t>TURISMO_1</t>
  </si>
  <si>
    <t>TURISMO_3</t>
  </si>
  <si>
    <t>TURISMO_2</t>
  </si>
  <si>
    <t>DIFERENTES VARIABLES DE POBLACIÓN POR AÑOS Y MUNICIPIOS DE LA ISLA DE TENERIFE</t>
  </si>
  <si>
    <t>PRINCIPALES INDICADORES DE EMPLEO TURÍSTICO</t>
  </si>
  <si>
    <t>PARO REGISTRADO EN LA ISLA DE TENERIFE SEGÚN SEXOS Y GRANDES GRUPOS EDAD</t>
  </si>
  <si>
    <t>PARO REGISTRADO POR MUNICIPIOS EN LA ISLA DE TENERIFE SEGÚN SECTORES ECONÓMICOS (a 31 de diciembre de cada año)</t>
  </si>
  <si>
    <t>PARO REGISTRADO POR MUNICIPIOS EN LA ISLA DE TENERIFE SEGÚN NIVEL FORMATIVO (a 31 de diciembre de cada año)</t>
  </si>
  <si>
    <t>PARO_1</t>
  </si>
  <si>
    <t>PARO_2</t>
  </si>
  <si>
    <t>PARO_3</t>
  </si>
  <si>
    <t>PARO_4</t>
  </si>
  <si>
    <t>PARO_5</t>
  </si>
  <si>
    <t>PARO_6</t>
  </si>
  <si>
    <t>PARO_7</t>
  </si>
  <si>
    <t>PARO_8</t>
  </si>
  <si>
    <t>PARO REGISTRADO EN LA ISLA DE TENERIFE SEGÚN OCUPACIONES (DATOS MENSUALES)</t>
  </si>
  <si>
    <t>PARO REGISTRADO EN CANARIAS SEGÚN SEXOS POR PROVINCIAS E ISLAS (DATOS MENSUALES)</t>
  </si>
  <si>
    <t>EVOLUCIÓN ANUAL DEL PARO REGISTRADO EN CANARIAS</t>
  </si>
  <si>
    <t>PARO REGISTRADO POR MUNICIPIOS EN LA ISLA DE TENERIFE SEGÚN NIVEL FORMATIVO (DATOS ANUALES)</t>
  </si>
  <si>
    <t>PARO REGISTRADO POR MUNICIPIOS EN LA ISLA DE TENERIFE SEGÚN SECTORES ECONÓMICOS (DATOS ANUALES)</t>
  </si>
  <si>
    <t>CONTRATOS_1</t>
  </si>
  <si>
    <t>CONTRATOS_2</t>
  </si>
  <si>
    <t>CONTRATOS_3</t>
  </si>
  <si>
    <t>CONTRATOS_4</t>
  </si>
  <si>
    <t>CONTRATOS REGISTRADOS EN LA ISLA DE TENERIFE SEGÚN SECTORES ECONÓMICOS (DATOS MENSUALES)</t>
  </si>
  <si>
    <t>CONTRATOS REGISTRADOS EN LA ISLA DE TENERIFE SEGÚN ESTUDIOS TERMINADOS (DATOS MENSUALES)</t>
  </si>
  <si>
    <t>CONTRATOS REGISTRADOS EN LA ISLA DE TENERIFE SEGÚN OCUPACIONES (DATOS MENSUALES)</t>
  </si>
  <si>
    <t>IPC_1</t>
  </si>
  <si>
    <t>IPC_2</t>
  </si>
  <si>
    <t>SITUACIÓN DE AFILIADOS EN ALTA POR REGÍMENES, PROVINCIAS Y AUTONOMÍAS. (DATOS MENSUALES)</t>
  </si>
  <si>
    <t>AFILIACIONES SEGÚN SITUACIONES LABORALES POR MUNICIPIOS DE TENERIFE POR TRIMESTRE.</t>
  </si>
  <si>
    <t>POBLACIÓN DE 16 Y MÁS AÑOS SEGÚN RELACIONES CON LA ACTIVIDAD ECONÓMICA. COMARCAS DE LA ISLA DE TENERIFE Y CANARIAS, POR TRIMESTRE.</t>
  </si>
  <si>
    <t>TASAS DE ACTIVIDAD, EMPLEO Y PARO. COMARCAS DE LA ISLA DE TENERIFE Y CANARIAS POR TRIMESTRES.</t>
  </si>
  <si>
    <t>AFILIADOS S.S._1</t>
  </si>
  <si>
    <t>AFILIADOS S.S._2</t>
  </si>
  <si>
    <t>EPA_1</t>
  </si>
  <si>
    <t>EPA_2</t>
  </si>
  <si>
    <t xml:space="preserve">CIFRAS TOTALES DE POBLACIÓN POR AÑOS </t>
  </si>
  <si>
    <t xml:space="preserve">RESULTADOS MENSUALES ESTADÍSTICA DE TURISMO DE LA ISLA DE TENERIFE </t>
  </si>
  <si>
    <t xml:space="preserve">      2020 Mayo</t>
  </si>
  <si>
    <t xml:space="preserve">      2020 Junio</t>
  </si>
  <si>
    <t>Nota: Actualizado al último dato disponible</t>
  </si>
  <si>
    <t>Unidad de medida:Empresas</t>
  </si>
  <si>
    <t>ACTIVIDADES ESCONÓMICAS</t>
  </si>
  <si>
    <t xml:space="preserve">      TOTAL ACTIVIDADES ESCONÓMICAS</t>
  </si>
  <si>
    <t>Actualizado al último dato disponible</t>
  </si>
  <si>
    <t>Fuente:Instituto Canario de Estadística (ISTAC) a partir de datos del Ministerio de Empleo y Seguridad Social.</t>
  </si>
  <si>
    <t>Evolución Mensual de los Contratos registrados en la Isla de Tenerife según sexos y tipo de contrato</t>
  </si>
  <si>
    <t>Total Contratos</t>
  </si>
  <si>
    <t xml:space="preserve">Variación Interanual de los Contratos registrados en la Isla de Tenerife </t>
  </si>
  <si>
    <t>Instituto Canario de Estadística (ISTAC) a partir de datos del Observatorio Canario del Empleo, la Formación Profesional y Asuntos Sociales (OBECAN).</t>
  </si>
  <si>
    <t>EVOLUCIÓN MENSUAL DE LOS CONTRATOS REGISTRADOS EN LA ISLA DE TENERIFE SEGÚN SEXOS Y TIPO DE CONTRATO (DATOS MENSUALES)</t>
  </si>
  <si>
    <t>CIFRAS TOTALES DE POBLACIÓN EN LA ISLA DE TENERIFE POR MUNICIPIOS Y AÑOS</t>
  </si>
  <si>
    <t>DEMOGRAFÍA_1</t>
  </si>
  <si>
    <t>DEMOGRAFÍA_2</t>
  </si>
  <si>
    <t>Actividades Económicas</t>
  </si>
  <si>
    <t xml:space="preserve">      TOTAL</t>
  </si>
  <si>
    <t xml:space="preserve"> (P) Dato Provisional</t>
  </si>
  <si>
    <t>Unidad de medida:Según indicadores</t>
  </si>
  <si>
    <t>Fuente: Instituto Canario de Estadística (ISTAC).</t>
  </si>
  <si>
    <t xml:space="preserve">         2020 Segundo trimestre (p)</t>
  </si>
  <si>
    <t>PIB PM. ÍNDICES DE VOLUMEN ENCADENADOS (VARIACIONES REALES DEL PIB). CANARIAS Y  ESPAÑA POR TRIMESTRES. (BASE 2015). 
MACROMAGNITUDES DE LA ISLA DE TENERIFE. CONTABILIDAD REGIONAL DE ESPAÑA: ESTIMACIONES INSULARES ARMONIZADAS. (DATOS ANUALES)</t>
  </si>
  <si>
    <t>PIB</t>
  </si>
  <si>
    <t>EMPRESAS S.S.</t>
  </si>
  <si>
    <t>EMPRESAS INSCRITAS EN EL INSS SEGÚN ACTIVIDADES ECONÓMICAS EN LA ISLA DE TENERIFE POR TRIMESTRES</t>
  </si>
  <si>
    <t xml:space="preserve">      2020 Julio</t>
  </si>
  <si>
    <t>Unidad de medida: euros</t>
  </si>
  <si>
    <t>Fuente: Gobierno de Canarias a partir de datos de Estado de Situación del REF (SEFLOGIC) y datos m@gin.</t>
  </si>
  <si>
    <t xml:space="preserve">      2020 Agosto</t>
  </si>
  <si>
    <t>Agricultura, ganadería, silvicultura y pesca</t>
  </si>
  <si>
    <t>Industrias extractivas; industria manufacturera; suministro de energía eléctrica, gas, vapor y aire acondicionado; suministro de agua; actividades de saneamiento, gestión de residuos y descontaminación</t>
  </si>
  <si>
    <t>Servicios</t>
  </si>
  <si>
    <t>Administración pública y defensa; seguridad social obligatoria</t>
  </si>
  <si>
    <t>Educación</t>
  </si>
  <si>
    <t>Actividades de los hogares como empleadores de personal doméstico; actividades de los hogares como productores de bienes y servicios para uso propio</t>
  </si>
  <si>
    <t>Actividades de organizaciones y organismos extraterritoriales</t>
  </si>
  <si>
    <t xml:space="preserve">      2020 Septiembre</t>
  </si>
  <si>
    <t>Ocupaciones Militares</t>
  </si>
  <si>
    <t>Trimestres</t>
  </si>
  <si>
    <r>
      <t>Evolución Mensual de las Afiliaciones e Inscripciones a la Seguridad Social en el Sector Turístico de la Isla de Tenerife</t>
    </r>
    <r>
      <rPr>
        <b/>
        <sz val="14"/>
        <color rgb="FFFF0000"/>
        <rFont val="Arial"/>
        <family val="2"/>
      </rPr>
      <t>*</t>
    </r>
  </si>
  <si>
    <t>Datos Mensuales de la Seguridad Social en el Sector Turístico de la Isla de Tenerife</t>
  </si>
  <si>
    <t>Series mensuales de afiliaciones según situaciones laborales por municipios de Tenerife</t>
  </si>
  <si>
    <t xml:space="preserve">Var. mensual % </t>
  </si>
  <si>
    <t>Los datos se ofrecen  mensuales desde Septiembre de 2020, ya que anteriormente se recibían datos trimestralmente.</t>
  </si>
  <si>
    <t>Empresas inscritas en la Seguridad Social según agregaciones de actividad económica en la Isla de Tenerife por meses.</t>
  </si>
  <si>
    <t xml:space="preserve">      2020 Octubre</t>
  </si>
  <si>
    <t>Enero</t>
  </si>
  <si>
    <t>Elaborado por el Servicio Técnico de Desarrollo Socioeconómico y Comercio</t>
  </si>
  <si>
    <t xml:space="preserve">      2020 Noviembre</t>
  </si>
  <si>
    <t xml:space="preserve">      2020 Diciembre</t>
  </si>
  <si>
    <t xml:space="preserve">      2021 Enero</t>
  </si>
  <si>
    <t>Contratos 2021</t>
  </si>
  <si>
    <t xml:space="preserve">      2021 Febrero</t>
  </si>
  <si>
    <t xml:space="preserve">Comparativa Interanual de la Evolución Mensual de las Principales Variables Turísticas </t>
  </si>
  <si>
    <t xml:space="preserve">Nota: Datos actualizados al último dato disponible </t>
  </si>
  <si>
    <t xml:space="preserve">      2021 Marzo</t>
  </si>
  <si>
    <t>Personas en edad de trabajar</t>
  </si>
  <si>
    <t xml:space="preserve">  Población desempleada</t>
  </si>
  <si>
    <t xml:space="preserve">      2021 Abril</t>
  </si>
  <si>
    <t>Los datos aquí presentados, son los relativos a la estadística de turismo, tras la Orden SND/257/2020, de 19 de marzo Suspensión de apertura al público de establecimientos alojativos turísticos decretada por el Gobierno Central como consecuencia de la emergencia sanitaria ocasionada por el nuevo coronavirus Covid-19, la actividad turística se mantuvo paralizada por completo desde el mes de Abril hasta la finalización del Estado de Alarma el pasado 21 de junio 2020.
Para poder extraer los datos a partir del mes de julio 2020, ante el cierre parcial de la oferta alojativa, se ha modificado el censo sobre el que se realiza la elevación incluyendo sólo aquellos establecimientos de los que se tiene confirmación directa que han estado abiertos en el periodo considerado.</t>
  </si>
  <si>
    <t>Nota: 
Los datos aquí presentados, son los relativos a la estadística de turismo, tras la Orden SND/257/2020, de 19 de marzo Suspensión de apertura al público de establecimientos alojativos turísticos decretada por el Gobierno Central como consecuencia de la emergencia sanitaria ocasionada por el nuevo coronavirus Covid-19, la actividad turística se mantuvo paralizada por completo desde el mes de Abril hasta la finalización del Estado de Alarma el pasado 21 de junio 2020.
* Ante el cierre parcial de la oferta alojativa por el COVID-19, se ha modificado el censo sobre el que se realiza la elevación incluyendo sólo aquellos establecimientos de los que se tiene confirmación directa que han estado abiertos en el periodo considerado
Actualizado al último dato disponible</t>
  </si>
  <si>
    <t xml:space="preserve">      2021 Mayo</t>
  </si>
  <si>
    <t xml:space="preserve">      2021 Junio</t>
  </si>
  <si>
    <t>Telecomunicaciones</t>
  </si>
  <si>
    <t>Programación, consultoría y otras actividades relacionadas con la informática; servicios de información</t>
  </si>
  <si>
    <t>Investigación y desarrollo</t>
  </si>
  <si>
    <t>Actividades de servicios sociales</t>
  </si>
  <si>
    <t xml:space="preserve">      2021 Julio</t>
  </si>
  <si>
    <t xml:space="preserve">      2021 Junio </t>
  </si>
  <si>
    <t>Población de 16 y más años según situación laboral. Comarcas de la Isla de Tenerife y Canarias, por trimestre.</t>
  </si>
  <si>
    <t xml:space="preserve">      2021 Agosto</t>
  </si>
  <si>
    <t>Venta y reparación de vehículos de motor y motocicletas</t>
  </si>
  <si>
    <t>Comercio al por mayor e intermediarios del comercio, excepto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</si>
  <si>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</si>
  <si>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</si>
  <si>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</si>
  <si>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</si>
  <si>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</si>
  <si>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</si>
  <si>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Edición</t>
  </si>
  <si>
    <t>Actividades cinematográficas, de vídeo y de programas de televisión, grabación de sonido y edición musical; actividades de programación y emisión de radio y televisión</t>
  </si>
  <si>
    <t>Servicios financieros, excepto seguros y fondos de pensiones</t>
  </si>
  <si>
    <t>Seguros, reaseguros y fondos de pensiones, excepto Seguridad Social obligatoria</t>
  </si>
  <si>
    <t>Actividades auxiliares a los servicios financieros y a los seguros</t>
  </si>
  <si>
    <t>Actividades jurídicas y de contabilidad; actividades de las sedes centrales; actividades de consultoría de gestión empresarial</t>
  </si>
  <si>
    <t>Servicios técnicos de arquitectura e ingeniería; ensayos y análisis técnicos</t>
  </si>
  <si>
    <t>Publicidad y estudios de mercado</t>
  </si>
  <si>
    <t>Otras actividades profesionales, científicas y técnicas; actividades veterinarias</t>
  </si>
  <si>
    <t>Actividades relacionadas con el empleo</t>
  </si>
  <si>
    <t>Actividades de agencias de viajes, operadores turísticos, servicios de reservas y actividades relacionadas con los mismos</t>
  </si>
  <si>
    <t>Actividades de seguridad e investigación; servicios a edificios y actividades de jardinería; actividades administrativas de oficina y otras actividades auxiliares a las empresas</t>
  </si>
  <si>
    <t>Actividades sanitarias</t>
  </si>
  <si>
    <t xml:space="preserve">Actividades de creación, artísticas y espectáculos; actividades de bibliotecas, archivos, museos y otras actividades culturales; actividades de juegos de azar y apuestas </t>
  </si>
  <si>
    <t>Actividades asociativas</t>
  </si>
  <si>
    <t>Reparación de ordenadores, efectos personales y artículos de uso doméstico</t>
  </si>
  <si>
    <t>Otros servicios personales</t>
  </si>
  <si>
    <t>Última actualización</t>
  </si>
  <si>
    <t>Datos publicados por temas</t>
  </si>
  <si>
    <t xml:space="preserve">Links </t>
  </si>
  <si>
    <t xml:space="preserve">      2021 Septiembre</t>
  </si>
  <si>
    <t>% sobre el total de la Isla</t>
  </si>
  <si>
    <t xml:space="preserve">      2021 Julio </t>
  </si>
  <si>
    <t>Paro 2021</t>
  </si>
  <si>
    <t>Variación Interanual del Paro Total Registrado en la Isla de Tenerife</t>
  </si>
  <si>
    <t xml:space="preserve">      2021 Octubre</t>
  </si>
  <si>
    <t xml:space="preserve">      2021 Noviembre</t>
  </si>
  <si>
    <r>
      <rPr>
        <sz val="9"/>
        <color rgb="FFFF0000"/>
        <rFont val="Calibri"/>
        <family val="2"/>
        <scheme val="minor"/>
      </rPr>
      <t>*</t>
    </r>
    <r>
      <rPr>
        <sz val="9"/>
        <color theme="1"/>
        <rFont val="Calibri"/>
        <family val="2"/>
        <scheme val="minor"/>
      </rPr>
      <t xml:space="preserve"> Notas de tabla: Los datos mensuales están disponibles desde mayo de 2020, ya que anteriormente se recibían datos trimestralmente. 
(P) Datos Provisional</t>
    </r>
  </si>
  <si>
    <t xml:space="preserve">      2021 Diciembre</t>
  </si>
  <si>
    <r>
      <t>Empresas Inscritas</t>
    </r>
    <r>
      <rPr>
        <b/>
        <sz val="16"/>
        <color rgb="FFFF0000"/>
        <rFont val="Arial"/>
        <family val="2"/>
      </rPr>
      <t>*</t>
    </r>
  </si>
  <si>
    <t xml:space="preserve">      2022 Enero</t>
  </si>
  <si>
    <t>Paro 2022</t>
  </si>
  <si>
    <t>Variación 2022/2021%</t>
  </si>
  <si>
    <t>Contratos 2022</t>
  </si>
  <si>
    <t>Var 2022/2021 %</t>
  </si>
  <si>
    <t>Evolución Mensual Indice de Precios de Consumo. Base 2021. Provincia Santa Cruz de Tenerife</t>
  </si>
  <si>
    <t>2022/21(%)</t>
  </si>
  <si>
    <t>2022/21</t>
  </si>
  <si>
    <t xml:space="preserve">      2022 Febrero</t>
  </si>
  <si>
    <t xml:space="preserve">      2022 Marzo</t>
  </si>
  <si>
    <t xml:space="preserve">Afiliaciones Residentes </t>
  </si>
  <si>
    <t xml:space="preserve">      2022 Abril</t>
  </si>
  <si>
    <t>ÍNDICE DE PRECIOS DE CONSUMO. BASE 2021 (DATOS MENSUALES)</t>
  </si>
  <si>
    <t>EVOLUCIÓN MENSUAL ÍNDICE DE PRECIOS DE CONSUMO. BASE 2021. PROVINCIA SANTA CRUZ DE TENERIFE</t>
  </si>
  <si>
    <t xml:space="preserve">Nota: Cambio de base metodológica a partir de enero 2022
</t>
  </si>
  <si>
    <t>Metodología Base 2021</t>
  </si>
  <si>
    <t>Nota de prensa Base 2021</t>
  </si>
  <si>
    <t>IGIC</t>
  </si>
  <si>
    <t xml:space="preserve">Evolución Interanual Recaudación Líquida Acumulada  IGIC </t>
  </si>
  <si>
    <t xml:space="preserve"> Recaudación Líquida Mensual </t>
  </si>
  <si>
    <t>TOTAL INGRESOS  B.F.C.</t>
  </si>
  <si>
    <t>Recaudación tributaria líquida de los recursos del Bloque de Financiación Canario</t>
  </si>
  <si>
    <t>B.F.C.</t>
  </si>
  <si>
    <t>RECAUDACIÓN LÍQUIDA MENSUAL Y ACUMULADA DE LOS RECURSOS DEL BLOQUE DE FINANCIACIÓN CANARIO (DATOS MENSUALES)</t>
  </si>
  <si>
    <t>Total 2022</t>
  </si>
  <si>
    <t>Paro 2023</t>
  </si>
  <si>
    <t>Variación 2023/2022%</t>
  </si>
  <si>
    <t xml:space="preserve">      2022 Mayo</t>
  </si>
  <si>
    <t xml:space="preserve">      2022 Junio</t>
  </si>
  <si>
    <t xml:space="preserve">      2022 Julio</t>
  </si>
  <si>
    <t xml:space="preserve">      2022 Agosto</t>
  </si>
  <si>
    <t xml:space="preserve">      2022 Septiembre</t>
  </si>
  <si>
    <t xml:space="preserve">      2022 Octubre</t>
  </si>
  <si>
    <t xml:space="preserve">      2022 Noviembre</t>
  </si>
  <si>
    <t xml:space="preserve">      2022 Diciembre</t>
  </si>
  <si>
    <t xml:space="preserve">      2023 Enero</t>
  </si>
  <si>
    <t>Paro registrado en Canarias según sexos por provincias e islas</t>
  </si>
  <si>
    <t>Total Provincia de S/C de Tenerife</t>
  </si>
  <si>
    <t>Evolución anual del Paro registrado en Canarias según sexos por provincias e islas</t>
  </si>
  <si>
    <t>2020</t>
  </si>
  <si>
    <t>2021</t>
  </si>
  <si>
    <t>2022</t>
  </si>
  <si>
    <t>2023</t>
  </si>
  <si>
    <t>AÑOS</t>
  </si>
  <si>
    <t>Contratos 2023</t>
  </si>
  <si>
    <t>Var 2023/2022 %</t>
  </si>
  <si>
    <t>2023/22(%)</t>
  </si>
  <si>
    <t>2023/22</t>
  </si>
  <si>
    <t xml:space="preserve">      2023 Febrero</t>
  </si>
  <si>
    <t>,</t>
  </si>
  <si>
    <t xml:space="preserve">      2023 Marzo</t>
  </si>
  <si>
    <t>Cruceros en tránsito</t>
  </si>
  <si>
    <t>Total 2023</t>
  </si>
  <si>
    <t>CRUCEROS</t>
  </si>
  <si>
    <t xml:space="preserve">      2023 Abril</t>
  </si>
  <si>
    <t xml:space="preserve">      2023 Mayo</t>
  </si>
  <si>
    <t>PASAJEROS QUE DESEMBARCARON EN LA ISLA DE TENERIFE POR PERIODOS SEGÚN PROCEDENCIA</t>
  </si>
  <si>
    <t>Buenavista del Norte</t>
  </si>
  <si>
    <t>Granadilla de Abona</t>
  </si>
  <si>
    <t>Güímar</t>
  </si>
  <si>
    <t>San Cristóbal de La Laguna</t>
  </si>
  <si>
    <t>La Matanza de Acentejo</t>
  </si>
  <si>
    <t>El Sauzal</t>
  </si>
  <si>
    <t>El Tanque</t>
  </si>
  <si>
    <t>La Victoria de Acentejo</t>
  </si>
  <si>
    <t>Vilaflor de Chasna</t>
  </si>
  <si>
    <t>Estudios primarios</t>
  </si>
  <si>
    <t>Estudios primarios incompletos</t>
  </si>
  <si>
    <t>Estudios primarios completos</t>
  </si>
  <si>
    <t>Estudios secundarios</t>
  </si>
  <si>
    <t>Educación general</t>
  </si>
  <si>
    <t>Estudios post-secundarios</t>
  </si>
  <si>
    <t>Técnico profesional superior</t>
  </si>
  <si>
    <t>Primer ciclo</t>
  </si>
  <si>
    <t>Segundo y tercer ciclo</t>
  </si>
  <si>
    <t>Resto de estudios post-secundarios</t>
  </si>
  <si>
    <t xml:space="preserve">Fuente: Instituto Canario de Estadística (ISTAC) </t>
  </si>
  <si>
    <t>Cruceristas en tránsito</t>
  </si>
  <si>
    <t>Total
Cruceristas</t>
  </si>
  <si>
    <t>Cruceristas que desembarcaron en la isla de Tenerife por periodos según procedencia.</t>
  </si>
  <si>
    <t>Fuente: Autoridad Portuaria Santa Cruz de Tenerife</t>
  </si>
  <si>
    <t xml:space="preserve">      2023 Junio</t>
  </si>
  <si>
    <t xml:space="preserve">    2023M06</t>
  </si>
  <si>
    <t xml:space="preserve">    2023M07</t>
  </si>
  <si>
    <t xml:space="preserve">      2023 Julio</t>
  </si>
  <si>
    <t xml:space="preserve">      2023 Agosto</t>
  </si>
  <si>
    <t xml:space="preserve">    2023M08</t>
  </si>
  <si>
    <t>Series mensuales según lugar de cotización.</t>
  </si>
  <si>
    <t>Series mensuales según lugar de cotización</t>
  </si>
  <si>
    <t xml:space="preserve">      2023 Septiembre</t>
  </si>
  <si>
    <t xml:space="preserve">    2023M09</t>
  </si>
  <si>
    <t>PARO REGISTRADO EN LA ISLA DE TENERIFE SEGÚN SECTORES ECONÓMICOS (DATOS MENSUALES)</t>
  </si>
  <si>
    <t>PARO REGISTRADOS EN LA ISLA DE TENERIFE SEGÚN ESTUDIOS TERMINADOS (DATOS MENSUALES)</t>
  </si>
  <si>
    <t xml:space="preserve">    2023M10</t>
  </si>
  <si>
    <t xml:space="preserve">      2023 Octubre</t>
  </si>
  <si>
    <t xml:space="preserve">    2023M11</t>
  </si>
  <si>
    <t xml:space="preserve">      2023 Noviembre</t>
  </si>
  <si>
    <t xml:space="preserve">      2023 Diciembre</t>
  </si>
  <si>
    <t xml:space="preserve">    2023M12</t>
  </si>
  <si>
    <t>%Var. 2023/22</t>
  </si>
  <si>
    <t>Año 2023</t>
  </si>
  <si>
    <t xml:space="preserve">      2024 Enero</t>
  </si>
  <si>
    <t xml:space="preserve">    2024M01</t>
  </si>
  <si>
    <t>RÉGIMEN GENERAL</t>
  </si>
  <si>
    <t>RÉGIMEN ESPECIAL TRABAJADORES AUTÓNOMOS</t>
  </si>
  <si>
    <t>RÉGIMEN ESPECIAL MAR</t>
  </si>
  <si>
    <t>S. E. AGRARIO</t>
  </si>
  <si>
    <t>S. E. EMPLEADOS HOGAR</t>
  </si>
  <si>
    <t>NO SETA</t>
  </si>
  <si>
    <t>S. E. TRAB. AGRARIOS (SETA)</t>
  </si>
  <si>
    <t>CUENTA AJENA</t>
  </si>
  <si>
    <t>CUENTA PROPIA</t>
  </si>
  <si>
    <t>Varón</t>
  </si>
  <si>
    <t>Mujer</t>
  </si>
  <si>
    <t>Total (2)</t>
  </si>
  <si>
    <t>RÉGIMEN ESPECIAL 
MINERÍA CARBÓN</t>
  </si>
  <si>
    <t>NOTAS:</t>
  </si>
  <si>
    <t>(2) En el Total de la variable sexo, se incluye los valores de no consta, aunque no se encuentre reflejado en la tabla</t>
  </si>
  <si>
    <t>2013</t>
  </si>
  <si>
    <t>2014</t>
  </si>
  <si>
    <t>2015</t>
  </si>
  <si>
    <t>2016</t>
  </si>
  <si>
    <t>2017</t>
  </si>
  <si>
    <t>Como se observa en el gráfico la población de la Isla de Tenerife se ha incrementado en los últimos 10 años en 46.525 personas. Lo anterior da como resultado la siguiente gráfica, la cual indica un crecimiento poblacional interanual positivo durante todos los periodos considerados, excepto entre los años 2013 y 2015. Como se puede observar el crecimiento de la población se aceleró a partir del año 2015 hasta la actualidad, aunque en el año 2021 se observa un ligero descenso de las tasas de variación interanual del -0,1% con 611 personas menos que el año anterior.
Sin embargo, en 2022 se recupera la tendencia de crecimiento con una variación interanual respecto al 2021 del 0,4%, con 3.653 personas más que el año anterior y que continúa creciendo aceleradamente en 2023 con una variación interanual del 1,3%, con 12.461 personas más que en 2022.</t>
  </si>
  <si>
    <t>Paro 2024</t>
  </si>
  <si>
    <t>Variación 2023/2021%</t>
  </si>
  <si>
    <t>Variación 2024/2023%</t>
  </si>
  <si>
    <t>2024</t>
  </si>
  <si>
    <t>Contratos 2024</t>
  </si>
  <si>
    <t>Var 2024/2023 %</t>
  </si>
  <si>
    <t>2024/23(%)</t>
  </si>
  <si>
    <t>2024/23</t>
  </si>
  <si>
    <t>Afiliaciones según actividades económicas (A38) en la Isla de Tenerife por meses</t>
  </si>
  <si>
    <t>Industrias extractivas</t>
  </si>
  <si>
    <t>Industria de la alimentación, bebidas y tabaco</t>
  </si>
  <si>
    <t>Industria textil, confección de prendas de vestir, industria del cuero y del calzado</t>
  </si>
  <si>
    <t>Industria de la madera, papel y artes gráficas</t>
  </si>
  <si>
    <t>Coquerías y refino de petróleo</t>
  </si>
  <si>
    <t>Industria química</t>
  </si>
  <si>
    <t>Fabricación de productos farmacéuticos</t>
  </si>
  <si>
    <t>Fabricación de productos de caucho y plásticos y otros productos minerales no metálicos</t>
  </si>
  <si>
    <t>Fabricación de metales básicos y de productos metálicos, excepto maquinaria y equipo</t>
  </si>
  <si>
    <t>Fabricación de productos informáticos, electrónicos y ópticos</t>
  </si>
  <si>
    <t>Fabricación de material y equipo eléctrico</t>
  </si>
  <si>
    <t>Fabricación de maquinaria y equipo n.c.o.p.</t>
  </si>
  <si>
    <t>Fabricación de material de transporte</t>
  </si>
  <si>
    <t>Fabricación de muebles; otras industrias manufactureras; reparación e instalación de maquinaria y equipo</t>
  </si>
  <si>
    <t>Suministro de energía eléctrica, gas, vapor y aire acondicionado</t>
  </si>
  <si>
    <t>Suministro de agua, actividades de saneamiento, gestión de residuos y descontaminación</t>
  </si>
  <si>
    <t>Comercio al por mayor y al por menor; reparación de vehículos de motor y motocicletas</t>
  </si>
  <si>
    <t>Transporte y almacenamiento</t>
  </si>
  <si>
    <t>Actividades de edición, audiovisuales y de programación y emisión de radio y televisión</t>
  </si>
  <si>
    <t>Actividades financieras y de seguros</t>
  </si>
  <si>
    <t>Actividades jurídicas y de contabilidad; actividades de las sedes centrales; actividades de consultoría de gestión empresarial; servicios técnicos de arquitectura e ingeniería; ensayos y análisis técnicos</t>
  </si>
  <si>
    <t>Publicidad y estudios de mercado; otras actividades profesionales, científicas y técnicas; actividades veterinarias</t>
  </si>
  <si>
    <t>Actividades administrativas y servicios auxiliares</t>
  </si>
  <si>
    <t>Actividades artísticas, recreativas y de entretenimiento</t>
  </si>
  <si>
    <t>Otros servicios</t>
  </si>
  <si>
    <t>Dato desconocido</t>
  </si>
  <si>
    <t>-</t>
  </si>
  <si>
    <t>La CNAE es la Clasificación Nacional de Actividades Económicas y asigna un código a cada actividad económica de las que se pueden realizar. Dentro del CENAE -2009 hay varias clasificaciones por agregaciones sectoriales siendo la A38 una de ellas.</t>
  </si>
  <si>
    <t>Cambio de la clasificación de las agregaciones de las actividades económicas, se cambia de la A21 a la A 38</t>
  </si>
  <si>
    <t xml:space="preserve">      2024 Febrero</t>
  </si>
  <si>
    <t xml:space="preserve">    2024M02</t>
  </si>
  <si>
    <t>Cruceristas que 
inician/finalizan línea</t>
  </si>
  <si>
    <t>Cruceros que 
inician/finalizan línea</t>
  </si>
  <si>
    <t>Acumulado 2023</t>
  </si>
  <si>
    <t>Acumulado 2024</t>
  </si>
  <si>
    <t xml:space="preserve">      2024 Marzo</t>
  </si>
  <si>
    <t xml:space="preserve">    2024M03</t>
  </si>
  <si>
    <t xml:space="preserve">    2024M04</t>
  </si>
  <si>
    <t>Variación Interanual 24/23%</t>
  </si>
  <si>
    <t xml:space="preserve">      2024 Abril</t>
  </si>
  <si>
    <t>2024 primer trimestre</t>
  </si>
  <si>
    <t>Evolución del PIB a precios de mercado  de Canarias a primer trimestre de cada año.</t>
  </si>
  <si>
    <t>2024 Primer trimestre</t>
  </si>
  <si>
    <t>1º Trimestre 2024</t>
  </si>
  <si>
    <r>
      <rPr>
        <b/>
        <sz val="11"/>
        <rFont val="Calibri"/>
        <family val="2"/>
        <scheme val="minor"/>
      </rPr>
      <t>El Producto Interior Bruto (PIB) generado por la economía canaria registró un crecimiento interanual del 2,93% en el
primer trimestre de 2024 en comparación con el mismo periodo del año anterior. Este dato, conocido como la variación real del PIB, fue 0,53 puntos porcentuales mejor que el registrado por la economía nacional.</t>
    </r>
    <r>
      <rPr>
        <b/>
        <sz val="11"/>
        <color rgb="FFFF0000"/>
        <rFont val="Calibri"/>
        <family val="2"/>
        <scheme val="minor"/>
      </rPr>
      <t xml:space="preserve">
</t>
    </r>
    <r>
      <rPr>
        <b/>
        <sz val="11"/>
        <rFont val="Calibri"/>
        <family val="2"/>
        <scheme val="minor"/>
      </rPr>
      <t xml:space="preserve">
En términos trimestrales, el PIB canario registró una subida del 1,74%, a nivel nacional la economía experimentó un
crecimiento en este trimestre del 0,73%.</t>
    </r>
    <r>
      <rPr>
        <b/>
        <sz val="11"/>
        <color rgb="FFFF0000"/>
        <rFont val="Calibri"/>
        <family val="2"/>
        <scheme val="minor"/>
      </rPr>
      <t xml:space="preserve">
</t>
    </r>
  </si>
  <si>
    <t>1º Trimestre 2024
Año 2021</t>
  </si>
  <si>
    <t xml:space="preserve">El Producto Interior Bruto, como magnitud macroeconómica de referencia para la medición del desarrollo de la economía de un país o región, que expresa el valor monetario de la producción de bienes y servicios, en la Isla de Tenerife ha tenido una tendencia creciente en su evolución entre el año 2000 y 2019, con excepción del retroceso a partir del 2009 coincidente con la contracción de la economía en dicho periodo, volviendo a recuperarse el crecimiento a partir del año 2014. En el año 2020 se refleja claramente la drástica caída del PIB debido a los efectos de la pandemia, comenzanco a observarse su recuperación a partir del año 2022.
</t>
  </si>
  <si>
    <t>Mayo 2024</t>
  </si>
  <si>
    <t xml:space="preserve">      2024 Mayo</t>
  </si>
  <si>
    <t>2024 Mayo</t>
  </si>
  <si>
    <t xml:space="preserve">    2024M05</t>
  </si>
  <si>
    <t xml:space="preserve">Los recientes datos de empresas inscritas a la S.S. según agragaciones de la actividad económica publicados por el Instituto Canario de Estadística (ISTAC), referidos al mes de mayo 2024, reflejan un descenso de 64 empresas inscritas respecto al mes anterior, una variación entre ambos meses del -0,23%.
</t>
  </si>
  <si>
    <t>Mes de Junio 2024</t>
  </si>
  <si>
    <t xml:space="preserve">      2024 Junio</t>
  </si>
  <si>
    <t xml:space="preserve">Los datos registrados a partir del mes de abril 2020 reflejan el impacto extraordinario en el empleo producido por la crisis sanitaria del COVID-19. Este episodio cambió la tendencia en la evolución del paro con que se inició el año 2020, dado que comenzó con 91.389 desempleados registrados, aumentandose en Enero de 2021 a 122.335 personas desempleadas. Es a partir de Junio 2021 cuando comieza a apreciarse una recuperación del paro, alcanzando a finales de ese mismo año, una reducción del mismo a niveles anteriores a la pandemia con 87.649 parados registrados.
Ya en junio de 2024, el paro disminuye a 70.386 personas desempleadas en Tenerife, lo que supone 807 desempleados menos en relación al mes anterior, representando una descenso del -1,1%.  En relación al pasado año (junio de 2023) se observa una disminución de 4.131 personas, lo que supone un descenso del paro de -5,5%.
La distribución por sexos del paro en Tenerife nos indica que el mes de junio de 2024 disminuye el paro respecto al mes anterior, tanto en las mujeres con 284 paradas menos, con una variación -0,7%, y en los hombres con 523 parados menos, con un -1,7%. El desempleo femenino representa el 57,16% frente al 42,84% del masculino.
</t>
  </si>
  <si>
    <t>Junio 2024</t>
  </si>
  <si>
    <t>Paro registrado en la Isla de Tenerife según sectores económicos - Junio 2024</t>
  </si>
  <si>
    <t>Paro registrado en la Isla deTenerife según estudios terminados - Junio 2024</t>
  </si>
  <si>
    <t>Paro registrado en la Isla de Tenerife según ocupaciones - Junio 2024</t>
  </si>
  <si>
    <t>El número de personas desempleadas en Canarias al finalizar el mes de junio 2024 es de 164.460 lo que significa una disminución en -1.604 personas con relación al mes anterior, representando una reducción del -1,0%. En relación al pasado año (junio 2023) se observa una disminución de -9.559 personas, lo que supone una reducción del paro del -5,5%.
La distribución por sexos del paro en Canarias nos indica que se reduce el paro en las
mujeres en -540 (-0,6%), mientras que para los hombres disminuye en -1.064 (-1,5%) respecto al mes anterior. En relación al año anterior (junio 2023), en los hombres desciende el paro en -3.265 (-4,4%) y en las mujeres disminuye en -6.294 (-6,3%).</t>
  </si>
  <si>
    <t xml:space="preserve"> Durante el mes de junio de 2024 se observa una incremento en las contrataciones respecto al mes anterior, con 2.363 contratos más registrados, lo que supone un aumento del 10,5% en las contrataciónes respecto a mayo de 2024.  Respecto al año anterior, se produce un descenso en la variación interanual en el mes de junio, de -1,1% respecto a junio de 2023. 
En cuanto a la distribución de las contrataciones teniendo en cuenta el sexo, 12.794 fueron firmadas por hombres (51,24%), mientras que fueron contratadas 12.173 mujeres (48,76%), lo que supone una diferencia en las contrataciones por sexo de 621 contratos en favor del sexo masculino. 
Por otro lado, se observa que de los 24.967 registrados en junio de 2024, la contratación temporal representó el 57,94%, frente al 42,06% de las contrataciones indefinidas. 
</t>
  </si>
  <si>
    <t>El impacto de la crisis sanitaria por el coronavirus en el mercado laboral no solo ha tenido su reflejo en el incremento del paro, sino también en la reducción de las contrataciones, produciéndose en 2020, una caída acelerada en las contrataciones desde el mes de marzo alcanzado en el mes de diciembre 2020 el dato de 15.429 contratos respecto a los 28.756 con los que comenzó el año en enero. Como se puede observar en la gráfica, a lo largo del año 2021, se observa una progresiva recuperación de las contrataciones, alcanzando en 2022 niveles de contratación incluso mejores a los anteriores a la pandemia.
Los contratos registrados en el año 2023 presentan registros inferiores a los del año anterior, observando variaciones interanuales negativas prácticamente todo el año, mientras que el año 2024 se inicia con incrementos en las contrataciones, con variaciones interanuales positivas desde enero, observándose  ascensos y descensos en los siguientes meses hasta obtener una variación negativa en el mes de junio -1,12%.</t>
  </si>
  <si>
    <t>Contratos registrados en la Isla de Tenerife según sectores económicos - Junio 2024</t>
  </si>
  <si>
    <t>Contratos registrados en la Isla deTenerife según estudios terminados  - Junio 2024</t>
  </si>
  <si>
    <t>Contratos registrados en la Isla de Tenerife según ocupaciones  - Junio 2024</t>
  </si>
  <si>
    <t>Indice de Precios de Consumo. Base 2021 Junio 2024</t>
  </si>
  <si>
    <t xml:space="preserve">    2024M06</t>
  </si>
  <si>
    <t xml:space="preserve">La tasa de variación interanual del IPC en la Provincia de Santa Cruz de Tenerife se sitúa en el 3,0% en junio de 2024. La tasa de variación interanual a nivel estatal  toma el valor 3,4%.
La tasa de variación mensual de junio se situó en el 0,3% y deja la variación en lo que va de año en el 1,9%.
</t>
  </si>
  <si>
    <t>SITUACIÓN DE AFILIADOS EN ALTA POR REGÍMENES, PROVINCIAS Y AUTONOMÍAS A 28 JUNIO 2024</t>
  </si>
  <si>
    <t>AFILIACIONES EN ALTA POR REGÍMENES, GÉNERO, PROVINCIAS Y COMUNIDADES AUTÓNOMAS A 28 JUNIO 2024</t>
  </si>
  <si>
    <t>2024 Junio</t>
  </si>
  <si>
    <t>2024 Junio (p)</t>
  </si>
  <si>
    <t xml:space="preserve">Los recientes datos provisionales, de afiliaciones según situaciones laborales publicados por el Instituto Canario de Estadística (ISTAC), referidos al mes de junio de 2024, reflejan una disminución de 540 afiliaciones menos respecto al mes anterior de mayo de 2024, una variación entre ambos meses del -0,14%.
</t>
  </si>
  <si>
    <r>
      <t>Mes de Junio 2024 (P</t>
    </r>
    <r>
      <rPr>
        <b/>
        <sz val="12"/>
        <color rgb="FFFF0000"/>
        <rFont val="Arial"/>
        <family val="2"/>
      </rPr>
      <t>*</t>
    </r>
    <r>
      <rPr>
        <b/>
        <sz val="12"/>
        <color theme="0"/>
        <rFont val="Arial"/>
        <family val="2"/>
      </rPr>
      <t>)</t>
    </r>
  </si>
  <si>
    <t xml:space="preserve">* Datos de afiliados provisionales (P)
* Datos empresas Inscritas actualizadas a Mayo 2024
</t>
  </si>
  <si>
    <r>
      <t xml:space="preserve">Evolución anual del Paro registrado en Canarias 
</t>
    </r>
    <r>
      <rPr>
        <b/>
        <sz val="9"/>
        <rFont val="Arial"/>
        <family val="2"/>
      </rPr>
      <t>(a junio de cada año)</t>
    </r>
  </si>
  <si>
    <t>La Recaudación del IGIC en Canarias en el mes de Mayo de 2024, presenta una variación interanual del 23,4%, lo que supone un aumento de 25.391.132€ respecto al año anterior.</t>
  </si>
  <si>
    <t>ZONA 1</t>
  </si>
  <si>
    <t>Estancia Med</t>
  </si>
  <si>
    <t>ZONA 2</t>
  </si>
  <si>
    <t>ZONA 3</t>
  </si>
  <si>
    <t>Junio de 2024</t>
  </si>
  <si>
    <t>La gráfica de la Evolución Mensual de las variables de Empleo en el Sector Turístico, venía presentando una clara divergencia en las tendencias entre ambas curvas creciente en el caso de las demandas de empleo y decreciente en las contrataciones a partir marzo de 2020, como consecuencia de la emergencia sanitaria ocasionada por el nuevo coronavirus y sus efectos directos sobre la economía y en concreto sobre este sector. Sin embargo, ya en 2021 comienza a apreciarse una tendencia favorable en la recuperación del mercado laboral, pudiendo observarla en la gráfica en la convergencia entre las curvas de ambas variables. 
En 2024, en principio observamos mensualmente una tendencia creciente en el caso de los contratos, con un ligero ascenso en junio, que cuenta con una variación interanual de 7,37% respecto a junio 2023, mientras que por otro lado, los demandantes de empleo arrojan un resultado negativo de -3,83% en junio 2024 respecto al mismo mes en el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</si>
</sst>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0.00_)"/>
    <numFmt numFmtId="166" formatCode="#,##0.00_ ;\-#,##0.00\ "/>
    <numFmt numFmtId="167" formatCode="_-* #,##0.00\ _€_-;\-* #,##0.00\ _€_-;_-* \-??\ _€_-;_-@_-"/>
    <numFmt numFmtId="168" formatCode="#,##0.000"/>
    <numFmt numFmtId="169" formatCode="#,##0.0"/>
    <numFmt numFmtId="170" formatCode="#,##0_);\(#,##0\)"/>
    <numFmt numFmtId="171" formatCode="0.0"/>
    <numFmt numFmtId="172" formatCode="#,##0.000\ _€;\-#,##0.000\ _€"/>
    <numFmt numFmtId="173" formatCode="_-* #,##0_-;\-* #,##0_-;_-* &quot;-&quot;??_-;_-@_-"/>
    <numFmt numFmtId="174" formatCode="#,##0_ ;\-#,##0\ "/>
  </numFmts>
  <fonts count="106">
    <font>
      <sz val="11"/>
      <color theme="1"/>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Calibri"/>
      <family val="2"/>
      <scheme val="minor"/>
    </font>
    <font>
      <b/>
      <sz val="8"/>
      <color theme="1"/>
      <name val="Calibri"/>
      <family val="2"/>
      <scheme val="minor"/>
    </font>
    <font>
      <sz val="10"/>
      <name val="Arial"/>
      <family val="2"/>
    </font>
    <font>
      <b/>
      <i/>
      <sz val="11"/>
      <color theme="3"/>
      <name val="Arial"/>
      <family val="2"/>
    </font>
    <font>
      <sz val="8"/>
      <name val="Arial"/>
      <family val="2"/>
    </font>
    <font>
      <b/>
      <sz val="10"/>
      <name val="Arial"/>
      <family val="2"/>
    </font>
    <font>
      <sz val="11"/>
      <name val="Arial"/>
      <family val="2"/>
    </font>
    <font>
      <b/>
      <sz val="10"/>
      <color theme="0"/>
      <name val="Arial"/>
      <family val="2"/>
    </font>
    <font>
      <sz val="10"/>
      <color theme="1"/>
      <name val="Arial"/>
      <family val="2"/>
    </font>
    <font>
      <b/>
      <sz val="10"/>
      <color theme="1"/>
      <name val="Arial"/>
      <family val="2"/>
    </font>
    <font>
      <b/>
      <sz val="8"/>
      <color theme="1"/>
      <name val="Arial"/>
      <family val="2"/>
    </font>
    <font>
      <u/>
      <sz val="10"/>
      <color theme="10"/>
      <name val="Arial"/>
      <family val="2"/>
    </font>
    <font>
      <sz val="10"/>
      <name val="Arial"/>
      <family val="2"/>
      <charset val="1"/>
    </font>
    <font>
      <sz val="11"/>
      <color rgb="FF000000"/>
      <name val="Calibri"/>
      <family val="2"/>
      <charset val="1"/>
    </font>
    <font>
      <b/>
      <sz val="8"/>
      <name val="Arial"/>
      <family val="2"/>
    </font>
    <font>
      <b/>
      <sz val="10"/>
      <name val="Arial"/>
      <family val="2"/>
      <charset val="1"/>
    </font>
    <font>
      <b/>
      <sz val="10"/>
      <color rgb="FFFFFFFF"/>
      <name val="Arial"/>
      <family val="2"/>
      <charset val="1"/>
    </font>
    <font>
      <b/>
      <sz val="11"/>
      <color indexed="8"/>
      <name val="Arial"/>
      <family val="2"/>
    </font>
    <font>
      <b/>
      <sz val="10"/>
      <color indexed="8"/>
      <name val="Arial"/>
      <family val="2"/>
    </font>
    <font>
      <sz val="9"/>
      <color indexed="8"/>
      <name val="Arial"/>
      <family val="2"/>
    </font>
    <font>
      <sz val="10"/>
      <name val="Arial"/>
      <family val="2"/>
    </font>
    <font>
      <sz val="10"/>
      <color theme="0"/>
      <name val="Arial"/>
      <family val="2"/>
    </font>
    <font>
      <b/>
      <sz val="10"/>
      <color theme="4" tint="-0.249977111117893"/>
      <name val="Arial"/>
      <family val="2"/>
    </font>
    <font>
      <b/>
      <sz val="16"/>
      <color theme="0"/>
      <name val="Calibri"/>
      <family val="2"/>
      <scheme val="minor"/>
    </font>
    <font>
      <sz val="12"/>
      <name val="Arial"/>
      <family val="2"/>
    </font>
    <font>
      <sz val="8"/>
      <color indexed="8"/>
      <name val="Arial"/>
      <family val="2"/>
    </font>
    <font>
      <b/>
      <sz val="10"/>
      <color indexed="9"/>
      <name val="Arial"/>
      <family val="2"/>
    </font>
    <font>
      <sz val="11"/>
      <name val="Tahoma"/>
      <family val="2"/>
    </font>
    <font>
      <b/>
      <sz val="11"/>
      <color theme="0"/>
      <name val="Tahoma"/>
      <family val="2"/>
    </font>
    <font>
      <b/>
      <sz val="12"/>
      <color theme="0"/>
      <name val="Tahoma"/>
      <family val="2"/>
    </font>
    <font>
      <b/>
      <sz val="12"/>
      <color theme="2" tint="-9.9978637043366805E-2"/>
      <name val="Tahoma"/>
      <family val="2"/>
    </font>
    <font>
      <b/>
      <sz val="8"/>
      <color indexed="8"/>
      <name val="Arial"/>
      <family val="2"/>
    </font>
    <font>
      <b/>
      <sz val="10"/>
      <color theme="9" tint="-0.499984740745262"/>
      <name val="Arial"/>
      <family val="2"/>
    </font>
    <font>
      <sz val="10"/>
      <name val="Arial"/>
      <family val="2"/>
    </font>
    <font>
      <b/>
      <sz val="14"/>
      <color theme="2" tint="-9.9978637043366805E-2"/>
      <name val="Calibri"/>
      <family val="2"/>
      <scheme val="minor"/>
    </font>
    <font>
      <b/>
      <sz val="12"/>
      <name val="Calibri"/>
      <family val="2"/>
      <scheme val="minor"/>
    </font>
    <font>
      <sz val="9"/>
      <name val="Calibri"/>
      <family val="2"/>
      <scheme val="minor"/>
    </font>
    <font>
      <sz val="12"/>
      <name val="Calibri"/>
      <family val="2"/>
      <scheme val="minor"/>
    </font>
    <font>
      <sz val="9"/>
      <color indexed="8"/>
      <name val="Arial"/>
      <family val="2"/>
    </font>
    <font>
      <b/>
      <sz val="14"/>
      <name val="Arial"/>
      <family val="2"/>
    </font>
    <font>
      <b/>
      <sz val="14"/>
      <color theme="8" tint="-0.499984740745262"/>
      <name val="Arial"/>
      <family val="2"/>
    </font>
    <font>
      <b/>
      <sz val="11"/>
      <color theme="8" tint="-0.499984740745262"/>
      <name val="Calibri"/>
      <family val="2"/>
      <scheme val="minor"/>
    </font>
    <font>
      <b/>
      <sz val="14"/>
      <color theme="0"/>
      <name val="Arial"/>
      <family val="2"/>
    </font>
    <font>
      <b/>
      <sz val="9"/>
      <name val="Arial"/>
      <family val="2"/>
    </font>
    <font>
      <b/>
      <sz val="11"/>
      <color theme="0"/>
      <name val="Arial"/>
      <family val="2"/>
    </font>
    <font>
      <b/>
      <sz val="12"/>
      <color theme="0"/>
      <name val="Arial"/>
      <family val="2"/>
    </font>
    <font>
      <b/>
      <sz val="10"/>
      <color theme="8" tint="-0.499984740745262"/>
      <name val="Arial"/>
      <family val="2"/>
    </font>
    <font>
      <sz val="10"/>
      <name val="Arial"/>
      <family val="2"/>
    </font>
    <font>
      <sz val="10"/>
      <color theme="8" tint="-0.499984740745262"/>
      <name val="Arial"/>
      <family val="2"/>
    </font>
    <font>
      <b/>
      <sz val="10"/>
      <color theme="3" tint="-0.499984740745262"/>
      <name val="Arial"/>
      <family val="2"/>
    </font>
    <font>
      <sz val="10"/>
      <name val="Inherit"/>
    </font>
    <font>
      <u/>
      <sz val="11"/>
      <color theme="10"/>
      <name val="Calibri"/>
      <family val="2"/>
      <scheme val="minor"/>
    </font>
    <font>
      <b/>
      <sz val="11.5"/>
      <color theme="3" tint="-0.499984740745262"/>
      <name val="Arial"/>
      <family val="2"/>
    </font>
    <font>
      <b/>
      <sz val="20"/>
      <color theme="1"/>
      <name val="Century Gothic"/>
      <family val="2"/>
    </font>
    <font>
      <u/>
      <sz val="12"/>
      <color theme="4"/>
      <name val="Calibri"/>
      <family val="2"/>
      <scheme val="minor"/>
    </font>
    <font>
      <sz val="12"/>
      <color theme="3" tint="-0.249977111117893"/>
      <name val="Calibri"/>
      <family val="2"/>
      <scheme val="minor"/>
    </font>
    <font>
      <sz val="12"/>
      <color theme="1"/>
      <name val="Calibri"/>
      <family val="2"/>
      <scheme val="minor"/>
    </font>
    <font>
      <sz val="11"/>
      <color theme="3" tint="-0.249977111117893"/>
      <name val="Calibri"/>
      <family val="2"/>
      <scheme val="minor"/>
    </font>
    <font>
      <sz val="9"/>
      <name val="Arial"/>
      <family val="2"/>
    </font>
    <font>
      <sz val="10"/>
      <color theme="2" tint="-0.749992370372631"/>
      <name val="Arial"/>
      <family val="2"/>
    </font>
    <font>
      <b/>
      <sz val="10"/>
      <color theme="2" tint="-0.749992370372631"/>
      <name val="Arial"/>
      <family val="2"/>
    </font>
    <font>
      <b/>
      <sz val="8"/>
      <name val="Verdana"/>
      <family val="2"/>
    </font>
    <font>
      <b/>
      <sz val="10"/>
      <name val="Tahoma"/>
      <family val="2"/>
    </font>
    <font>
      <sz val="8"/>
      <color theme="1"/>
      <name val="Calibri"/>
      <family val="2"/>
      <scheme val="minor"/>
    </font>
    <font>
      <b/>
      <sz val="14"/>
      <color theme="2" tint="-9.9978637043366805E-2"/>
      <name val="Arial"/>
      <family val="2"/>
    </font>
    <font>
      <b/>
      <sz val="12"/>
      <color theme="2"/>
      <name val="Tahoma"/>
      <family val="2"/>
    </font>
    <font>
      <b/>
      <sz val="12"/>
      <color theme="3" tint="-0.499984740745262"/>
      <name val="Arial"/>
      <family val="2"/>
    </font>
    <font>
      <b/>
      <sz val="14"/>
      <color rgb="FFFF0000"/>
      <name val="Arial"/>
      <family val="2"/>
    </font>
    <font>
      <sz val="8"/>
      <color rgb="FFFF0000"/>
      <name val="Calibri"/>
      <family val="2"/>
      <scheme val="minor"/>
    </font>
    <font>
      <b/>
      <sz val="10"/>
      <color theme="3" tint="-0.499984740745262"/>
      <name val="Calibri"/>
      <family val="2"/>
    </font>
    <font>
      <sz val="10"/>
      <name val="Calibri"/>
      <family val="2"/>
    </font>
    <font>
      <sz val="10"/>
      <color theme="1"/>
      <name val="Calibri"/>
      <family val="2"/>
    </font>
    <font>
      <b/>
      <i/>
      <sz val="10"/>
      <color theme="1"/>
      <name val="Calibri"/>
      <family val="2"/>
    </font>
    <font>
      <b/>
      <sz val="10"/>
      <color rgb="FFFF0000"/>
      <name val="Arial"/>
      <family val="2"/>
      <charset val="1"/>
    </font>
    <font>
      <b/>
      <sz val="11"/>
      <color rgb="FFFF0000"/>
      <name val="Calibri"/>
      <family val="2"/>
      <scheme val="minor"/>
    </font>
    <font>
      <b/>
      <sz val="11"/>
      <name val="Calibri"/>
      <family val="2"/>
      <scheme val="minor"/>
    </font>
    <font>
      <b/>
      <sz val="16"/>
      <color rgb="FFFF0000"/>
      <name val="Arial"/>
      <family val="2"/>
    </font>
    <font>
      <b/>
      <sz val="16"/>
      <color theme="0" tint="-0.499984740745262"/>
      <name val="Calibri"/>
      <family val="2"/>
    </font>
    <font>
      <sz val="9"/>
      <color theme="1"/>
      <name val="Calibri"/>
      <family val="2"/>
      <scheme val="minor"/>
    </font>
    <font>
      <sz val="9"/>
      <color rgb="FFFF0000"/>
      <name val="Calibri"/>
      <family val="2"/>
      <scheme val="minor"/>
    </font>
    <font>
      <sz val="11"/>
      <color rgb="FFFF0000"/>
      <name val="Calibri"/>
      <family val="2"/>
      <scheme val="minor"/>
    </font>
    <font>
      <b/>
      <sz val="12"/>
      <color rgb="FFFF0000"/>
      <name val="Arial"/>
      <family val="2"/>
    </font>
    <font>
      <sz val="11"/>
      <color rgb="FF000000"/>
      <name val="Calibri"/>
      <family val="2"/>
    </font>
    <font>
      <sz val="10"/>
      <name val="Arial"/>
      <family val="2"/>
    </font>
    <font>
      <b/>
      <sz val="11"/>
      <color rgb="FF000000"/>
      <name val="Calibri"/>
      <family val="2"/>
      <charset val="1"/>
    </font>
    <font>
      <b/>
      <sz val="14"/>
      <color theme="3" tint="-0.499984740745262"/>
      <name val="Calibri"/>
      <family val="2"/>
      <scheme val="minor"/>
    </font>
    <font>
      <b/>
      <sz val="11"/>
      <color theme="3" tint="-0.499984740745262"/>
      <name val="Calibri"/>
      <family val="2"/>
      <scheme val="minor"/>
    </font>
    <font>
      <b/>
      <sz val="11"/>
      <color rgb="FF000000"/>
      <name val="Calibri"/>
      <family val="2"/>
    </font>
    <font>
      <b/>
      <sz val="11"/>
      <color rgb="FF000000"/>
      <name val="Calibri"/>
      <family val="2"/>
    </font>
    <font>
      <sz val="11"/>
      <name val="Arial"/>
      <family val="2"/>
      <charset val="1"/>
    </font>
    <font>
      <b/>
      <sz val="12"/>
      <color theme="1" tint="0.249977111117893"/>
      <name val="Calibri"/>
      <family val="2"/>
      <scheme val="minor"/>
    </font>
    <font>
      <b/>
      <sz val="11"/>
      <color theme="3" tint="-0.249977111117893"/>
      <name val="Calibri"/>
      <family val="2"/>
      <scheme val="minor"/>
    </font>
    <font>
      <b/>
      <sz val="10"/>
      <color theme="3" tint="-0.249977111117893"/>
      <name val="Calibri"/>
      <family val="2"/>
      <scheme val="minor"/>
    </font>
    <font>
      <b/>
      <sz val="12"/>
      <color theme="3" tint="-0.249977111117893"/>
      <name val="Calibri"/>
      <family val="2"/>
      <scheme val="minor"/>
    </font>
    <font>
      <sz val="11"/>
      <color theme="1" tint="0.249977111117893"/>
      <name val="Calibri"/>
      <family val="2"/>
      <scheme val="minor"/>
    </font>
    <font>
      <b/>
      <sz val="10"/>
      <color rgb="FF002060"/>
      <name val="Arial"/>
      <family val="2"/>
    </font>
    <font>
      <b/>
      <sz val="8"/>
      <color theme="2" tint="-0.749992370372631"/>
      <name val="Arial"/>
      <family val="2"/>
    </font>
    <font>
      <b/>
      <sz val="11"/>
      <color theme="2" tint="-0.749992370372631"/>
      <name val="Arial"/>
      <family val="2"/>
    </font>
    <font>
      <b/>
      <sz val="12"/>
      <color theme="2" tint="-0.749992370372631"/>
      <name val="Arial"/>
      <family val="2"/>
    </font>
    <font>
      <sz val="12"/>
      <color rgb="FFFF0000"/>
      <name val="Arial"/>
      <family val="2"/>
    </font>
    <font>
      <sz val="10"/>
      <name val="Arial"/>
    </font>
    <font>
      <sz val="11"/>
      <color indexed="8"/>
      <name val="Calibri"/>
      <family val="2"/>
      <scheme val="minor"/>
    </font>
  </fonts>
  <fills count="43">
    <fill>
      <patternFill patternType="none"/>
    </fill>
    <fill>
      <patternFill patternType="gray125"/>
    </fill>
    <fill>
      <patternFill patternType="solid">
        <fgColor theme="3" tint="-0.499984740745262"/>
        <bgColor indexed="64"/>
      </patternFill>
    </fill>
    <fill>
      <patternFill patternType="solid">
        <fgColor indexed="44"/>
        <bgColor indexed="64"/>
      </patternFill>
    </fill>
    <fill>
      <patternFill patternType="solid">
        <fgColor theme="0"/>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8080"/>
        <bgColor rgb="FFFF9999"/>
      </patternFill>
    </fill>
    <fill>
      <patternFill patternType="solid">
        <fgColor rgb="FF33CCCC"/>
        <bgColor rgb="FF00CCFF"/>
      </patternFill>
    </fill>
    <fill>
      <patternFill patternType="solid">
        <fgColor indexed="9"/>
        <bgColor indexed="64"/>
      </patternFill>
    </fill>
    <fill>
      <patternFill patternType="solid">
        <fgColor theme="5" tint="-0.499984740745262"/>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indexed="9"/>
        <bgColor indexed="26"/>
      </patternFill>
    </fill>
    <fill>
      <patternFill patternType="solid">
        <fgColor theme="6" tint="-0.499984740745262"/>
        <bgColor indexed="64"/>
      </patternFill>
    </fill>
    <fill>
      <patternFill patternType="solid">
        <fgColor theme="6" tint="-0.249977111117893"/>
        <bgColor indexed="26"/>
      </patternFill>
    </fill>
    <fill>
      <patternFill patternType="solid">
        <fgColor theme="6"/>
        <bgColor indexed="64"/>
      </patternFill>
    </fill>
    <fill>
      <patternFill patternType="solid">
        <fgColor theme="6" tint="0.59999389629810485"/>
        <bgColor indexed="26"/>
      </patternFill>
    </fill>
    <fill>
      <patternFill patternType="solid">
        <fgColor theme="6" tint="0.79998168889431442"/>
        <bgColor indexed="26"/>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65"/>
        <bgColor indexed="64"/>
      </patternFill>
    </fill>
    <fill>
      <patternFill patternType="solid">
        <fgColor theme="2" tint="-0.249977111117893"/>
        <bgColor indexed="26"/>
      </patternFill>
    </fill>
    <fill>
      <patternFill patternType="solid">
        <fgColor rgb="FFDED8AC"/>
        <bgColor indexed="64"/>
      </patternFill>
    </fill>
    <fill>
      <patternFill patternType="solid">
        <fgColor theme="4"/>
        <bgColor indexed="64"/>
      </patternFill>
    </fill>
    <fill>
      <patternFill patternType="solid">
        <fgColor theme="4" tint="0.59996337778862885"/>
        <bgColor indexed="64"/>
      </patternFill>
    </fill>
    <fill>
      <patternFill patternType="solid">
        <fgColor rgb="FFFFFFFF"/>
      </patternFill>
    </fill>
    <fill>
      <patternFill patternType="solid">
        <fgColor rgb="FFE6B800"/>
        <bgColor indexed="64"/>
      </patternFill>
    </fill>
    <fill>
      <patternFill patternType="solid">
        <fgColor rgb="FFF2D35A"/>
        <bgColor indexed="64"/>
      </patternFill>
    </fill>
    <fill>
      <patternFill patternType="solid">
        <fgColor theme="9" tint="0.79998168889431442"/>
        <bgColor indexed="64"/>
      </patternFill>
    </fill>
    <fill>
      <patternFill patternType="solid">
        <fgColor rgb="FFE9C763"/>
        <bgColor indexed="64"/>
      </patternFill>
    </fill>
    <fill>
      <patternFill patternType="solid">
        <fgColor theme="9" tint="0.39997558519241921"/>
        <bgColor indexed="64"/>
      </patternFill>
    </fill>
    <fill>
      <patternFill patternType="solid">
        <fgColor theme="6" tint="0.39997558519241921"/>
        <bgColor indexed="64"/>
      </patternFill>
    </fill>
  </fills>
  <borders count="98">
    <border>
      <left/>
      <right/>
      <top/>
      <bottom/>
      <diagonal/>
    </border>
    <border>
      <left/>
      <right/>
      <top/>
      <bottom style="thin">
        <color theme="3"/>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2"/>
      </right>
      <top/>
      <bottom/>
      <diagonal/>
    </border>
    <border>
      <left style="medium">
        <color theme="2"/>
      </left>
      <right style="medium">
        <color theme="2"/>
      </right>
      <top/>
      <bottom/>
      <diagonal/>
    </border>
    <border>
      <left style="medium">
        <color theme="2"/>
      </left>
      <right/>
      <top/>
      <bottom/>
      <diagonal/>
    </border>
    <border>
      <left/>
      <right/>
      <top/>
      <bottom style="medium">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theme="0" tint="-0.24994659260841701"/>
      </right>
      <top style="thin">
        <color indexed="9"/>
      </top>
      <bottom style="thin">
        <color theme="0" tint="-0.24994659260841701"/>
      </bottom>
      <diagonal/>
    </border>
    <border>
      <left style="thin">
        <color theme="0" tint="-0.24994659260841701"/>
      </left>
      <right style="thin">
        <color theme="0" tint="-0.24994659260841701"/>
      </right>
      <top style="thin">
        <color indexed="9"/>
      </top>
      <bottom style="thin">
        <color theme="0" tint="-0.24994659260841701"/>
      </bottom>
      <diagonal/>
    </border>
    <border>
      <left style="thin">
        <color theme="0" tint="-0.24994659260841701"/>
      </left>
      <right style="thin">
        <color indexed="9"/>
      </right>
      <top style="thin">
        <color indexed="9"/>
      </top>
      <bottom style="thin">
        <color theme="0" tint="-0.24994659260841701"/>
      </bottom>
      <diagonal/>
    </border>
    <border>
      <left style="thin">
        <color indexed="9"/>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9"/>
      </right>
      <top style="thin">
        <color theme="0" tint="-0.24994659260841701"/>
      </top>
      <bottom style="thin">
        <color theme="0" tint="-0.24994659260841701"/>
      </bottom>
      <diagonal/>
    </border>
    <border>
      <left style="thin">
        <color indexed="9"/>
      </left>
      <right style="thin">
        <color theme="0" tint="-0.24994659260841701"/>
      </right>
      <top style="thin">
        <color theme="0" tint="-0.24994659260841701"/>
      </top>
      <bottom style="thin">
        <color indexed="9"/>
      </bottom>
      <diagonal/>
    </border>
    <border>
      <left style="thin">
        <color theme="0" tint="-0.24994659260841701"/>
      </left>
      <right style="thin">
        <color theme="0" tint="-0.24994659260841701"/>
      </right>
      <top style="thin">
        <color theme="0" tint="-0.24994659260841701"/>
      </top>
      <bottom style="thin">
        <color indexed="9"/>
      </bottom>
      <diagonal/>
    </border>
    <border>
      <left style="thin">
        <color theme="0" tint="-0.24994659260841701"/>
      </left>
      <right style="thin">
        <color indexed="9"/>
      </right>
      <top style="thin">
        <color theme="0" tint="-0.24994659260841701"/>
      </top>
      <bottom style="thin">
        <color indexed="9"/>
      </bottom>
      <diagonal/>
    </border>
    <border>
      <left/>
      <right/>
      <top/>
      <bottom style="thin">
        <color indexed="9"/>
      </bottom>
      <diagonal/>
    </border>
    <border>
      <left/>
      <right style="thin">
        <color indexed="22"/>
      </right>
      <top/>
      <bottom style="thin">
        <color indexed="22"/>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bottom style="thin">
        <color theme="2" tint="-9.9948118533890809E-2"/>
      </bottom>
      <diagonal/>
    </border>
    <border>
      <left/>
      <right/>
      <top/>
      <bottom style="medium">
        <color theme="2"/>
      </bottom>
      <diagonal/>
    </border>
    <border>
      <left/>
      <right/>
      <top style="medium">
        <color theme="2"/>
      </top>
      <bottom style="medium">
        <color theme="2"/>
      </bottom>
      <diagonal/>
    </border>
    <border>
      <left/>
      <right/>
      <top style="medium">
        <color theme="2"/>
      </top>
      <bottom style="thin">
        <color theme="2"/>
      </bottom>
      <diagonal/>
    </border>
    <border>
      <left/>
      <right/>
      <top/>
      <bottom style="thin">
        <color theme="2" tint="-9.9917600024414813E-2"/>
      </bottom>
      <diagonal/>
    </border>
    <border>
      <left/>
      <right/>
      <top style="thin">
        <color theme="2" tint="-9.9917600024414813E-2"/>
      </top>
      <bottom style="thin">
        <color theme="2" tint="-9.9917600024414813E-2"/>
      </bottom>
      <diagonal/>
    </border>
    <border>
      <left/>
      <right/>
      <top style="thin">
        <color theme="2" tint="-9.9917600024414813E-2"/>
      </top>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style="thin">
        <color theme="8" tint="0.79998168889431442"/>
      </right>
      <top/>
      <bottom style="thin">
        <color theme="8" tint="0.79998168889431442"/>
      </bottom>
      <diagonal/>
    </border>
    <border>
      <left style="thin">
        <color theme="8" tint="0.79998168889431442"/>
      </left>
      <right style="thin">
        <color theme="8" tint="0.79998168889431442"/>
      </right>
      <top/>
      <bottom style="thin">
        <color theme="8" tint="0.79998168889431442"/>
      </bottom>
      <diagonal/>
    </border>
    <border>
      <left style="thin">
        <color theme="8" tint="0.79998168889431442"/>
      </left>
      <right/>
      <top/>
      <bottom style="thin">
        <color theme="8" tint="0.79998168889431442"/>
      </bottom>
      <diagonal/>
    </border>
    <border>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top style="thin">
        <color theme="8" tint="0.79998168889431442"/>
      </top>
      <bottom style="thin">
        <color theme="8" tint="0.79998168889431442"/>
      </bottom>
      <diagonal/>
    </border>
    <border>
      <left/>
      <right style="thin">
        <color theme="8" tint="0.79998168889431442"/>
      </right>
      <top style="thin">
        <color theme="8" tint="0.79998168889431442"/>
      </top>
      <bottom/>
      <diagonal/>
    </border>
    <border>
      <left style="thin">
        <color theme="8" tint="0.79998168889431442"/>
      </left>
      <right style="thin">
        <color theme="8" tint="0.79998168889431442"/>
      </right>
      <top style="thin">
        <color theme="8" tint="0.79998168889431442"/>
      </top>
      <bottom/>
      <diagonal/>
    </border>
    <border>
      <left style="thin">
        <color theme="8" tint="0.79998168889431442"/>
      </left>
      <right/>
      <top style="thin">
        <color theme="8" tint="0.79998168889431442"/>
      </top>
      <bottom/>
      <diagonal/>
    </border>
    <border>
      <left/>
      <right/>
      <top/>
      <bottom style="thin">
        <color theme="8" tint="0.79998168889431442"/>
      </bottom>
      <diagonal/>
    </border>
    <border>
      <left/>
      <right/>
      <top style="thin">
        <color theme="8" tint="0.79998168889431442"/>
      </top>
      <bottom style="thin">
        <color theme="8" tint="0.79998168889431442"/>
      </bottom>
      <diagonal/>
    </border>
    <border>
      <left/>
      <right/>
      <top style="thin">
        <color theme="8" tint="0.79998168889431442"/>
      </top>
      <bottom/>
      <diagonal/>
    </border>
    <border>
      <left style="thin">
        <color indexed="22"/>
      </left>
      <right/>
      <top/>
      <bottom style="thin">
        <color indexed="22"/>
      </bottom>
      <diagonal/>
    </border>
    <border>
      <left/>
      <right/>
      <top style="thin">
        <color indexed="9"/>
      </top>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diagonal/>
    </border>
    <border>
      <left style="thin">
        <color theme="9" tint="0.79998168889431442"/>
      </left>
      <right style="thin">
        <color theme="9" tint="0.79998168889431442"/>
      </right>
      <top style="thin">
        <color theme="9" tint="0.79998168889431442"/>
      </top>
      <bottom/>
      <diagonal/>
    </border>
    <border>
      <left style="thin">
        <color theme="9" tint="0.79998168889431442"/>
      </left>
      <right/>
      <top style="thin">
        <color theme="9" tint="0.79998168889431442"/>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style="thin">
        <color theme="0" tint="-0.14993743705557422"/>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3743705557422"/>
      </bottom>
      <diagonal/>
    </border>
    <border>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right style="thin">
        <color theme="2"/>
      </right>
      <top/>
      <bottom/>
      <diagonal/>
    </border>
    <border>
      <left style="thin">
        <color theme="2"/>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64"/>
      </left>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style="thin">
        <color theme="4" tint="0.79998168889431442"/>
      </left>
      <right style="thin">
        <color theme="4" tint="0.79998168889431442"/>
      </right>
      <top style="thin">
        <color theme="4" tint="0.79995117038483843"/>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indexed="64"/>
      </top>
      <bottom/>
      <diagonal/>
    </border>
    <border>
      <left/>
      <right/>
      <top/>
      <bottom style="thin">
        <color indexed="64"/>
      </bottom>
      <diagonal/>
    </border>
    <border>
      <left/>
      <right style="thin">
        <color theme="2" tint="-9.9948118533890809E-2"/>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2" tint="-9.9948118533890809E-2"/>
      </left>
      <right/>
      <top style="thin">
        <color indexed="64"/>
      </top>
      <bottom style="thin">
        <color theme="0"/>
      </bottom>
      <diagonal/>
    </border>
    <border>
      <left/>
      <right style="thin">
        <color theme="2" tint="-9.9948118533890809E-2"/>
      </right>
      <top style="thin">
        <color indexed="64"/>
      </top>
      <bottom style="thin">
        <color theme="0"/>
      </bottom>
      <diagonal/>
    </border>
    <border>
      <left style="thin">
        <color theme="2" tint="-9.9948118533890809E-2"/>
      </left>
      <right/>
      <top style="thin">
        <color indexed="64"/>
      </top>
      <bottom/>
      <diagonal/>
    </border>
    <border>
      <left style="thin">
        <color theme="2" tint="-9.9948118533890809E-2"/>
      </left>
      <right/>
      <top/>
      <bottom style="thin">
        <color theme="0"/>
      </bottom>
      <diagonal/>
    </border>
    <border>
      <left style="thin">
        <color theme="2" tint="-9.9948118533890809E-2"/>
      </left>
      <right/>
      <top style="thin">
        <color theme="0"/>
      </top>
      <bottom style="thin">
        <color theme="0"/>
      </bottom>
      <diagonal/>
    </border>
    <border>
      <left/>
      <right style="thin">
        <color theme="2" tint="-9.9948118533890809E-2"/>
      </right>
      <top/>
      <bottom style="thin">
        <color theme="0"/>
      </bottom>
      <diagonal/>
    </border>
  </borders>
  <cellStyleXfs count="35">
    <xf numFmtId="0" fontId="0" fillId="0" borderId="0"/>
    <xf numFmtId="0" fontId="4" fillId="0" borderId="0"/>
    <xf numFmtId="0" fontId="4" fillId="0" borderId="0"/>
    <xf numFmtId="0" fontId="15" fillId="0" borderId="0" applyNumberFormat="0" applyFill="0" applyBorder="0" applyAlignment="0" applyProtection="0">
      <alignment vertical="top"/>
      <protection locked="0"/>
    </xf>
    <xf numFmtId="164" fontId="6" fillId="0" borderId="0" applyFont="0" applyFill="0" applyBorder="0" applyAlignment="0" applyProtection="0"/>
    <xf numFmtId="167" fontId="16" fillId="0" borderId="0" applyBorder="0" applyProtection="0"/>
    <xf numFmtId="0" fontId="6" fillId="0" borderId="0"/>
    <xf numFmtId="0" fontId="6" fillId="0" borderId="0"/>
    <xf numFmtId="0" fontId="6" fillId="0" borderId="0" applyNumberFormat="0" applyFont="0" applyFill="0" applyBorder="0" applyAlignment="0" applyProtection="0"/>
    <xf numFmtId="0" fontId="4" fillId="0" borderId="0"/>
    <xf numFmtId="0" fontId="6" fillId="0" borderId="0"/>
    <xf numFmtId="0" fontId="4" fillId="0" borderId="0"/>
    <xf numFmtId="0" fontId="6" fillId="0" borderId="0"/>
    <xf numFmtId="0" fontId="6" fillId="0" borderId="0"/>
    <xf numFmtId="0" fontId="16" fillId="0" borderId="0"/>
    <xf numFmtId="0" fontId="17" fillId="0" borderId="0"/>
    <xf numFmtId="0" fontId="24" fillId="0" borderId="0"/>
    <xf numFmtId="0" fontId="28" fillId="0" borderId="0"/>
    <xf numFmtId="0" fontId="37" fillId="0" borderId="0"/>
    <xf numFmtId="0" fontId="6" fillId="0" borderId="0"/>
    <xf numFmtId="0" fontId="51" fillId="0" borderId="0"/>
    <xf numFmtId="0" fontId="55" fillId="0" borderId="0" applyNumberFormat="0" applyFill="0" applyBorder="0" applyAlignment="0" applyProtection="0"/>
    <xf numFmtId="0" fontId="6" fillId="0" borderId="0"/>
    <xf numFmtId="9" fontId="6" fillId="0" borderId="0" applyFont="0" applyFill="0" applyBorder="0" applyAlignment="0" applyProtection="0"/>
    <xf numFmtId="9" fontId="4" fillId="0" borderId="0" applyFont="0" applyFill="0" applyBorder="0" applyAlignment="0" applyProtection="0"/>
    <xf numFmtId="164" fontId="6" fillId="0" borderId="0" applyFont="0" applyFill="0" applyBorder="0" applyAlignment="0" applyProtection="0"/>
    <xf numFmtId="0" fontId="6" fillId="0" borderId="0"/>
    <xf numFmtId="0" fontId="87"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43" fontId="4" fillId="0" borderId="0" applyFont="0" applyFill="0" applyBorder="0" applyAlignment="0" applyProtection="0"/>
    <xf numFmtId="0" fontId="104" fillId="0" borderId="0"/>
    <xf numFmtId="0" fontId="105" fillId="0" borderId="0"/>
  </cellStyleXfs>
  <cellXfs count="611">
    <xf numFmtId="0" fontId="0" fillId="0" borderId="0" xfId="0"/>
    <xf numFmtId="3" fontId="0" fillId="0" borderId="0" xfId="0" applyNumberFormat="1"/>
    <xf numFmtId="0" fontId="5" fillId="0" borderId="0" xfId="0" applyFont="1"/>
    <xf numFmtId="0" fontId="7" fillId="0" borderId="0" xfId="0" applyFont="1" applyBorder="1"/>
    <xf numFmtId="2" fontId="0" fillId="0" borderId="0" xfId="0" applyNumberFormat="1"/>
    <xf numFmtId="0" fontId="12" fillId="7" borderId="0" xfId="0" applyFont="1" applyFill="1" applyBorder="1" applyAlignment="1">
      <alignment horizontal="center" vertical="center"/>
    </xf>
    <xf numFmtId="0" fontId="13" fillId="8" borderId="0" xfId="0" applyFont="1" applyFill="1" applyBorder="1" applyAlignment="1">
      <alignment horizontal="center" vertical="center"/>
    </xf>
    <xf numFmtId="0" fontId="0" fillId="0" borderId="0" xfId="0" applyAlignment="1">
      <alignment horizontal="right"/>
    </xf>
    <xf numFmtId="0" fontId="14" fillId="0" borderId="0" xfId="0" applyFont="1"/>
    <xf numFmtId="0" fontId="12" fillId="0" borderId="0" xfId="0" applyFont="1"/>
    <xf numFmtId="0" fontId="6" fillId="0" borderId="0" xfId="14" applyFont="1"/>
    <xf numFmtId="0" fontId="12" fillId="0" borderId="0" xfId="0" applyFont="1" applyAlignment="1"/>
    <xf numFmtId="3" fontId="12" fillId="0" borderId="0" xfId="0" applyNumberFormat="1" applyFont="1" applyFill="1" applyBorder="1" applyAlignment="1"/>
    <xf numFmtId="0" fontId="13" fillId="7" borderId="2" xfId="0" applyFont="1" applyFill="1" applyBorder="1" applyAlignment="1">
      <alignment horizontal="center" vertical="center" wrapText="1"/>
    </xf>
    <xf numFmtId="0" fontId="9" fillId="6" borderId="3" xfId="0" applyNumberFormat="1" applyFont="1" applyFill="1" applyBorder="1" applyAlignment="1">
      <alignment horizontal="center" vertical="center" wrapText="1"/>
    </xf>
    <xf numFmtId="0" fontId="9" fillId="7" borderId="3" xfId="0" applyNumberFormat="1" applyFont="1" applyFill="1" applyBorder="1" applyAlignment="1">
      <alignment horizontal="center" vertical="center" wrapText="1"/>
    </xf>
    <xf numFmtId="0" fontId="9" fillId="8" borderId="4" xfId="0" applyNumberFormat="1" applyFont="1" applyFill="1" applyBorder="1" applyAlignment="1">
      <alignment horizontal="center" vertical="center" wrapText="1"/>
    </xf>
    <xf numFmtId="17" fontId="12" fillId="0" borderId="5" xfId="0" applyNumberFormat="1" applyFont="1" applyBorder="1" applyAlignment="1">
      <alignment horizontal="left"/>
    </xf>
    <xf numFmtId="3" fontId="12" fillId="9" borderId="0" xfId="0" applyNumberFormat="1" applyFont="1" applyFill="1" applyBorder="1" applyAlignment="1"/>
    <xf numFmtId="3" fontId="12" fillId="0" borderId="6" xfId="0" applyNumberFormat="1" applyFont="1" applyFill="1" applyBorder="1" applyAlignment="1"/>
    <xf numFmtId="3" fontId="6" fillId="0" borderId="6" xfId="0" applyNumberFormat="1" applyFont="1" applyBorder="1"/>
    <xf numFmtId="3" fontId="6" fillId="0" borderId="7" xfId="0" applyNumberFormat="1" applyFont="1" applyBorder="1"/>
    <xf numFmtId="17" fontId="12" fillId="9" borderId="0" xfId="0" applyNumberFormat="1" applyFont="1" applyFill="1"/>
    <xf numFmtId="3" fontId="12" fillId="0" borderId="0" xfId="0" applyNumberFormat="1" applyFont="1"/>
    <xf numFmtId="3" fontId="6" fillId="0" borderId="6" xfId="0" applyNumberFormat="1" applyFont="1" applyFill="1" applyBorder="1" applyAlignment="1"/>
    <xf numFmtId="3" fontId="6" fillId="0" borderId="7" xfId="0" applyNumberFormat="1" applyFont="1" applyFill="1" applyBorder="1" applyAlignment="1"/>
    <xf numFmtId="0" fontId="18" fillId="0" borderId="0" xfId="14" applyFont="1"/>
    <xf numFmtId="0" fontId="16" fillId="0" borderId="0" xfId="14"/>
    <xf numFmtId="0" fontId="19" fillId="0" borderId="8" xfId="14" applyFont="1" applyBorder="1" applyAlignment="1">
      <alignment horizontal="center"/>
    </xf>
    <xf numFmtId="0" fontId="19" fillId="0" borderId="8" xfId="14" applyFont="1" applyBorder="1" applyAlignment="1">
      <alignment horizontal="center" wrapText="1"/>
    </xf>
    <xf numFmtId="0" fontId="19" fillId="10" borderId="8" xfId="14" applyFont="1" applyFill="1" applyBorder="1" applyAlignment="1">
      <alignment horizontal="center" wrapText="1"/>
    </xf>
    <xf numFmtId="0" fontId="16" fillId="0" borderId="0" xfId="14" applyAlignment="1">
      <alignment wrapText="1"/>
    </xf>
    <xf numFmtId="3" fontId="16" fillId="0" borderId="0" xfId="14" applyNumberFormat="1" applyAlignment="1">
      <alignment horizontal="center"/>
    </xf>
    <xf numFmtId="3" fontId="16" fillId="10" borderId="0" xfId="14" applyNumberFormat="1" applyFill="1" applyAlignment="1">
      <alignment horizontal="center"/>
    </xf>
    <xf numFmtId="3" fontId="16" fillId="0" borderId="0" xfId="14" applyNumberFormat="1" applyAlignment="1">
      <alignment horizontal="center" vertical="center"/>
    </xf>
    <xf numFmtId="4" fontId="16" fillId="0" borderId="0" xfId="14" applyNumberFormat="1" applyAlignment="1">
      <alignment horizontal="center" vertical="center"/>
    </xf>
    <xf numFmtId="0" fontId="16" fillId="0" borderId="0" xfId="14" applyAlignment="1">
      <alignment vertical="center" wrapText="1"/>
    </xf>
    <xf numFmtId="3" fontId="16" fillId="0" borderId="0" xfId="14" applyNumberFormat="1" applyAlignment="1">
      <alignment horizontal="center" vertical="center" wrapText="1"/>
    </xf>
    <xf numFmtId="3" fontId="16" fillId="10" borderId="0" xfId="14" applyNumberFormat="1" applyFill="1" applyAlignment="1">
      <alignment horizontal="center" vertical="center"/>
    </xf>
    <xf numFmtId="0" fontId="20" fillId="11" borderId="0" xfId="14" applyFont="1" applyFill="1"/>
    <xf numFmtId="3" fontId="20" fillId="11" borderId="0" xfId="14" applyNumberFormat="1" applyFont="1" applyFill="1" applyAlignment="1">
      <alignment horizontal="center"/>
    </xf>
    <xf numFmtId="3" fontId="20" fillId="11" borderId="0" xfId="14" applyNumberFormat="1" applyFont="1" applyFill="1" applyAlignment="1">
      <alignment horizontal="center" vertical="center"/>
    </xf>
    <xf numFmtId="4" fontId="20" fillId="11" borderId="0" xfId="14" applyNumberFormat="1" applyFont="1" applyFill="1" applyAlignment="1">
      <alignment horizontal="center" vertical="center"/>
    </xf>
    <xf numFmtId="0" fontId="20" fillId="0" borderId="0" xfId="14" applyFont="1"/>
    <xf numFmtId="0" fontId="20" fillId="0" borderId="0" xfId="14" applyFont="1" applyAlignment="1">
      <alignment horizontal="center" vertical="center"/>
    </xf>
    <xf numFmtId="2" fontId="20" fillId="0" borderId="0" xfId="14" applyNumberFormat="1" applyFont="1" applyAlignment="1">
      <alignment horizontal="center" vertical="center"/>
    </xf>
    <xf numFmtId="0" fontId="6" fillId="7"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8" borderId="0" xfId="0" applyFont="1" applyFill="1" applyBorder="1" applyAlignment="1">
      <alignment horizontal="center" vertical="center"/>
    </xf>
    <xf numFmtId="14" fontId="6" fillId="0" borderId="0" xfId="0" applyNumberFormat="1" applyFont="1" applyFill="1" applyBorder="1" applyAlignment="1">
      <alignment horizontal="left"/>
    </xf>
    <xf numFmtId="3" fontId="0" fillId="0" borderId="0" xfId="0" applyNumberFormat="1" applyAlignment="1">
      <alignment horizontal="left"/>
    </xf>
    <xf numFmtId="2" fontId="16" fillId="0" borderId="0" xfId="14" applyNumberFormat="1" applyAlignment="1">
      <alignment horizontal="center" vertical="center"/>
    </xf>
    <xf numFmtId="0" fontId="16" fillId="0" borderId="0" xfId="14" applyAlignment="1">
      <alignment horizontal="center"/>
    </xf>
    <xf numFmtId="0" fontId="16" fillId="10" borderId="0" xfId="14" applyFill="1" applyAlignment="1">
      <alignment horizontal="center" vertical="center"/>
    </xf>
    <xf numFmtId="0" fontId="16" fillId="0" borderId="0" xfId="14" applyAlignment="1">
      <alignment horizontal="center" vertical="center"/>
    </xf>
    <xf numFmtId="0" fontId="2" fillId="5" borderId="0" xfId="0" applyNumberFormat="1" applyFont="1" applyFill="1" applyAlignment="1">
      <alignment vertical="center"/>
    </xf>
    <xf numFmtId="0" fontId="2" fillId="5" borderId="0" xfId="0" applyFont="1" applyFill="1" applyAlignment="1">
      <alignment horizontal="center" vertical="center"/>
    </xf>
    <xf numFmtId="0" fontId="0" fillId="0" borderId="0" xfId="0" applyAlignment="1">
      <alignment wrapText="1"/>
    </xf>
    <xf numFmtId="0" fontId="24" fillId="0" borderId="0" xfId="16"/>
    <xf numFmtId="0" fontId="25" fillId="15" borderId="9" xfId="0" applyFont="1" applyFill="1" applyBorder="1" applyAlignment="1">
      <alignment vertical="center" wrapText="1"/>
    </xf>
    <xf numFmtId="0" fontId="25" fillId="15" borderId="9" xfId="0" applyFont="1" applyFill="1" applyBorder="1" applyAlignment="1">
      <alignment horizontal="center" vertical="center" wrapText="1"/>
    </xf>
    <xf numFmtId="0" fontId="9" fillId="16" borderId="0" xfId="0" applyFont="1" applyFill="1" applyBorder="1" applyAlignment="1">
      <alignment horizontal="left" vertical="center" wrapText="1"/>
    </xf>
    <xf numFmtId="0" fontId="6" fillId="16" borderId="0" xfId="0" applyFont="1" applyFill="1" applyBorder="1" applyAlignment="1">
      <alignment horizontal="center" vertical="center" wrapText="1"/>
    </xf>
    <xf numFmtId="168" fontId="23" fillId="4" borderId="11" xfId="16" applyNumberFormat="1" applyFont="1" applyFill="1" applyBorder="1" applyAlignment="1">
      <alignment horizontal="right"/>
    </xf>
    <xf numFmtId="169" fontId="23" fillId="4" borderId="12" xfId="16" applyNumberFormat="1" applyFont="1" applyFill="1" applyBorder="1" applyAlignment="1">
      <alignment horizontal="right"/>
    </xf>
    <xf numFmtId="169" fontId="23" fillId="4" borderId="13" xfId="16" applyNumberFormat="1" applyFont="1" applyFill="1" applyBorder="1" applyAlignment="1">
      <alignment horizontal="right"/>
    </xf>
    <xf numFmtId="168" fontId="23" fillId="4" borderId="14" xfId="16" applyNumberFormat="1" applyFont="1" applyFill="1" applyBorder="1" applyAlignment="1">
      <alignment horizontal="right"/>
    </xf>
    <xf numFmtId="169" fontId="23" fillId="4" borderId="15" xfId="16" applyNumberFormat="1" applyFont="1" applyFill="1" applyBorder="1" applyAlignment="1">
      <alignment horizontal="right"/>
    </xf>
    <xf numFmtId="169" fontId="23" fillId="4" borderId="16" xfId="16" applyNumberFormat="1" applyFont="1" applyFill="1" applyBorder="1" applyAlignment="1">
      <alignment horizontal="right"/>
    </xf>
    <xf numFmtId="168" fontId="23" fillId="4" borderId="17" xfId="16" applyNumberFormat="1" applyFont="1" applyFill="1" applyBorder="1" applyAlignment="1">
      <alignment horizontal="right"/>
    </xf>
    <xf numFmtId="169" fontId="23" fillId="4" borderId="18" xfId="16" applyNumberFormat="1" applyFont="1" applyFill="1" applyBorder="1" applyAlignment="1">
      <alignment horizontal="right"/>
    </xf>
    <xf numFmtId="169" fontId="23" fillId="4" borderId="19" xfId="16" applyNumberFormat="1" applyFont="1" applyFill="1" applyBorder="1" applyAlignment="1">
      <alignment horizontal="right"/>
    </xf>
    <xf numFmtId="0" fontId="21" fillId="12" borderId="10" xfId="16" applyFont="1" applyFill="1" applyBorder="1" applyAlignment="1"/>
    <xf numFmtId="0" fontId="21" fillId="12" borderId="9" xfId="16" applyFont="1" applyFill="1" applyBorder="1" applyAlignment="1"/>
    <xf numFmtId="0" fontId="22" fillId="12" borderId="10" xfId="16" applyFont="1" applyFill="1" applyBorder="1" applyAlignment="1"/>
    <xf numFmtId="0" fontId="22" fillId="12" borderId="9" xfId="16" applyFont="1" applyFill="1" applyBorder="1" applyAlignment="1"/>
    <xf numFmtId="0" fontId="12" fillId="14" borderId="0" xfId="0" applyFont="1" applyFill="1" applyBorder="1" applyAlignment="1">
      <alignment horizontal="center" vertical="center"/>
    </xf>
    <xf numFmtId="0" fontId="26" fillId="7" borderId="0" xfId="0" applyFont="1" applyFill="1" applyBorder="1" applyAlignment="1">
      <alignment horizontal="left" vertical="center"/>
    </xf>
    <xf numFmtId="0" fontId="28" fillId="0" borderId="0" xfId="17" applyNumberFormat="1" applyFont="1" applyBorder="1" applyAlignment="1"/>
    <xf numFmtId="170" fontId="28" fillId="0" borderId="0" xfId="17" applyNumberFormat="1" applyFont="1" applyBorder="1" applyAlignment="1" applyProtection="1"/>
    <xf numFmtId="0" fontId="28" fillId="0" borderId="0" xfId="17"/>
    <xf numFmtId="0" fontId="6" fillId="0" borderId="0" xfId="6"/>
    <xf numFmtId="0" fontId="31" fillId="23" borderId="25" xfId="17" applyNumberFormat="1" applyFont="1" applyFill="1" applyBorder="1" applyAlignment="1">
      <alignment horizontal="left" vertical="center" wrapText="1"/>
    </xf>
    <xf numFmtId="0" fontId="31" fillId="23" borderId="26" xfId="17" applyNumberFormat="1" applyFont="1" applyFill="1" applyBorder="1" applyAlignment="1">
      <alignment horizontal="left" vertical="center" wrapText="1"/>
    </xf>
    <xf numFmtId="0" fontId="32" fillId="21" borderId="27" xfId="17" applyNumberFormat="1" applyFont="1" applyFill="1" applyBorder="1" applyAlignment="1">
      <alignment horizontal="center" vertical="center" wrapText="1"/>
    </xf>
    <xf numFmtId="0" fontId="8" fillId="0" borderId="0" xfId="6" applyFont="1" applyBorder="1" applyAlignment="1">
      <alignment horizontal="right"/>
    </xf>
    <xf numFmtId="0" fontId="36" fillId="26" borderId="9" xfId="6" applyFont="1" applyFill="1" applyBorder="1" applyAlignment="1">
      <alignment horizontal="left"/>
    </xf>
    <xf numFmtId="0" fontId="30" fillId="24" borderId="9" xfId="6" applyFont="1" applyFill="1" applyBorder="1" applyAlignment="1">
      <alignment horizontal="left"/>
    </xf>
    <xf numFmtId="0" fontId="11" fillId="25" borderId="9" xfId="6" applyFont="1" applyFill="1" applyBorder="1" applyAlignment="1">
      <alignment horizontal="left"/>
    </xf>
    <xf numFmtId="0" fontId="29" fillId="0" borderId="0" xfId="6" applyFont="1" applyAlignment="1"/>
    <xf numFmtId="0" fontId="6" fillId="0" borderId="0" xfId="6" applyAlignment="1"/>
    <xf numFmtId="3" fontId="6" fillId="0" borderId="0" xfId="14" applyNumberFormat="1" applyFont="1"/>
    <xf numFmtId="17" fontId="2" fillId="5" borderId="0" xfId="0" applyNumberFormat="1" applyFont="1" applyFill="1" applyAlignment="1">
      <alignment horizontal="center" vertical="center"/>
    </xf>
    <xf numFmtId="0" fontId="2" fillId="20" borderId="33" xfId="17" applyNumberFormat="1" applyFont="1" applyFill="1" applyBorder="1" applyAlignment="1">
      <alignment horizontal="center" vertical="center" wrapText="1"/>
    </xf>
    <xf numFmtId="0" fontId="2" fillId="21" borderId="33" xfId="17" applyNumberFormat="1" applyFont="1" applyFill="1" applyBorder="1" applyAlignment="1">
      <alignment horizontal="center" vertical="center" wrapText="1"/>
    </xf>
    <xf numFmtId="0" fontId="39" fillId="23" borderId="34" xfId="17" applyNumberFormat="1" applyFont="1" applyFill="1" applyBorder="1" applyAlignment="1">
      <alignment horizontal="center" vertical="center" wrapText="1"/>
    </xf>
    <xf numFmtId="0" fontId="39" fillId="22" borderId="34" xfId="17" applyNumberFormat="1" applyFont="1" applyFill="1" applyBorder="1" applyAlignment="1">
      <alignment horizontal="center" vertical="center" wrapText="1"/>
    </xf>
    <xf numFmtId="0" fontId="40" fillId="12" borderId="0" xfId="17" quotePrefix="1" applyFont="1" applyFill="1" applyAlignment="1"/>
    <xf numFmtId="0" fontId="40" fillId="0" borderId="0" xfId="17" applyNumberFormat="1" applyFont="1" applyBorder="1" applyAlignment="1"/>
    <xf numFmtId="0" fontId="40" fillId="12" borderId="0" xfId="17" quotePrefix="1" applyFont="1" applyFill="1" applyBorder="1" applyAlignment="1">
      <alignment horizontal="left"/>
    </xf>
    <xf numFmtId="0" fontId="41" fillId="0" borderId="0" xfId="17" applyFont="1"/>
    <xf numFmtId="3" fontId="41" fillId="23" borderId="28" xfId="17" applyNumberFormat="1" applyFont="1" applyFill="1" applyBorder="1" applyAlignment="1"/>
    <xf numFmtId="3" fontId="41" fillId="18" borderId="22" xfId="17" applyNumberFormat="1" applyFont="1" applyFill="1" applyBorder="1" applyAlignment="1"/>
    <xf numFmtId="3" fontId="41" fillId="18" borderId="23" xfId="17" applyNumberFormat="1" applyFont="1" applyFill="1" applyBorder="1" applyAlignment="1"/>
    <xf numFmtId="3" fontId="41" fillId="18" borderId="23" xfId="17" applyNumberFormat="1" applyFont="1" applyFill="1" applyBorder="1" applyAlignment="1" applyProtection="1"/>
    <xf numFmtId="3" fontId="41" fillId="18" borderId="24" xfId="17" applyNumberFormat="1" applyFont="1" applyFill="1" applyBorder="1" applyAlignment="1"/>
    <xf numFmtId="3" fontId="41" fillId="23" borderId="29" xfId="17" applyNumberFormat="1" applyFont="1" applyFill="1" applyBorder="1" applyAlignment="1"/>
    <xf numFmtId="3" fontId="39" fillId="23" borderId="29" xfId="17" applyNumberFormat="1" applyFont="1" applyFill="1" applyBorder="1" applyAlignment="1"/>
    <xf numFmtId="3" fontId="39" fillId="23" borderId="30" xfId="17" applyNumberFormat="1" applyFont="1" applyFill="1" applyBorder="1" applyAlignment="1">
      <alignment vertical="center"/>
    </xf>
    <xf numFmtId="0" fontId="1" fillId="0" borderId="0" xfId="0" applyFont="1"/>
    <xf numFmtId="3" fontId="1" fillId="0" borderId="0" xfId="0" applyNumberFormat="1" applyFont="1"/>
    <xf numFmtId="3" fontId="13" fillId="0" borderId="0" xfId="0" applyNumberFormat="1" applyFont="1" applyBorder="1"/>
    <xf numFmtId="17" fontId="13" fillId="0" borderId="5" xfId="0" applyNumberFormat="1" applyFont="1" applyBorder="1" applyAlignment="1">
      <alignment horizontal="left"/>
    </xf>
    <xf numFmtId="3" fontId="13" fillId="9" borderId="0" xfId="0" applyNumberFormat="1" applyFont="1" applyFill="1" applyBorder="1" applyAlignment="1"/>
    <xf numFmtId="0" fontId="21" fillId="12" borderId="10" xfId="19" applyFont="1" applyFill="1" applyBorder="1" applyAlignment="1"/>
    <xf numFmtId="0" fontId="22" fillId="12" borderId="10" xfId="19" applyFont="1" applyFill="1" applyBorder="1" applyAlignment="1"/>
    <xf numFmtId="168" fontId="42" fillId="4" borderId="36" xfId="0" applyNumberFormat="1" applyFont="1" applyFill="1" applyBorder="1" applyAlignment="1">
      <alignment horizontal="right"/>
    </xf>
    <xf numFmtId="0" fontId="45" fillId="0" borderId="0" xfId="0" applyFont="1" applyAlignment="1">
      <alignment horizontal="center" vertical="center"/>
    </xf>
    <xf numFmtId="0" fontId="45" fillId="0" borderId="0" xfId="0" applyFont="1"/>
    <xf numFmtId="0" fontId="43" fillId="0" borderId="0" xfId="14" applyFont="1" applyAlignment="1">
      <alignment vertical="center" wrapText="1"/>
    </xf>
    <xf numFmtId="0" fontId="49" fillId="17" borderId="0" xfId="0" applyFont="1" applyFill="1" applyBorder="1" applyAlignment="1">
      <alignment horizontal="center" vertical="center"/>
    </xf>
    <xf numFmtId="0" fontId="11" fillId="17" borderId="0" xfId="0" applyFont="1" applyFill="1" applyBorder="1" applyAlignment="1">
      <alignment horizontal="center" vertical="center" wrapText="1"/>
    </xf>
    <xf numFmtId="0" fontId="50" fillId="0" borderId="0" xfId="0" applyFont="1"/>
    <xf numFmtId="3" fontId="6" fillId="0" borderId="0" xfId="0" applyNumberFormat="1" applyFont="1" applyFill="1" applyBorder="1" applyAlignment="1">
      <alignment horizontal="right"/>
    </xf>
    <xf numFmtId="3" fontId="51" fillId="0" borderId="0" xfId="0" applyNumberFormat="1" applyFont="1" applyFill="1" applyBorder="1" applyAlignment="1">
      <alignment horizontal="right"/>
    </xf>
    <xf numFmtId="0" fontId="45" fillId="0" borderId="0" xfId="0" applyFont="1" applyFill="1" applyBorder="1" applyAlignment="1">
      <alignment horizontal="left"/>
    </xf>
    <xf numFmtId="0" fontId="6" fillId="0" borderId="0" xfId="0" applyFont="1" applyFill="1" applyBorder="1"/>
    <xf numFmtId="0" fontId="0" fillId="0" borderId="0" xfId="0" applyFont="1" applyFill="1" applyBorder="1" applyAlignment="1">
      <alignment horizontal="left"/>
    </xf>
    <xf numFmtId="3" fontId="51" fillId="0" borderId="0" xfId="0" applyNumberFormat="1" applyFont="1" applyFill="1" applyBorder="1"/>
    <xf numFmtId="3" fontId="6" fillId="0" borderId="0" xfId="0" applyNumberFormat="1" applyFont="1" applyFill="1" applyBorder="1"/>
    <xf numFmtId="0" fontId="51" fillId="0" borderId="0" xfId="0" applyNumberFormat="1" applyFont="1" applyFill="1" applyBorder="1" applyAlignment="1">
      <alignment horizontal="right"/>
    </xf>
    <xf numFmtId="0" fontId="50" fillId="0" borderId="0" xfId="0" applyFont="1" applyFill="1" applyBorder="1"/>
    <xf numFmtId="0" fontId="52" fillId="0" borderId="0" xfId="0" applyFont="1" applyFill="1" applyBorder="1"/>
    <xf numFmtId="0" fontId="50" fillId="27" borderId="0" xfId="0" applyFont="1" applyFill="1"/>
    <xf numFmtId="3" fontId="13" fillId="27" borderId="0" xfId="0" applyNumberFormat="1" applyFont="1" applyFill="1"/>
    <xf numFmtId="0" fontId="50" fillId="27" borderId="0" xfId="0" applyFont="1" applyFill="1" applyAlignment="1">
      <alignment horizontal="center" wrapText="1"/>
    </xf>
    <xf numFmtId="4" fontId="0" fillId="0" borderId="0" xfId="0" applyNumberFormat="1"/>
    <xf numFmtId="49" fontId="13" fillId="0" borderId="0" xfId="0" applyNumberFormat="1" applyFont="1" applyAlignment="1">
      <alignment horizontal="center"/>
    </xf>
    <xf numFmtId="0" fontId="6" fillId="6" borderId="3" xfId="0" applyNumberFormat="1" applyFont="1" applyFill="1" applyBorder="1" applyAlignment="1">
      <alignment horizontal="center" vertical="center" wrapText="1"/>
    </xf>
    <xf numFmtId="0" fontId="6" fillId="8" borderId="4"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3" fontId="1" fillId="0" borderId="0" xfId="0" applyNumberFormat="1" applyFont="1" applyAlignment="1">
      <alignment vertical="center"/>
    </xf>
    <xf numFmtId="0" fontId="54" fillId="0" borderId="0" xfId="0" applyFont="1" applyFill="1" applyBorder="1" applyAlignment="1">
      <alignment horizontal="justify" wrapText="1"/>
    </xf>
    <xf numFmtId="3" fontId="6" fillId="0" borderId="0" xfId="0" applyNumberFormat="1" applyFont="1" applyFill="1" applyBorder="1" applyAlignment="1">
      <alignment horizontal="center"/>
    </xf>
    <xf numFmtId="0" fontId="0" fillId="4" borderId="0" xfId="0" applyFill="1"/>
    <xf numFmtId="0" fontId="60" fillId="28" borderId="0" xfId="0" applyFont="1" applyFill="1"/>
    <xf numFmtId="0" fontId="61" fillId="28" borderId="0" xfId="0" applyFont="1" applyFill="1" applyBorder="1" applyAlignment="1"/>
    <xf numFmtId="49" fontId="9" fillId="0" borderId="0" xfId="0" applyNumberFormat="1" applyFont="1" applyFill="1" applyBorder="1" applyAlignment="1">
      <alignment horizontal="left"/>
    </xf>
    <xf numFmtId="37" fontId="6" fillId="0" borderId="0" xfId="1" applyNumberFormat="1" applyFont="1" applyBorder="1" applyProtection="1"/>
    <xf numFmtId="166" fontId="6" fillId="0" borderId="0" xfId="1" applyNumberFormat="1" applyFont="1" applyBorder="1" applyAlignment="1" applyProtection="1">
      <alignment horizontal="center" vertical="center"/>
    </xf>
    <xf numFmtId="39" fontId="6" fillId="0" borderId="0" xfId="1" applyNumberFormat="1" applyFont="1" applyBorder="1" applyProtection="1"/>
    <xf numFmtId="3" fontId="13" fillId="0" borderId="6" xfId="0" applyNumberFormat="1" applyFont="1" applyFill="1" applyBorder="1" applyAlignment="1"/>
    <xf numFmtId="3" fontId="12" fillId="0" borderId="6" xfId="0" applyNumberFormat="1" applyFont="1" applyBorder="1"/>
    <xf numFmtId="3" fontId="28" fillId="0" borderId="0" xfId="17" applyNumberFormat="1" applyFont="1" applyBorder="1" applyAlignment="1"/>
    <xf numFmtId="3" fontId="66" fillId="31" borderId="0" xfId="0" applyNumberFormat="1" applyFont="1" applyFill="1" applyBorder="1" applyAlignment="1"/>
    <xf numFmtId="3" fontId="65" fillId="31" borderId="0" xfId="0" applyNumberFormat="1" applyFont="1" applyFill="1" applyBorder="1" applyAlignment="1"/>
    <xf numFmtId="3" fontId="0" fillId="0" borderId="38" xfId="0" applyNumberFormat="1" applyBorder="1"/>
    <xf numFmtId="3" fontId="0" fillId="0" borderId="39" xfId="0" applyNumberFormat="1" applyBorder="1"/>
    <xf numFmtId="3" fontId="0" fillId="0" borderId="40" xfId="0" applyNumberFormat="1" applyBorder="1"/>
    <xf numFmtId="3" fontId="0" fillId="0" borderId="41" xfId="0" applyNumberFormat="1" applyBorder="1"/>
    <xf numFmtId="3" fontId="0" fillId="0" borderId="42" xfId="0" applyNumberFormat="1" applyBorder="1"/>
    <xf numFmtId="3" fontId="0" fillId="0" borderId="43" xfId="0" applyNumberFormat="1" applyBorder="1"/>
    <xf numFmtId="3" fontId="1" fillId="0" borderId="41" xfId="0" applyNumberFormat="1" applyFont="1" applyBorder="1" applyAlignment="1">
      <alignment vertical="center"/>
    </xf>
    <xf numFmtId="3" fontId="1" fillId="0" borderId="42" xfId="0" applyNumberFormat="1" applyFont="1" applyBorder="1" applyAlignment="1">
      <alignment vertical="center"/>
    </xf>
    <xf numFmtId="3" fontId="1" fillId="0" borderId="43" xfId="0" applyNumberFormat="1" applyFont="1" applyBorder="1" applyAlignment="1">
      <alignment vertical="center"/>
    </xf>
    <xf numFmtId="0" fontId="0" fillId="0" borderId="42" xfId="0" applyBorder="1"/>
    <xf numFmtId="3" fontId="1" fillId="0" borderId="44" xfId="0" applyNumberFormat="1" applyFont="1" applyBorder="1"/>
    <xf numFmtId="3" fontId="1" fillId="0" borderId="45" xfId="0" applyNumberFormat="1" applyFont="1" applyBorder="1"/>
    <xf numFmtId="3" fontId="1" fillId="0" borderId="46" xfId="0" applyNumberFormat="1" applyFont="1" applyBorder="1"/>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0" fontId="0" fillId="0" borderId="38" xfId="0" applyBorder="1" applyAlignment="1">
      <alignment wrapText="1"/>
    </xf>
    <xf numFmtId="0" fontId="0" fillId="0" borderId="41" xfId="0" applyBorder="1" applyAlignment="1">
      <alignment wrapText="1"/>
    </xf>
    <xf numFmtId="0" fontId="6" fillId="7" borderId="41" xfId="0" applyFont="1" applyFill="1" applyBorder="1" applyAlignment="1">
      <alignment horizontal="center" vertical="center" wrapText="1"/>
    </xf>
    <xf numFmtId="0" fontId="6" fillId="6" borderId="44" xfId="0" applyFont="1" applyFill="1" applyBorder="1" applyAlignment="1">
      <alignment horizontal="center" vertical="center" wrapText="1"/>
    </xf>
    <xf numFmtId="3" fontId="1" fillId="0" borderId="42" xfId="0" applyNumberFormat="1" applyFont="1" applyBorder="1"/>
    <xf numFmtId="0" fontId="0" fillId="0" borderId="38" xfId="0" applyBorder="1" applyAlignment="1">
      <alignment vertical="center" wrapText="1"/>
    </xf>
    <xf numFmtId="0" fontId="0" fillId="0" borderId="41" xfId="0" applyBorder="1" applyAlignment="1">
      <alignment vertical="center" wrapText="1"/>
    </xf>
    <xf numFmtId="3" fontId="0" fillId="0" borderId="39" xfId="0" applyNumberFormat="1" applyBorder="1" applyAlignment="1">
      <alignment horizontal="right" vertical="center"/>
    </xf>
    <xf numFmtId="3" fontId="0" fillId="0" borderId="40" xfId="0" applyNumberFormat="1" applyBorder="1" applyAlignment="1">
      <alignment horizontal="right" vertical="center"/>
    </xf>
    <xf numFmtId="0" fontId="32" fillId="20" borderId="33" xfId="17" applyNumberFormat="1" applyFont="1" applyFill="1" applyBorder="1" applyAlignment="1">
      <alignment horizontal="center" vertical="center" wrapText="1"/>
    </xf>
    <xf numFmtId="0" fontId="32" fillId="20" borderId="34" xfId="17" applyNumberFormat="1" applyFont="1" applyFill="1" applyBorder="1" applyAlignment="1">
      <alignment horizontal="center" vertical="center" wrapText="1"/>
    </xf>
    <xf numFmtId="0" fontId="11" fillId="25" borderId="51" xfId="6" applyFont="1" applyFill="1" applyBorder="1" applyAlignment="1">
      <alignment horizontal="center" vertical="center"/>
    </xf>
    <xf numFmtId="0" fontId="36" fillId="26" borderId="51" xfId="6" applyFont="1" applyFill="1" applyBorder="1" applyAlignment="1">
      <alignment horizontal="center" vertical="center"/>
    </xf>
    <xf numFmtId="0" fontId="6" fillId="0" borderId="53" xfId="6" applyNumberFormat="1" applyFont="1" applyBorder="1" applyAlignment="1">
      <alignment horizontal="right"/>
    </xf>
    <xf numFmtId="0" fontId="6" fillId="0" borderId="54" xfId="6" applyNumberFormat="1" applyFont="1" applyBorder="1" applyAlignment="1">
      <alignment horizontal="right"/>
    </xf>
    <xf numFmtId="0" fontId="9" fillId="0" borderId="55" xfId="6" applyNumberFormat="1" applyFont="1" applyBorder="1" applyAlignment="1">
      <alignment horizontal="right"/>
    </xf>
    <xf numFmtId="0" fontId="6" fillId="0" borderId="56" xfId="6" applyNumberFormat="1" applyFont="1" applyBorder="1" applyAlignment="1">
      <alignment horizontal="right"/>
    </xf>
    <xf numFmtId="0" fontId="6" fillId="0" borderId="57" xfId="6" applyNumberFormat="1" applyFont="1" applyBorder="1" applyAlignment="1">
      <alignment horizontal="right"/>
    </xf>
    <xf numFmtId="0" fontId="9" fillId="0" borderId="56" xfId="6" applyNumberFormat="1" applyFont="1" applyBorder="1" applyAlignment="1">
      <alignment horizontal="right"/>
    </xf>
    <xf numFmtId="0" fontId="9" fillId="0" borderId="57" xfId="6" applyNumberFormat="1" applyFont="1" applyBorder="1" applyAlignment="1">
      <alignment horizontal="right"/>
    </xf>
    <xf numFmtId="4" fontId="9" fillId="0" borderId="59" xfId="6" applyNumberFormat="1" applyFont="1" applyBorder="1" applyAlignment="1">
      <alignment horizontal="right"/>
    </xf>
    <xf numFmtId="0" fontId="9" fillId="0" borderId="59" xfId="6" applyNumberFormat="1" applyFont="1" applyBorder="1" applyAlignment="1">
      <alignment horizontal="right"/>
    </xf>
    <xf numFmtId="0" fontId="9" fillId="0" borderId="60" xfId="6" applyNumberFormat="1" applyFont="1" applyBorder="1" applyAlignment="1">
      <alignment horizontal="right"/>
    </xf>
    <xf numFmtId="0" fontId="6" fillId="0" borderId="52" xfId="6" applyNumberFormat="1" applyFont="1" applyBorder="1" applyAlignment="1">
      <alignment horizontal="right"/>
    </xf>
    <xf numFmtId="0" fontId="6" fillId="0" borderId="55" xfId="6" applyNumberFormat="1" applyFont="1" applyBorder="1" applyAlignment="1">
      <alignment horizontal="right"/>
    </xf>
    <xf numFmtId="0" fontId="9" fillId="0" borderId="58" xfId="6" applyNumberFormat="1" applyFont="1" applyBorder="1" applyAlignment="1">
      <alignment horizontal="right"/>
    </xf>
    <xf numFmtId="0" fontId="6" fillId="0" borderId="67" xfId="0" applyNumberFormat="1" applyFont="1" applyBorder="1" applyAlignment="1">
      <alignment horizontal="right"/>
    </xf>
    <xf numFmtId="0" fontId="6" fillId="0" borderId="68" xfId="0" applyNumberFormat="1" applyFont="1" applyBorder="1" applyAlignment="1">
      <alignment horizontal="right"/>
    </xf>
    <xf numFmtId="0" fontId="6" fillId="0" borderId="69" xfId="0" applyNumberFormat="1" applyFont="1" applyBorder="1" applyAlignment="1">
      <alignment horizontal="right"/>
    </xf>
    <xf numFmtId="0" fontId="6" fillId="0" borderId="70" xfId="0" applyNumberFormat="1" applyFont="1" applyBorder="1" applyAlignment="1">
      <alignment horizontal="right"/>
    </xf>
    <xf numFmtId="0" fontId="6" fillId="0" borderId="71" xfId="0" applyNumberFormat="1" applyFont="1" applyBorder="1" applyAlignment="1">
      <alignment horizontal="right"/>
    </xf>
    <xf numFmtId="0" fontId="6" fillId="0" borderId="72" xfId="0" applyNumberFormat="1" applyFont="1" applyBorder="1" applyAlignment="1">
      <alignment horizontal="right"/>
    </xf>
    <xf numFmtId="0" fontId="6" fillId="0" borderId="0" xfId="6"/>
    <xf numFmtId="0" fontId="67" fillId="0" borderId="0" xfId="0" applyFont="1"/>
    <xf numFmtId="3" fontId="8" fillId="0" borderId="22" xfId="0" applyNumberFormat="1" applyFont="1" applyBorder="1" applyAlignment="1">
      <alignment horizontal="center" vertical="center"/>
    </xf>
    <xf numFmtId="3" fontId="8" fillId="0" borderId="31" xfId="0" applyNumberFormat="1" applyFont="1" applyBorder="1" applyAlignment="1">
      <alignment horizontal="center" vertical="center"/>
    </xf>
    <xf numFmtId="0" fontId="0" fillId="0" borderId="0" xfId="0"/>
    <xf numFmtId="0" fontId="0" fillId="0" borderId="0" xfId="0" applyAlignment="1"/>
    <xf numFmtId="0" fontId="1" fillId="0" borderId="0" xfId="0" applyFont="1" applyAlignment="1">
      <alignment vertical="center" wrapText="1"/>
    </xf>
    <xf numFmtId="3" fontId="62" fillId="0" borderId="22" xfId="6" applyNumberFormat="1" applyFont="1" applyBorder="1" applyAlignment="1">
      <alignment horizontal="right"/>
    </xf>
    <xf numFmtId="3" fontId="62" fillId="0" borderId="23" xfId="6" applyNumberFormat="1" applyFont="1" applyBorder="1" applyAlignment="1">
      <alignment horizontal="right"/>
    </xf>
    <xf numFmtId="3" fontId="62" fillId="0" borderId="31" xfId="6" applyNumberFormat="1" applyFont="1" applyBorder="1" applyAlignment="1">
      <alignment horizontal="right"/>
    </xf>
    <xf numFmtId="3" fontId="62" fillId="0" borderId="32" xfId="6" applyNumberFormat="1" applyFont="1" applyBorder="1" applyAlignment="1">
      <alignment horizontal="right"/>
    </xf>
    <xf numFmtId="0" fontId="62" fillId="0" borderId="32" xfId="6" applyNumberFormat="1" applyFont="1" applyBorder="1" applyAlignment="1">
      <alignment horizontal="right"/>
    </xf>
    <xf numFmtId="0" fontId="62" fillId="0" borderId="31" xfId="6" applyNumberFormat="1" applyFont="1" applyBorder="1" applyAlignment="1">
      <alignment horizontal="right"/>
    </xf>
    <xf numFmtId="3" fontId="47" fillId="0" borderId="73" xfId="6" applyNumberFormat="1" applyFont="1" applyBorder="1" applyAlignment="1">
      <alignment horizontal="right"/>
    </xf>
    <xf numFmtId="3" fontId="47" fillId="0" borderId="74" xfId="6" applyNumberFormat="1" applyFont="1" applyBorder="1" applyAlignment="1">
      <alignment horizontal="right"/>
    </xf>
    <xf numFmtId="0" fontId="6" fillId="0" borderId="0" xfId="6" applyAlignment="1">
      <alignment horizontal="center" vertical="center"/>
    </xf>
    <xf numFmtId="3" fontId="6" fillId="0" borderId="0" xfId="6" applyNumberFormat="1"/>
    <xf numFmtId="2" fontId="6" fillId="0" borderId="0" xfId="6" applyNumberFormat="1"/>
    <xf numFmtId="0" fontId="29" fillId="0" borderId="0" xfId="0" applyFont="1" applyAlignment="1">
      <alignment horizontal="left"/>
    </xf>
    <xf numFmtId="0" fontId="0" fillId="0" borderId="0" xfId="0"/>
    <xf numFmtId="2" fontId="24" fillId="0" borderId="0" xfId="16" applyNumberFormat="1"/>
    <xf numFmtId="0" fontId="24" fillId="0" borderId="0" xfId="16" applyAlignment="1"/>
    <xf numFmtId="0" fontId="24" fillId="0" borderId="0" xfId="16" applyAlignment="1">
      <alignment vertical="top"/>
    </xf>
    <xf numFmtId="0" fontId="0" fillId="0" borderId="0" xfId="0"/>
    <xf numFmtId="0" fontId="13" fillId="0" borderId="0" xfId="0" applyFont="1" applyAlignment="1">
      <alignment wrapText="1"/>
    </xf>
    <xf numFmtId="0" fontId="55" fillId="0" borderId="0" xfId="21"/>
    <xf numFmtId="0" fontId="0" fillId="0" borderId="0" xfId="0" applyAlignment="1">
      <alignment vertical="center"/>
    </xf>
    <xf numFmtId="168" fontId="0" fillId="0" borderId="0" xfId="0" applyNumberFormat="1"/>
    <xf numFmtId="0" fontId="0" fillId="0" borderId="0" xfId="0"/>
    <xf numFmtId="4" fontId="12" fillId="0" borderId="0" xfId="0" applyNumberFormat="1" applyFont="1"/>
    <xf numFmtId="2" fontId="0" fillId="0" borderId="0" xfId="0" applyNumberFormat="1" applyFont="1"/>
    <xf numFmtId="0" fontId="31" fillId="23" borderId="26" xfId="17" applyNumberFormat="1" applyFont="1" applyFill="1" applyBorder="1" applyAlignment="1">
      <alignment horizontal="left" vertical="center" wrapText="1" indent="4"/>
    </xf>
    <xf numFmtId="0" fontId="31" fillId="32" borderId="26" xfId="17" applyNumberFormat="1" applyFont="1" applyFill="1" applyBorder="1" applyAlignment="1">
      <alignment horizontal="left" vertical="center" wrapText="1"/>
    </xf>
    <xf numFmtId="0" fontId="0" fillId="0" borderId="0" xfId="0"/>
    <xf numFmtId="0" fontId="13" fillId="0" borderId="0" xfId="0" applyFont="1" applyAlignment="1">
      <alignment vertical="center" wrapText="1"/>
    </xf>
    <xf numFmtId="0" fontId="0" fillId="0" borderId="0" xfId="0"/>
    <xf numFmtId="0" fontId="0" fillId="0" borderId="0" xfId="0"/>
    <xf numFmtId="3" fontId="0" fillId="0" borderId="0" xfId="0" applyNumberFormat="1" applyFont="1"/>
    <xf numFmtId="0" fontId="0" fillId="0" borderId="0" xfId="0"/>
    <xf numFmtId="0" fontId="8" fillId="0" borderId="0" xfId="6" applyFont="1"/>
    <xf numFmtId="0" fontId="6" fillId="0" borderId="0" xfId="0" applyFont="1" applyBorder="1"/>
    <xf numFmtId="0" fontId="9" fillId="3" borderId="0" xfId="0" applyFont="1" applyFill="1" applyBorder="1" applyAlignment="1" applyProtection="1">
      <alignment horizontal="center"/>
    </xf>
    <xf numFmtId="0" fontId="9" fillId="3" borderId="0" xfId="0" applyFont="1" applyFill="1" applyBorder="1" applyAlignment="1">
      <alignment horizontal="centerContinuous"/>
    </xf>
    <xf numFmtId="0" fontId="6" fillId="3" borderId="0" xfId="0" applyFont="1" applyFill="1" applyBorder="1" applyAlignment="1">
      <alignment horizontal="centerContinuous"/>
    </xf>
    <xf numFmtId="0" fontId="6" fillId="0" borderId="0" xfId="0" applyFont="1" applyBorder="1" applyAlignment="1" applyProtection="1">
      <alignment horizontal="left"/>
    </xf>
    <xf numFmtId="0" fontId="9" fillId="3" borderId="0" xfId="0" applyFont="1" applyFill="1" applyBorder="1" applyAlignment="1" applyProtection="1">
      <alignment horizontal="centerContinuous"/>
    </xf>
    <xf numFmtId="0" fontId="9" fillId="3" borderId="0" xfId="0" applyFont="1" applyFill="1" applyBorder="1" applyAlignment="1">
      <alignment horizontal="center"/>
    </xf>
    <xf numFmtId="0" fontId="9" fillId="3" borderId="0" xfId="0" applyFont="1" applyFill="1" applyBorder="1" applyAlignment="1" applyProtection="1">
      <alignment horizontal="centerContinuous" vertical="top"/>
    </xf>
    <xf numFmtId="0" fontId="6" fillId="0" borderId="0" xfId="0" applyFont="1" applyBorder="1" applyAlignment="1" applyProtection="1">
      <alignment horizontal="centerContinuous"/>
    </xf>
    <xf numFmtId="0" fontId="9" fillId="0" borderId="0" xfId="0" applyFont="1" applyBorder="1" applyAlignment="1" applyProtection="1">
      <alignment horizontal="centerContinuous"/>
    </xf>
    <xf numFmtId="0" fontId="6" fillId="0" borderId="0" xfId="0" applyFont="1" applyBorder="1" applyAlignment="1">
      <alignment vertical="center" textRotation="90"/>
    </xf>
    <xf numFmtId="0" fontId="9" fillId="3" borderId="0" xfId="0" applyFont="1" applyFill="1" applyBorder="1"/>
    <xf numFmtId="165" fontId="6" fillId="0" borderId="0" xfId="0" applyNumberFormat="1" applyFont="1" applyBorder="1" applyProtection="1"/>
    <xf numFmtId="0" fontId="9" fillId="0" borderId="0" xfId="0" applyFont="1" applyBorder="1" applyAlignment="1" applyProtection="1">
      <alignment horizontal="right"/>
    </xf>
    <xf numFmtId="3" fontId="6" fillId="0" borderId="0" xfId="0" applyNumberFormat="1" applyFont="1" applyBorder="1"/>
    <xf numFmtId="0" fontId="9" fillId="0" borderId="0" xfId="0" applyFont="1" applyFill="1" applyBorder="1" applyAlignment="1" applyProtection="1">
      <alignment horizontal="centerContinuous" wrapText="1"/>
    </xf>
    <xf numFmtId="0" fontId="74" fillId="0" borderId="0" xfId="0" applyFont="1" applyBorder="1"/>
    <xf numFmtId="0" fontId="75" fillId="0" borderId="0" xfId="0" applyFont="1"/>
    <xf numFmtId="37" fontId="6" fillId="0" borderId="0" xfId="1" applyNumberFormat="1" applyFont="1" applyBorder="1" applyAlignment="1" applyProtection="1">
      <alignment horizontal="center"/>
    </xf>
    <xf numFmtId="0" fontId="0" fillId="0" borderId="0" xfId="0"/>
    <xf numFmtId="0" fontId="29" fillId="0" borderId="0" xfId="0" applyFont="1" applyAlignment="1"/>
    <xf numFmtId="49" fontId="32" fillId="20" borderId="33" xfId="17" applyNumberFormat="1" applyFont="1" applyFill="1" applyBorder="1" applyAlignment="1">
      <alignment horizontal="center" vertical="center" wrapText="1"/>
    </xf>
    <xf numFmtId="0" fontId="8" fillId="0" borderId="0" xfId="0" applyFont="1" applyFill="1" applyBorder="1" applyAlignment="1" applyProtection="1">
      <alignment horizontal="center"/>
    </xf>
    <xf numFmtId="2" fontId="10" fillId="0" borderId="0" xfId="0" applyNumberFormat="1" applyFont="1" applyBorder="1" applyProtection="1"/>
    <xf numFmtId="0" fontId="0" fillId="0" borderId="0" xfId="0"/>
    <xf numFmtId="3" fontId="13" fillId="0" borderId="0" xfId="0" applyNumberFormat="1" applyFont="1" applyAlignment="1">
      <alignment vertical="center" wrapText="1"/>
    </xf>
    <xf numFmtId="0" fontId="0" fillId="0" borderId="0" xfId="0"/>
    <xf numFmtId="0" fontId="9" fillId="4" borderId="0" xfId="0" applyFont="1" applyFill="1" applyBorder="1" applyAlignment="1">
      <alignment horizontal="centerContinuous"/>
    </xf>
    <xf numFmtId="0" fontId="9" fillId="4" borderId="0" xfId="0" applyFont="1" applyFill="1" applyBorder="1" applyAlignment="1">
      <alignment horizontal="center"/>
    </xf>
    <xf numFmtId="0" fontId="9" fillId="0" borderId="0" xfId="0" applyFont="1" applyBorder="1"/>
    <xf numFmtId="0" fontId="6" fillId="0" borderId="0" xfId="0" applyFont="1" applyBorder="1" applyAlignment="1">
      <alignment horizontal="center"/>
    </xf>
    <xf numFmtId="4" fontId="6" fillId="0" borderId="0" xfId="0" applyNumberFormat="1" applyFont="1" applyBorder="1"/>
    <xf numFmtId="0" fontId="0" fillId="0" borderId="0" xfId="0"/>
    <xf numFmtId="3" fontId="0" fillId="0" borderId="38" xfId="0" applyNumberFormat="1" applyBorder="1" applyAlignment="1">
      <alignment horizontal="right" vertical="center" wrapText="1"/>
    </xf>
    <xf numFmtId="0" fontId="0" fillId="0" borderId="0" xfId="0"/>
    <xf numFmtId="0" fontId="13" fillId="0" borderId="0" xfId="0" applyNumberFormat="1" applyFont="1" applyAlignment="1">
      <alignment horizontal="center"/>
    </xf>
    <xf numFmtId="0" fontId="77" fillId="0" borderId="0" xfId="14" applyFont="1" applyAlignment="1">
      <alignment horizontal="center"/>
    </xf>
    <xf numFmtId="0" fontId="0" fillId="0" borderId="0" xfId="0"/>
    <xf numFmtId="37" fontId="10" fillId="0" borderId="0" xfId="0" applyNumberFormat="1" applyFont="1" applyBorder="1" applyProtection="1"/>
    <xf numFmtId="10" fontId="10" fillId="0" borderId="0" xfId="24" applyNumberFormat="1" applyFont="1" applyBorder="1" applyProtection="1"/>
    <xf numFmtId="0" fontId="62" fillId="0" borderId="0" xfId="0" applyFont="1" applyBorder="1" applyAlignment="1" applyProtection="1">
      <alignment horizontal="centerContinuous"/>
    </xf>
    <xf numFmtId="39" fontId="10" fillId="0" borderId="0" xfId="0" applyNumberFormat="1" applyFont="1" applyBorder="1" applyProtection="1"/>
    <xf numFmtId="165" fontId="10" fillId="0" borderId="0" xfId="0" applyNumberFormat="1" applyFont="1" applyBorder="1" applyProtection="1"/>
    <xf numFmtId="0" fontId="62" fillId="0" borderId="0" xfId="0" applyFont="1" applyBorder="1" applyAlignment="1">
      <alignment vertical="center" textRotation="90"/>
    </xf>
    <xf numFmtId="0" fontId="62" fillId="0" borderId="1" xfId="0" applyFont="1" applyBorder="1" applyAlignment="1">
      <alignment vertical="center" textRotation="90"/>
    </xf>
    <xf numFmtId="0" fontId="9" fillId="0" borderId="1" xfId="0" applyFont="1" applyBorder="1" applyAlignment="1">
      <alignment horizontal="center"/>
    </xf>
    <xf numFmtId="39" fontId="10" fillId="0" borderId="1" xfId="0" applyNumberFormat="1" applyFont="1" applyBorder="1" applyProtection="1"/>
    <xf numFmtId="165" fontId="10" fillId="0" borderId="1" xfId="0" applyNumberFormat="1" applyFont="1" applyBorder="1" applyProtection="1"/>
    <xf numFmtId="0" fontId="10" fillId="0" borderId="0" xfId="0" applyFont="1" applyBorder="1"/>
    <xf numFmtId="0" fontId="62" fillId="0" borderId="0" xfId="0" applyFont="1" applyBorder="1"/>
    <xf numFmtId="0" fontId="9" fillId="0" borderId="0" xfId="0" applyFont="1" applyBorder="1" applyAlignment="1">
      <alignment horizontal="center"/>
    </xf>
    <xf numFmtId="0" fontId="9" fillId="0" borderId="0" xfId="0" applyFont="1" applyFill="1" applyBorder="1" applyAlignment="1" applyProtection="1">
      <alignment horizontal="centerContinuous"/>
    </xf>
    <xf numFmtId="4" fontId="6" fillId="0" borderId="0" xfId="0" applyNumberFormat="1" applyFont="1" applyBorder="1" applyAlignment="1">
      <alignment horizontal="right" vertical="center"/>
    </xf>
    <xf numFmtId="0" fontId="0" fillId="0" borderId="0" xfId="0"/>
    <xf numFmtId="0" fontId="13" fillId="0" borderId="0" xfId="0" applyFont="1"/>
    <xf numFmtId="3" fontId="6" fillId="0" borderId="6" xfId="14" applyNumberFormat="1" applyFont="1" applyBorder="1"/>
    <xf numFmtId="0" fontId="0" fillId="0" borderId="0" xfId="0" applyFont="1"/>
    <xf numFmtId="0" fontId="72" fillId="0" borderId="0" xfId="0" applyFont="1"/>
    <xf numFmtId="0" fontId="6" fillId="0" borderId="0" xfId="6"/>
    <xf numFmtId="0" fontId="9" fillId="0" borderId="52" xfId="6" applyNumberFormat="1" applyFont="1" applyBorder="1" applyAlignment="1">
      <alignment horizontal="center"/>
    </xf>
    <xf numFmtId="0" fontId="9" fillId="0" borderId="55" xfId="6" applyNumberFormat="1" applyFont="1" applyBorder="1" applyAlignment="1">
      <alignment horizontal="center"/>
    </xf>
    <xf numFmtId="4" fontId="9" fillId="0" borderId="58" xfId="6" applyNumberFormat="1" applyFont="1" applyBorder="1" applyAlignment="1">
      <alignment horizontal="center"/>
    </xf>
    <xf numFmtId="3" fontId="0" fillId="0" borderId="0" xfId="0" applyNumberFormat="1" applyAlignment="1">
      <alignment horizontal="center"/>
    </xf>
    <xf numFmtId="3" fontId="0" fillId="0" borderId="0" xfId="0" applyNumberFormat="1" applyAlignment="1">
      <alignment horizontal="right"/>
    </xf>
    <xf numFmtId="3" fontId="1" fillId="0" borderId="0" xfId="0" applyNumberFormat="1" applyFont="1" applyAlignment="1">
      <alignment horizontal="right"/>
    </xf>
    <xf numFmtId="3" fontId="1" fillId="0" borderId="0" xfId="0" applyNumberFormat="1" applyFont="1" applyAlignment="1">
      <alignment horizontal="center"/>
    </xf>
    <xf numFmtId="0" fontId="0" fillId="0" borderId="0" xfId="0"/>
    <xf numFmtId="0" fontId="0" fillId="0" borderId="0" xfId="0"/>
    <xf numFmtId="0" fontId="0" fillId="0" borderId="0" xfId="0" applyAlignment="1">
      <alignment horizontal="center"/>
    </xf>
    <xf numFmtId="3" fontId="0" fillId="0" borderId="6" xfId="0" applyNumberFormat="1" applyFont="1" applyBorder="1"/>
    <xf numFmtId="0" fontId="0" fillId="0" borderId="0" xfId="0"/>
    <xf numFmtId="169" fontId="24" fillId="0" borderId="0" xfId="16" applyNumberFormat="1"/>
    <xf numFmtId="0" fontId="0" fillId="0" borderId="0" xfId="0"/>
    <xf numFmtId="0" fontId="6" fillId="0" borderId="0" xfId="6"/>
    <xf numFmtId="0" fontId="33" fillId="21" borderId="0" xfId="17" applyNumberFormat="1" applyFont="1" applyFill="1" applyBorder="1" applyAlignment="1">
      <alignment horizontal="center" vertical="center" wrapText="1"/>
    </xf>
    <xf numFmtId="0" fontId="14" fillId="0" borderId="0" xfId="0" applyFont="1" applyFill="1" applyBorder="1"/>
    <xf numFmtId="0" fontId="0" fillId="0" borderId="0" xfId="0"/>
    <xf numFmtId="0" fontId="0" fillId="0" borderId="0" xfId="0"/>
    <xf numFmtId="0" fontId="70" fillId="0" borderId="0" xfId="22" applyFont="1" applyFill="1" applyAlignment="1">
      <alignment horizontal="center" vertical="center" wrapText="1"/>
    </xf>
    <xf numFmtId="0" fontId="1" fillId="0" borderId="0" xfId="0" applyFont="1" applyAlignment="1">
      <alignment wrapText="1"/>
    </xf>
    <xf numFmtId="0" fontId="0" fillId="0" borderId="0" xfId="0"/>
    <xf numFmtId="0" fontId="57" fillId="28" borderId="0" xfId="0" applyFont="1" applyFill="1" applyBorder="1" applyAlignment="1">
      <alignment horizontal="center"/>
    </xf>
    <xf numFmtId="0" fontId="81" fillId="28" borderId="0" xfId="0" applyFont="1" applyFill="1" applyBorder="1" applyAlignment="1">
      <alignment horizontal="center" vertical="center"/>
    </xf>
    <xf numFmtId="0" fontId="60" fillId="28" borderId="0" xfId="0" applyFont="1" applyFill="1" applyAlignment="1"/>
    <xf numFmtId="0" fontId="0" fillId="4" borderId="0" xfId="0" applyFill="1" applyAlignment="1"/>
    <xf numFmtId="0" fontId="58" fillId="28" borderId="0" xfId="21" applyFont="1" applyFill="1" applyAlignment="1">
      <alignment horizontal="center"/>
    </xf>
    <xf numFmtId="0" fontId="60" fillId="28" borderId="0" xfId="0" applyFont="1" applyFill="1" applyAlignment="1">
      <alignment horizontal="center"/>
    </xf>
    <xf numFmtId="0" fontId="0" fillId="4" borderId="0" xfId="0" applyFill="1" applyAlignment="1">
      <alignment horizontal="center"/>
    </xf>
    <xf numFmtId="0" fontId="58" fillId="28" borderId="0" xfId="21" applyFont="1" applyFill="1" applyAlignment="1">
      <alignment horizontal="center" vertical="center"/>
    </xf>
    <xf numFmtId="0" fontId="61" fillId="28" borderId="0" xfId="0" applyFont="1" applyFill="1" applyBorder="1" applyAlignment="1">
      <alignment vertical="center"/>
    </xf>
    <xf numFmtId="0" fontId="59" fillId="28" borderId="0" xfId="0" applyFont="1" applyFill="1" applyAlignment="1">
      <alignment vertical="center"/>
    </xf>
    <xf numFmtId="0" fontId="60" fillId="28" borderId="0" xfId="0" applyFont="1" applyFill="1" applyAlignment="1">
      <alignment vertical="center"/>
    </xf>
    <xf numFmtId="0" fontId="0" fillId="4" borderId="0" xfId="0" applyFill="1" applyAlignment="1">
      <alignment vertical="center"/>
    </xf>
    <xf numFmtId="0" fontId="59" fillId="28" borderId="0" xfId="0" applyFont="1" applyFill="1" applyAlignment="1"/>
    <xf numFmtId="0" fontId="0" fillId="0" borderId="0" xfId="0"/>
    <xf numFmtId="0" fontId="5" fillId="0" borderId="0" xfId="0" applyFont="1" applyAlignment="1">
      <alignment horizontal="left" wrapText="1"/>
    </xf>
    <xf numFmtId="0" fontId="0" fillId="0" borderId="0" xfId="0"/>
    <xf numFmtId="169" fontId="0" fillId="0" borderId="75" xfId="0" applyNumberFormat="1" applyBorder="1"/>
    <xf numFmtId="0" fontId="1" fillId="0" borderId="0" xfId="0" applyFont="1" applyAlignment="1">
      <alignment horizontal="center" vertical="center" wrapText="1"/>
    </xf>
    <xf numFmtId="0" fontId="1" fillId="0" borderId="76" xfId="0" applyFont="1" applyBorder="1" applyAlignment="1">
      <alignment vertical="center" wrapText="1"/>
    </xf>
    <xf numFmtId="49" fontId="81" fillId="28" borderId="0" xfId="0" applyNumberFormat="1" applyFont="1" applyFill="1" applyBorder="1" applyAlignment="1">
      <alignment horizontal="center" vertical="center"/>
    </xf>
    <xf numFmtId="49" fontId="60" fillId="28" borderId="0" xfId="0" applyNumberFormat="1" applyFont="1" applyFill="1" applyAlignment="1">
      <alignment horizontal="center"/>
    </xf>
    <xf numFmtId="49" fontId="0" fillId="4" borderId="0" xfId="0" applyNumberFormat="1" applyFill="1" applyAlignment="1">
      <alignment horizontal="center"/>
    </xf>
    <xf numFmtId="171" fontId="0" fillId="0" borderId="0" xfId="0" applyNumberFormat="1"/>
    <xf numFmtId="0" fontId="60" fillId="28" borderId="0" xfId="0" applyNumberFormat="1" applyFont="1" applyFill="1" applyAlignment="1">
      <alignment horizontal="center" vertical="center"/>
    </xf>
    <xf numFmtId="0" fontId="0" fillId="0" borderId="0" xfId="0"/>
    <xf numFmtId="0" fontId="12" fillId="7" borderId="4" xfId="0" applyNumberFormat="1" applyFont="1" applyFill="1" applyBorder="1" applyAlignment="1"/>
    <xf numFmtId="0" fontId="13" fillId="8" borderId="4" xfId="0" applyFont="1" applyFill="1" applyBorder="1" applyAlignment="1"/>
    <xf numFmtId="0" fontId="12" fillId="0" borderId="0" xfId="0" applyFont="1" applyAlignment="1">
      <alignment wrapText="1"/>
    </xf>
    <xf numFmtId="0" fontId="13" fillId="7" borderId="4" xfId="0" applyNumberFormat="1" applyFont="1" applyFill="1" applyBorder="1" applyAlignment="1"/>
    <xf numFmtId="0" fontId="9" fillId="6" borderId="3" xfId="0" applyNumberFormat="1" applyFont="1" applyFill="1" applyBorder="1" applyAlignment="1">
      <alignment vertical="center" wrapText="1"/>
    </xf>
    <xf numFmtId="3" fontId="8" fillId="0" borderId="77" xfId="0" applyNumberFormat="1" applyFont="1" applyBorder="1" applyAlignment="1">
      <alignment horizontal="right"/>
    </xf>
    <xf numFmtId="172" fontId="6" fillId="0" borderId="0" xfId="1" applyNumberFormat="1" applyFont="1" applyBorder="1" applyProtection="1"/>
    <xf numFmtId="3" fontId="18" fillId="9" borderId="0" xfId="0" applyNumberFormat="1" applyFont="1" applyFill="1" applyBorder="1" applyAlignment="1">
      <alignment horizontal="right"/>
    </xf>
    <xf numFmtId="3" fontId="8" fillId="0" borderId="21" xfId="0" applyNumberFormat="1" applyFont="1" applyBorder="1" applyAlignment="1">
      <alignment horizontal="right"/>
    </xf>
    <xf numFmtId="0" fontId="8" fillId="0" borderId="78" xfId="0" applyNumberFormat="1" applyFont="1" applyBorder="1" applyAlignment="1">
      <alignment horizontal="right"/>
    </xf>
    <xf numFmtId="3" fontId="8" fillId="0" borderId="78" xfId="0" applyNumberFormat="1" applyFont="1" applyBorder="1" applyAlignment="1">
      <alignment horizontal="right"/>
    </xf>
    <xf numFmtId="0" fontId="8" fillId="0" borderId="79" xfId="0" applyNumberFormat="1" applyFont="1" applyBorder="1" applyAlignment="1">
      <alignment horizontal="right"/>
    </xf>
    <xf numFmtId="49" fontId="60" fillId="28" borderId="0" xfId="0" applyNumberFormat="1" applyFont="1" applyFill="1" applyAlignment="1">
      <alignment horizontal="center" vertical="top" wrapText="1"/>
    </xf>
    <xf numFmtId="0" fontId="0" fillId="0" borderId="0" xfId="0"/>
    <xf numFmtId="0" fontId="0" fillId="0" borderId="0" xfId="0"/>
    <xf numFmtId="0" fontId="84" fillId="0" borderId="0" xfId="0" applyFont="1"/>
    <xf numFmtId="3" fontId="79" fillId="0" borderId="0" xfId="0" applyNumberFormat="1" applyFont="1"/>
    <xf numFmtId="0" fontId="79" fillId="0" borderId="0" xfId="0" applyFont="1"/>
    <xf numFmtId="3" fontId="9" fillId="9" borderId="0" xfId="0" applyNumberFormat="1" applyFont="1" applyFill="1" applyBorder="1" applyAlignment="1"/>
    <xf numFmtId="0" fontId="33" fillId="21" borderId="0" xfId="17" applyNumberFormat="1" applyFont="1" applyFill="1" applyBorder="1" applyAlignment="1">
      <alignment horizontal="center" vertical="center" wrapText="1"/>
    </xf>
    <xf numFmtId="0" fontId="14" fillId="0" borderId="0" xfId="0" applyFont="1" applyFill="1" applyBorder="1" applyAlignment="1">
      <alignment wrapText="1"/>
    </xf>
    <xf numFmtId="0" fontId="13" fillId="8" borderId="4" xfId="0" applyFont="1" applyFill="1" applyBorder="1" applyAlignment="1">
      <alignment horizontal="center"/>
    </xf>
    <xf numFmtId="2" fontId="12" fillId="0" borderId="7" xfId="0" applyNumberFormat="1" applyFont="1" applyBorder="1" applyAlignment="1">
      <alignment horizontal="center"/>
    </xf>
    <xf numFmtId="0" fontId="0" fillId="0" borderId="0" xfId="0"/>
    <xf numFmtId="3" fontId="12" fillId="0" borderId="6" xfId="0" applyNumberFormat="1" applyFont="1" applyFill="1" applyBorder="1" applyAlignment="1">
      <alignment horizontal="center"/>
    </xf>
    <xf numFmtId="3" fontId="13" fillId="9" borderId="0" xfId="0" applyNumberFormat="1" applyFont="1" applyFill="1" applyBorder="1" applyAlignment="1">
      <alignment horizontal="center"/>
    </xf>
    <xf numFmtId="3" fontId="12" fillId="9" borderId="0" xfId="0" applyNumberFormat="1" applyFont="1" applyFill="1" applyBorder="1" applyAlignment="1">
      <alignment horizontal="center"/>
    </xf>
    <xf numFmtId="3" fontId="1" fillId="0" borderId="39" xfId="0" applyNumberFormat="1" applyFont="1" applyBorder="1" applyAlignment="1">
      <alignment horizontal="right" vertical="center"/>
    </xf>
    <xf numFmtId="3" fontId="1" fillId="0" borderId="40" xfId="0" applyNumberFormat="1" applyFont="1" applyBorder="1" applyAlignment="1">
      <alignment horizontal="right" vertical="center"/>
    </xf>
    <xf numFmtId="3" fontId="1" fillId="0" borderId="38" xfId="0" applyNumberFormat="1" applyFont="1" applyBorder="1" applyAlignment="1">
      <alignment horizontal="right" vertical="center" wrapText="1"/>
    </xf>
    <xf numFmtId="3" fontId="0" fillId="0" borderId="47" xfId="0" applyNumberFormat="1" applyBorder="1" applyAlignment="1">
      <alignment horizontal="right" vertical="center" wrapText="1"/>
    </xf>
    <xf numFmtId="3" fontId="1" fillId="0" borderId="47" xfId="0" applyNumberFormat="1" applyFont="1" applyBorder="1" applyAlignment="1">
      <alignment horizontal="right" vertical="center" wrapText="1"/>
    </xf>
    <xf numFmtId="3" fontId="18" fillId="33" borderId="31" xfId="0" applyNumberFormat="1" applyFont="1" applyFill="1" applyBorder="1" applyAlignment="1">
      <alignment horizontal="center" vertical="center"/>
    </xf>
    <xf numFmtId="0" fontId="0" fillId="0" borderId="0" xfId="0"/>
    <xf numFmtId="49" fontId="41" fillId="28" borderId="0" xfId="0" applyNumberFormat="1" applyFont="1" applyFill="1" applyAlignment="1">
      <alignment horizontal="center"/>
    </xf>
    <xf numFmtId="49" fontId="41" fillId="28" borderId="0" xfId="0" applyNumberFormat="1" applyFont="1" applyFill="1" applyAlignment="1">
      <alignment horizontal="center" vertical="center"/>
    </xf>
    <xf numFmtId="0" fontId="0" fillId="0" borderId="0" xfId="0"/>
    <xf numFmtId="0" fontId="0" fillId="0" borderId="0" xfId="0"/>
    <xf numFmtId="0" fontId="6" fillId="0" borderId="0" xfId="16" applyFont="1" applyAlignment="1">
      <alignment wrapText="1"/>
    </xf>
    <xf numFmtId="169" fontId="6" fillId="0" borderId="50" xfId="22" applyNumberFormat="1" applyFont="1" applyBorder="1" applyAlignment="1">
      <alignment horizontal="right" vertical="center"/>
    </xf>
    <xf numFmtId="0" fontId="0" fillId="0" borderId="0" xfId="0"/>
    <xf numFmtId="0" fontId="0" fillId="0" borderId="0" xfId="0"/>
    <xf numFmtId="0" fontId="0" fillId="0" borderId="0" xfId="0" applyBorder="1"/>
    <xf numFmtId="0" fontId="86" fillId="0" borderId="0" xfId="0" applyFont="1" applyBorder="1"/>
    <xf numFmtId="171" fontId="86" fillId="0" borderId="0" xfId="0" applyNumberFormat="1" applyFont="1" applyBorder="1"/>
    <xf numFmtId="49" fontId="9" fillId="3" borderId="0" xfId="0" applyNumberFormat="1" applyFont="1" applyFill="1" applyBorder="1" applyAlignment="1">
      <alignment horizontal="centerContinuous"/>
    </xf>
    <xf numFmtId="3" fontId="13" fillId="0" borderId="6" xfId="0" applyNumberFormat="1" applyFont="1" applyFill="1" applyBorder="1" applyAlignment="1">
      <alignment horizontal="right"/>
    </xf>
    <xf numFmtId="3" fontId="13" fillId="0" borderId="7" xfId="0" applyNumberFormat="1" applyFont="1" applyFill="1" applyBorder="1" applyAlignment="1">
      <alignment horizontal="right"/>
    </xf>
    <xf numFmtId="49" fontId="0" fillId="0" borderId="0" xfId="0" applyNumberFormat="1" applyAlignment="1">
      <alignment horizontal="center"/>
    </xf>
    <xf numFmtId="49" fontId="60" fillId="28" borderId="0" xfId="0" applyNumberFormat="1" applyFont="1" applyFill="1" applyAlignment="1">
      <alignment horizontal="center" vertical="center" wrapText="1"/>
    </xf>
    <xf numFmtId="39" fontId="6" fillId="0" borderId="0" xfId="1" applyNumberFormat="1" applyFont="1" applyBorder="1" applyAlignment="1" applyProtection="1"/>
    <xf numFmtId="3" fontId="6" fillId="0" borderId="21" xfId="0" applyNumberFormat="1" applyFont="1" applyBorder="1" applyAlignment="1">
      <alignment horizontal="right" vertical="center"/>
    </xf>
    <xf numFmtId="3" fontId="13" fillId="0" borderId="0" xfId="0" applyNumberFormat="1" applyFont="1" applyFill="1" applyBorder="1" applyAlignment="1"/>
    <xf numFmtId="2" fontId="13" fillId="0" borderId="7" xfId="0" applyNumberFormat="1" applyFont="1" applyBorder="1" applyAlignment="1">
      <alignment horizontal="center"/>
    </xf>
    <xf numFmtId="0" fontId="6" fillId="0" borderId="0" xfId="16" applyFont="1"/>
    <xf numFmtId="0" fontId="0" fillId="0" borderId="0" xfId="0"/>
    <xf numFmtId="0" fontId="45" fillId="0" borderId="0" xfId="0" applyFont="1" applyFill="1" applyBorder="1" applyAlignment="1">
      <alignment horizontal="left" vertical="center"/>
    </xf>
    <xf numFmtId="3" fontId="0" fillId="0" borderId="0" xfId="0" applyNumberFormat="1" applyAlignment="1">
      <alignment vertical="center"/>
    </xf>
    <xf numFmtId="0" fontId="4" fillId="0" borderId="0" xfId="9"/>
    <xf numFmtId="49" fontId="88" fillId="0" borderId="0" xfId="9" applyNumberFormat="1" applyFont="1" applyBorder="1" applyAlignment="1" applyProtection="1">
      <alignment horizontal="center" vertical="center"/>
    </xf>
    <xf numFmtId="0" fontId="4" fillId="0" borderId="0" xfId="9" applyBorder="1" applyAlignment="1" applyProtection="1">
      <alignment vertical="center"/>
    </xf>
    <xf numFmtId="0" fontId="0" fillId="0" borderId="0" xfId="0"/>
    <xf numFmtId="0" fontId="0" fillId="0" borderId="0" xfId="0"/>
    <xf numFmtId="0" fontId="59" fillId="28" borderId="0" xfId="0" applyFont="1" applyFill="1" applyBorder="1" applyAlignment="1">
      <alignment vertical="center"/>
    </xf>
    <xf numFmtId="3" fontId="0" fillId="0" borderId="0" xfId="0" applyNumberFormat="1" applyFill="1" applyBorder="1"/>
    <xf numFmtId="0" fontId="0" fillId="0" borderId="0" xfId="0"/>
    <xf numFmtId="3" fontId="0" fillId="0" borderId="0" xfId="0" applyNumberFormat="1" applyFont="1" applyAlignment="1">
      <alignment vertical="center" wrapText="1"/>
    </xf>
    <xf numFmtId="0" fontId="11" fillId="17" borderId="0" xfId="0" applyFont="1" applyFill="1" applyBorder="1" applyAlignment="1">
      <alignment horizontal="center" vertical="center"/>
    </xf>
    <xf numFmtId="0" fontId="0" fillId="0" borderId="0" xfId="0"/>
    <xf numFmtId="0" fontId="13" fillId="8" borderId="0" xfId="0" applyFont="1" applyFill="1" applyBorder="1" applyAlignment="1">
      <alignment horizontal="center" vertical="center" wrapText="1"/>
    </xf>
    <xf numFmtId="166" fontId="6" fillId="0" borderId="0" xfId="1" applyNumberFormat="1" applyFont="1" applyBorder="1" applyAlignment="1" applyProtection="1">
      <alignment horizontal="center" vertical="center" wrapText="1"/>
    </xf>
    <xf numFmtId="0" fontId="0" fillId="0" borderId="0" xfId="0" applyAlignment="1">
      <alignment horizontal="center" wrapText="1"/>
    </xf>
    <xf numFmtId="0" fontId="9" fillId="0" borderId="0" xfId="0" applyFont="1" applyBorder="1" applyAlignment="1" applyProtection="1">
      <alignment horizontal="center"/>
    </xf>
    <xf numFmtId="4" fontId="8" fillId="0" borderId="21" xfId="0" applyNumberFormat="1" applyFont="1" applyBorder="1" applyAlignment="1">
      <alignment horizontal="right"/>
    </xf>
    <xf numFmtId="4" fontId="8" fillId="0" borderId="78" xfId="0" applyNumberFormat="1" applyFont="1" applyBorder="1" applyAlignment="1">
      <alignment horizontal="right"/>
    </xf>
    <xf numFmtId="4" fontId="18" fillId="9" borderId="0" xfId="0" applyNumberFormat="1" applyFont="1" applyFill="1" applyBorder="1" applyAlignment="1">
      <alignment horizontal="right"/>
    </xf>
    <xf numFmtId="173" fontId="12" fillId="0" borderId="6" xfId="32" applyNumberFormat="1" applyFont="1" applyFill="1" applyBorder="1" applyAlignment="1"/>
    <xf numFmtId="173" fontId="12" fillId="0" borderId="0" xfId="32" applyNumberFormat="1" applyFont="1"/>
    <xf numFmtId="173" fontId="0" fillId="0" borderId="0" xfId="32" applyNumberFormat="1" applyFont="1"/>
    <xf numFmtId="0" fontId="12" fillId="0" borderId="81" xfId="0" applyFont="1" applyBorder="1"/>
    <xf numFmtId="3" fontId="12" fillId="0" borderId="81" xfId="0" applyNumberFormat="1" applyFont="1" applyBorder="1"/>
    <xf numFmtId="3" fontId="13" fillId="0" borderId="82" xfId="0" applyNumberFormat="1" applyFont="1" applyBorder="1"/>
    <xf numFmtId="17" fontId="11" fillId="17" borderId="0" xfId="0" applyNumberFormat="1" applyFont="1" applyFill="1" applyBorder="1" applyAlignment="1">
      <alignment horizontal="left" vertical="center"/>
    </xf>
    <xf numFmtId="3" fontId="13" fillId="35" borderId="83" xfId="0" applyNumberFormat="1" applyFont="1" applyFill="1" applyBorder="1"/>
    <xf numFmtId="0" fontId="0" fillId="0" borderId="0" xfId="0"/>
    <xf numFmtId="0" fontId="6" fillId="0" borderId="0" xfId="6"/>
    <xf numFmtId="0" fontId="91" fillId="36" borderId="0" xfId="0" applyFont="1" applyFill="1"/>
    <xf numFmtId="0" fontId="92" fillId="36" borderId="0" xfId="0" applyFont="1" applyFill="1"/>
    <xf numFmtId="0" fontId="93" fillId="0" borderId="0" xfId="14" applyFont="1"/>
    <xf numFmtId="0" fontId="9" fillId="6" borderId="2" xfId="0" applyNumberFormat="1" applyFont="1" applyFill="1" applyBorder="1" applyAlignment="1">
      <alignment horizontal="center" vertical="center" wrapText="1"/>
    </xf>
    <xf numFmtId="2" fontId="1" fillId="0" borderId="0" xfId="0" applyNumberFormat="1" applyFont="1"/>
    <xf numFmtId="0" fontId="6" fillId="0" borderId="0" xfId="16" applyFont="1" applyAlignment="1">
      <alignment vertical="top"/>
    </xf>
    <xf numFmtId="174" fontId="6" fillId="0" borderId="0" xfId="1" applyNumberFormat="1" applyFont="1" applyBorder="1" applyAlignment="1" applyProtection="1">
      <alignment horizontal="center" vertical="center"/>
    </xf>
    <xf numFmtId="174" fontId="6" fillId="0" borderId="0" xfId="1" applyNumberFormat="1" applyFont="1" applyBorder="1" applyAlignment="1" applyProtection="1">
      <alignment horizontal="center"/>
    </xf>
    <xf numFmtId="37" fontId="9" fillId="0" borderId="0" xfId="1" applyNumberFormat="1" applyFont="1" applyBorder="1" applyProtection="1"/>
    <xf numFmtId="166" fontId="9" fillId="0" borderId="0" xfId="1" applyNumberFormat="1" applyFont="1" applyBorder="1" applyAlignment="1" applyProtection="1">
      <alignment horizontal="center" vertical="center" wrapText="1"/>
    </xf>
    <xf numFmtId="166" fontId="9" fillId="0" borderId="0" xfId="1" applyNumberFormat="1" applyFont="1" applyBorder="1" applyAlignment="1" applyProtection="1">
      <alignment horizontal="center" vertical="center"/>
    </xf>
    <xf numFmtId="39" fontId="9" fillId="0" borderId="0" xfId="1" applyNumberFormat="1" applyFont="1" applyBorder="1" applyProtection="1"/>
    <xf numFmtId="0" fontId="0" fillId="0" borderId="0" xfId="0"/>
    <xf numFmtId="173" fontId="0" fillId="0" borderId="0" xfId="32" applyNumberFormat="1" applyFont="1" applyBorder="1"/>
    <xf numFmtId="0" fontId="56" fillId="0" borderId="0" xfId="22" applyFont="1" applyFill="1" applyAlignment="1">
      <alignment horizontal="center" vertical="center" wrapText="1"/>
    </xf>
    <xf numFmtId="0" fontId="0" fillId="0" borderId="0" xfId="0"/>
    <xf numFmtId="0" fontId="0" fillId="0" borderId="0" xfId="0"/>
    <xf numFmtId="0" fontId="64" fillId="29" borderId="0" xfId="0" applyFont="1" applyFill="1" applyAlignment="1">
      <alignment horizontal="center" vertical="center" wrapText="1"/>
    </xf>
    <xf numFmtId="0" fontId="0" fillId="0" borderId="0" xfId="0"/>
    <xf numFmtId="0" fontId="3" fillId="37" borderId="0" xfId="0" applyFont="1" applyFill="1" applyAlignment="1">
      <alignment horizontal="center" vertical="center"/>
    </xf>
    <xf numFmtId="0" fontId="0" fillId="39" borderId="0" xfId="0" applyFill="1"/>
    <xf numFmtId="0" fontId="95" fillId="37" borderId="0" xfId="0" applyFont="1" applyFill="1"/>
    <xf numFmtId="0" fontId="96" fillId="39" borderId="0" xfId="0" applyFont="1" applyFill="1" applyAlignment="1">
      <alignment horizontal="center" vertical="center" wrapText="1"/>
    </xf>
    <xf numFmtId="0" fontId="96" fillId="39" borderId="75" xfId="0" applyFont="1" applyFill="1" applyBorder="1" applyAlignment="1">
      <alignment horizontal="center" vertical="center" wrapText="1"/>
    </xf>
    <xf numFmtId="173" fontId="96" fillId="39" borderId="0" xfId="32" applyNumberFormat="1" applyFont="1" applyFill="1" applyAlignment="1">
      <alignment horizontal="center" vertical="center" wrapText="1"/>
    </xf>
    <xf numFmtId="3" fontId="1" fillId="38" borderId="0" xfId="0" applyNumberFormat="1" applyFont="1" applyFill="1"/>
    <xf numFmtId="173" fontId="1" fillId="38" borderId="0" xfId="32" applyNumberFormat="1" applyFont="1" applyFill="1"/>
    <xf numFmtId="0" fontId="1" fillId="38" borderId="0" xfId="0" applyFont="1" applyFill="1"/>
    <xf numFmtId="173" fontId="3" fillId="37" borderId="0" xfId="32" applyNumberFormat="1" applyFont="1" applyFill="1" applyAlignment="1">
      <alignment horizontal="center" vertical="center"/>
    </xf>
    <xf numFmtId="0" fontId="97" fillId="38" borderId="0" xfId="0" applyFont="1" applyFill="1" applyAlignment="1">
      <alignment horizontal="center" vertical="center"/>
    </xf>
    <xf numFmtId="0" fontId="97" fillId="38" borderId="0" xfId="0" applyFont="1" applyFill="1" applyAlignment="1">
      <alignment horizontal="center" vertical="center" wrapText="1"/>
    </xf>
    <xf numFmtId="0" fontId="61" fillId="40" borderId="0" xfId="0" applyFont="1" applyFill="1"/>
    <xf numFmtId="171" fontId="1" fillId="38" borderId="0" xfId="0" applyNumberFormat="1" applyFont="1" applyFill="1"/>
    <xf numFmtId="0" fontId="98" fillId="40" borderId="0" xfId="0" applyFont="1" applyFill="1"/>
    <xf numFmtId="0" fontId="98" fillId="38" borderId="0" xfId="0" applyFont="1" applyFill="1"/>
    <xf numFmtId="0" fontId="99" fillId="42" borderId="0" xfId="22" applyFont="1" applyFill="1" applyBorder="1" applyAlignment="1">
      <alignment horizontal="center" vertical="center" wrapText="1"/>
    </xf>
    <xf numFmtId="0" fontId="99" fillId="39" borderId="0" xfId="0" applyFont="1" applyFill="1" applyBorder="1" applyAlignment="1">
      <alignment horizontal="center" vertical="center"/>
    </xf>
    <xf numFmtId="0" fontId="99" fillId="39" borderId="0" xfId="0" applyFont="1" applyFill="1" applyBorder="1" applyAlignment="1">
      <alignment horizontal="center" vertical="center" wrapText="1"/>
    </xf>
    <xf numFmtId="0" fontId="53" fillId="39" borderId="64" xfId="22" applyFont="1" applyFill="1" applyBorder="1" applyAlignment="1">
      <alignment horizontal="left" wrapText="1"/>
    </xf>
    <xf numFmtId="0" fontId="53" fillId="39" borderId="65" xfId="22" applyFont="1" applyFill="1" applyBorder="1" applyAlignment="1">
      <alignment horizontal="left" wrapText="1"/>
    </xf>
    <xf numFmtId="0" fontId="53" fillId="39" borderId="66" xfId="22" applyFont="1" applyFill="1" applyBorder="1" applyAlignment="1">
      <alignment horizontal="left" wrapText="1"/>
    </xf>
    <xf numFmtId="0" fontId="11" fillId="30" borderId="0" xfId="22" applyFont="1" applyFill="1" applyBorder="1" applyAlignment="1">
      <alignment horizontal="center" vertical="center" wrapText="1"/>
    </xf>
    <xf numFmtId="0" fontId="64" fillId="9" borderId="0" xfId="0" applyFont="1" applyFill="1" applyAlignment="1">
      <alignment horizontal="center"/>
    </xf>
    <xf numFmtId="0" fontId="63" fillId="9" borderId="0" xfId="0" applyFont="1" applyFill="1" applyBorder="1" applyAlignment="1">
      <alignment horizontal="center" vertical="center" wrapText="1"/>
    </xf>
    <xf numFmtId="0" fontId="64" fillId="29" borderId="0" xfId="22" applyFont="1" applyFill="1" applyBorder="1" applyAlignment="1">
      <alignment horizontal="center" vertical="center" wrapText="1"/>
    </xf>
    <xf numFmtId="0" fontId="64" fillId="9" borderId="0" xfId="0" applyFont="1" applyFill="1" applyBorder="1" applyAlignment="1">
      <alignment horizontal="center" vertical="center" wrapText="1"/>
    </xf>
    <xf numFmtId="0" fontId="63" fillId="9" borderId="0" xfId="22" applyFont="1" applyFill="1" applyBorder="1" applyAlignment="1">
      <alignment horizontal="center" vertical="center" wrapText="1"/>
    </xf>
    <xf numFmtId="0" fontId="63" fillId="30" borderId="0" xfId="0" applyFont="1" applyFill="1" applyBorder="1" applyAlignment="1">
      <alignment horizontal="center" vertical="center" wrapText="1"/>
    </xf>
    <xf numFmtId="0" fontId="100" fillId="9" borderId="9" xfId="0" applyFont="1" applyFill="1" applyBorder="1" applyAlignment="1">
      <alignment horizontal="center"/>
    </xf>
    <xf numFmtId="0" fontId="0" fillId="0" borderId="0" xfId="0"/>
    <xf numFmtId="3" fontId="13" fillId="0" borderId="81" xfId="0" applyNumberFormat="1" applyFont="1" applyBorder="1"/>
    <xf numFmtId="3" fontId="13" fillId="0" borderId="0" xfId="0" applyNumberFormat="1" applyFont="1"/>
    <xf numFmtId="0" fontId="0" fillId="0" borderId="0" xfId="0"/>
    <xf numFmtId="3" fontId="6" fillId="4" borderId="81" xfId="0" applyNumberFormat="1" applyFont="1" applyFill="1" applyBorder="1"/>
    <xf numFmtId="0" fontId="0" fillId="0" borderId="0" xfId="0"/>
    <xf numFmtId="0" fontId="70" fillId="0" borderId="0" xfId="22" applyFont="1" applyFill="1" applyAlignment="1">
      <alignment horizontal="center" vertical="center" wrapText="1"/>
    </xf>
    <xf numFmtId="0" fontId="0" fillId="0" borderId="0" xfId="0"/>
    <xf numFmtId="0" fontId="6" fillId="0" borderId="0" xfId="6"/>
    <xf numFmtId="0" fontId="60" fillId="0" borderId="0" xfId="0" applyFont="1"/>
    <xf numFmtId="0" fontId="38" fillId="19" borderId="88" xfId="17" applyNumberFormat="1" applyFont="1" applyFill="1" applyBorder="1" applyAlignment="1">
      <alignment vertical="center"/>
    </xf>
    <xf numFmtId="3" fontId="39" fillId="18" borderId="22" xfId="17" applyNumberFormat="1" applyFont="1" applyFill="1" applyBorder="1" applyAlignment="1"/>
    <xf numFmtId="3" fontId="39" fillId="18" borderId="24" xfId="17" applyNumberFormat="1" applyFont="1" applyFill="1" applyBorder="1" applyAlignment="1"/>
    <xf numFmtId="3" fontId="39" fillId="18" borderId="23" xfId="17" applyNumberFormat="1" applyFont="1" applyFill="1" applyBorder="1" applyAlignment="1" applyProtection="1"/>
    <xf numFmtId="3" fontId="39" fillId="18" borderId="23" xfId="17" applyNumberFormat="1" applyFont="1" applyFill="1" applyBorder="1" applyAlignment="1"/>
    <xf numFmtId="0" fontId="103" fillId="0" borderId="0" xfId="17" applyNumberFormat="1" applyFont="1" applyBorder="1" applyAlignment="1"/>
    <xf numFmtId="173" fontId="0" fillId="0" borderId="0" xfId="0" applyNumberFormat="1"/>
    <xf numFmtId="3" fontId="13" fillId="0" borderId="7" xfId="0" applyNumberFormat="1" applyFont="1" applyFill="1" applyBorder="1" applyAlignment="1"/>
    <xf numFmtId="3" fontId="8" fillId="0" borderId="79" xfId="0" applyNumberFormat="1" applyFont="1" applyBorder="1" applyAlignment="1">
      <alignment horizontal="right"/>
    </xf>
    <xf numFmtId="4" fontId="0" fillId="0" borderId="0" xfId="0" applyNumberFormat="1"/>
    <xf numFmtId="4" fontId="6" fillId="0" borderId="61" xfId="0" applyNumberFormat="1" applyFont="1" applyFill="1" applyBorder="1" applyAlignment="1">
      <alignment horizontal="right"/>
    </xf>
    <xf numFmtId="4" fontId="6" fillId="0" borderId="62" xfId="0" applyNumberFormat="1" applyFont="1" applyFill="1" applyBorder="1" applyAlignment="1">
      <alignment horizontal="right"/>
    </xf>
    <xf numFmtId="4" fontId="0" fillId="0" borderId="62" xfId="0" applyNumberFormat="1" applyFont="1" applyFill="1" applyBorder="1"/>
    <xf numFmtId="4" fontId="0" fillId="0" borderId="62" xfId="0" applyNumberFormat="1" applyFill="1" applyBorder="1"/>
    <xf numFmtId="4" fontId="6" fillId="0" borderId="21" xfId="0" applyNumberFormat="1" applyFont="1" applyFill="1" applyBorder="1" applyAlignment="1">
      <alignment horizontal="right" vertical="center"/>
    </xf>
    <xf numFmtId="4" fontId="6" fillId="0" borderId="63" xfId="0" applyNumberFormat="1" applyFont="1" applyFill="1" applyBorder="1" applyAlignment="1">
      <alignment horizontal="right"/>
    </xf>
    <xf numFmtId="3" fontId="9" fillId="0" borderId="6" xfId="14" applyNumberFormat="1" applyFont="1" applyBorder="1"/>
    <xf numFmtId="3" fontId="9" fillId="0" borderId="7" xfId="14" applyNumberFormat="1" applyFont="1" applyBorder="1"/>
    <xf numFmtId="0" fontId="11" fillId="17" borderId="0" xfId="0" applyFont="1" applyFill="1" applyBorder="1" applyAlignment="1">
      <alignment horizontal="center" vertical="center"/>
    </xf>
    <xf numFmtId="17" fontId="11" fillId="17" borderId="0" xfId="0" applyNumberFormat="1" applyFont="1" applyFill="1" applyBorder="1" applyAlignment="1">
      <alignment horizontal="center" vertical="center" wrapText="1"/>
    </xf>
    <xf numFmtId="17" fontId="11" fillId="34" borderId="80" xfId="0" applyNumberFormat="1" applyFont="1" applyFill="1" applyBorder="1" applyAlignment="1">
      <alignment horizontal="center" vertical="center"/>
    </xf>
    <xf numFmtId="0" fontId="0" fillId="0" borderId="0" xfId="0"/>
    <xf numFmtId="0" fontId="11" fillId="17" borderId="0" xfId="0" applyFont="1" applyFill="1" applyBorder="1" applyAlignment="1">
      <alignment vertical="center"/>
    </xf>
    <xf numFmtId="17" fontId="11" fillId="34" borderId="0" xfId="0" applyNumberFormat="1" applyFont="1" applyFill="1" applyBorder="1" applyAlignment="1">
      <alignment horizontal="center" vertical="center" wrapText="1"/>
    </xf>
    <xf numFmtId="17" fontId="2" fillId="5" borderId="0" xfId="0" applyNumberFormat="1" applyFont="1" applyFill="1" applyAlignment="1">
      <alignment horizontal="center" vertical="center"/>
    </xf>
    <xf numFmtId="0" fontId="0" fillId="0" borderId="0" xfId="0"/>
    <xf numFmtId="3" fontId="1" fillId="0" borderId="43" xfId="0" applyNumberFormat="1" applyFont="1" applyBorder="1"/>
    <xf numFmtId="3" fontId="1" fillId="0" borderId="6" xfId="0" applyNumberFormat="1" applyFont="1" applyBorder="1"/>
    <xf numFmtId="3" fontId="13" fillId="0" borderId="6" xfId="0" applyNumberFormat="1" applyFont="1" applyBorder="1"/>
    <xf numFmtId="37" fontId="6" fillId="0" borderId="0" xfId="1" applyNumberFormat="1" applyFont="1" applyBorder="1" applyAlignment="1" applyProtection="1"/>
    <xf numFmtId="168" fontId="42" fillId="0" borderId="36" xfId="0" applyNumberFormat="1" applyFont="1" applyFill="1" applyBorder="1" applyAlignment="1">
      <alignment horizontal="right"/>
    </xf>
    <xf numFmtId="168" fontId="23" fillId="0" borderId="11" xfId="16" applyNumberFormat="1" applyFont="1" applyFill="1" applyBorder="1" applyAlignment="1">
      <alignment horizontal="right"/>
    </xf>
    <xf numFmtId="0" fontId="0" fillId="0" borderId="0" xfId="0"/>
    <xf numFmtId="0" fontId="57" fillId="28" borderId="0" xfId="0" applyFont="1" applyFill="1" applyBorder="1" applyAlignment="1"/>
    <xf numFmtId="0" fontId="81" fillId="28" borderId="0" xfId="0" applyFont="1" applyFill="1" applyBorder="1" applyAlignment="1">
      <alignment horizontal="center" vertical="center"/>
    </xf>
    <xf numFmtId="0" fontId="61" fillId="28" borderId="0" xfId="0" applyFont="1" applyFill="1" applyBorder="1" applyAlignment="1">
      <alignment horizontal="left" vertical="center" wrapText="1"/>
    </xf>
    <xf numFmtId="0" fontId="94" fillId="38" borderId="0" xfId="0" applyFont="1" applyFill="1" applyAlignment="1">
      <alignment horizontal="center" vertical="center" wrapText="1"/>
    </xf>
    <xf numFmtId="0" fontId="1" fillId="0" borderId="0" xfId="0" applyFont="1" applyBorder="1" applyAlignment="1">
      <alignment horizontal="center" vertical="center" wrapText="1"/>
    </xf>
    <xf numFmtId="0" fontId="5" fillId="0" borderId="0" xfId="0" applyFont="1" applyAlignment="1">
      <alignment horizontal="left" wrapText="1"/>
    </xf>
    <xf numFmtId="0" fontId="94" fillId="38" borderId="0" xfId="0" applyFont="1" applyFill="1" applyAlignment="1">
      <alignment horizontal="center" vertical="center"/>
    </xf>
    <xf numFmtId="0" fontId="3" fillId="37" borderId="0" xfId="0" applyFont="1" applyFill="1" applyAlignment="1">
      <alignment horizontal="center" vertical="center"/>
    </xf>
    <xf numFmtId="0" fontId="27" fillId="40" borderId="0" xfId="0" applyFont="1" applyFill="1" applyAlignment="1">
      <alignment horizontal="center"/>
    </xf>
    <xf numFmtId="0" fontId="73" fillId="0" borderId="0" xfId="0" applyFont="1" applyFill="1" applyBorder="1" applyAlignment="1" applyProtection="1">
      <alignment horizontal="center"/>
    </xf>
    <xf numFmtId="0" fontId="76" fillId="0" borderId="0" xfId="0" applyFont="1" applyBorder="1" applyAlignment="1">
      <alignment horizontal="left" vertical="center" wrapText="1"/>
    </xf>
    <xf numFmtId="0" fontId="1" fillId="0" borderId="0" xfId="0" applyFont="1" applyAlignment="1">
      <alignment horizontal="center" vertical="center" wrapText="1"/>
    </xf>
    <xf numFmtId="0" fontId="11" fillId="2" borderId="0" xfId="0" applyFont="1" applyFill="1" applyBorder="1" applyAlignment="1">
      <alignment horizontal="center"/>
    </xf>
    <xf numFmtId="0" fontId="11" fillId="17" borderId="0" xfId="0" applyFont="1" applyFill="1" applyBorder="1" applyAlignment="1">
      <alignment horizontal="center" vertical="center"/>
    </xf>
    <xf numFmtId="0" fontId="82" fillId="0" borderId="0" xfId="0" applyFont="1" applyAlignment="1">
      <alignment horizontal="left" wrapText="1" indent="3"/>
    </xf>
    <xf numFmtId="0" fontId="90" fillId="0" borderId="0" xfId="0" applyFont="1" applyAlignment="1">
      <alignment horizontal="center" vertical="center" wrapText="1"/>
    </xf>
    <xf numFmtId="0" fontId="78" fillId="0" borderId="0" xfId="0" applyFont="1" applyAlignment="1">
      <alignment horizontal="center" vertical="center" wrapText="1"/>
    </xf>
    <xf numFmtId="0" fontId="48" fillId="2" borderId="0" xfId="0" applyFont="1" applyFill="1" applyBorder="1" applyAlignment="1">
      <alignment horizontal="center" vertical="center" wrapText="1"/>
    </xf>
    <xf numFmtId="0" fontId="48"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89" fillId="0" borderId="0" xfId="9" applyFont="1" applyAlignment="1">
      <alignment horizontal="center" vertical="center" wrapText="1"/>
    </xf>
    <xf numFmtId="0" fontId="44" fillId="0" borderId="0" xfId="14" applyFont="1" applyAlignment="1">
      <alignment horizontal="center" vertical="center" wrapText="1"/>
    </xf>
    <xf numFmtId="0" fontId="11" fillId="5" borderId="0" xfId="0" applyFont="1" applyFill="1" applyAlignment="1">
      <alignment horizontal="center"/>
    </xf>
    <xf numFmtId="0" fontId="9" fillId="0" borderId="0" xfId="0" applyFont="1" applyAlignment="1">
      <alignment horizontal="center" vertical="top" wrapText="1"/>
    </xf>
    <xf numFmtId="0" fontId="11" fillId="5" borderId="0" xfId="0" applyFont="1" applyFill="1" applyAlignment="1">
      <alignment horizontal="center" vertical="center"/>
    </xf>
    <xf numFmtId="0" fontId="46" fillId="5" borderId="0" xfId="14" applyFont="1" applyFill="1" applyAlignment="1">
      <alignment horizontal="center" vertical="center" wrapText="1"/>
    </xf>
    <xf numFmtId="0" fontId="9" fillId="0" borderId="0" xfId="14" applyFont="1" applyAlignment="1">
      <alignment horizontal="center" vertical="center"/>
    </xf>
    <xf numFmtId="49" fontId="2" fillId="5" borderId="0" xfId="0" applyNumberFormat="1" applyFont="1" applyFill="1" applyAlignment="1">
      <alignment horizontal="center" vertical="center"/>
    </xf>
    <xf numFmtId="0" fontId="79" fillId="0" borderId="0" xfId="0" applyFont="1" applyAlignment="1">
      <alignment horizontal="center" vertical="center" wrapText="1"/>
    </xf>
    <xf numFmtId="17" fontId="2" fillId="5" borderId="0" xfId="0" applyNumberFormat="1" applyFont="1" applyFill="1" applyAlignment="1">
      <alignment horizontal="center" vertical="center"/>
    </xf>
    <xf numFmtId="0" fontId="43" fillId="0" borderId="0" xfId="14" applyFont="1" applyAlignment="1">
      <alignment horizontal="center" vertical="center" wrapText="1"/>
    </xf>
    <xf numFmtId="0" fontId="46" fillId="5" borderId="0" xfId="0" applyFont="1" applyFill="1" applyAlignment="1">
      <alignment horizontal="center" vertical="center" wrapText="1"/>
    </xf>
    <xf numFmtId="0" fontId="79" fillId="0" borderId="0" xfId="0" applyFont="1" applyAlignment="1">
      <alignment horizontal="center" wrapText="1"/>
    </xf>
    <xf numFmtId="0" fontId="46" fillId="13" borderId="20" xfId="14" applyFont="1" applyFill="1" applyBorder="1" applyAlignment="1">
      <alignment horizontal="center" vertical="center" wrapText="1"/>
    </xf>
    <xf numFmtId="0" fontId="9" fillId="0" borderId="0" xfId="16" applyFont="1" applyAlignment="1">
      <alignment horizontal="center" vertical="center" wrapText="1"/>
    </xf>
    <xf numFmtId="0" fontId="56" fillId="0" borderId="0" xfId="22" applyFont="1" applyFill="1" applyAlignment="1">
      <alignment horizontal="center" vertical="center" wrapText="1"/>
    </xf>
    <xf numFmtId="0" fontId="99" fillId="41" borderId="0" xfId="22" applyFont="1" applyFill="1" applyBorder="1" applyAlignment="1">
      <alignment horizontal="center" vertical="center" wrapText="1"/>
    </xf>
    <xf numFmtId="0" fontId="11" fillId="30" borderId="10" xfId="0" applyFont="1" applyFill="1" applyBorder="1" applyAlignment="1">
      <alignment horizontal="center" vertical="center" wrapText="1"/>
    </xf>
    <xf numFmtId="0" fontId="11" fillId="30" borderId="9" xfId="0" applyFont="1" applyFill="1" applyBorder="1" applyAlignment="1">
      <alignment horizontal="center" vertical="center" wrapText="1"/>
    </xf>
    <xf numFmtId="0" fontId="11" fillId="30" borderId="37" xfId="0" applyFont="1" applyFill="1" applyBorder="1" applyAlignment="1">
      <alignment horizontal="center" vertical="center" wrapText="1"/>
    </xf>
    <xf numFmtId="0" fontId="101" fillId="0" borderId="0" xfId="22" applyFont="1" applyFill="1" applyAlignment="1">
      <alignment horizontal="center" wrapText="1"/>
    </xf>
    <xf numFmtId="0" fontId="29" fillId="0" borderId="0" xfId="0" applyFont="1" applyBorder="1" applyAlignment="1">
      <alignment horizontal="left"/>
    </xf>
    <xf numFmtId="0" fontId="29" fillId="0" borderId="20" xfId="0" applyFont="1" applyBorder="1" applyAlignment="1">
      <alignment horizontal="left"/>
    </xf>
    <xf numFmtId="0" fontId="78" fillId="0" borderId="0" xfId="0" applyFont="1" applyAlignment="1">
      <alignment horizontal="center" wrapText="1"/>
    </xf>
    <xf numFmtId="0" fontId="1" fillId="0" borderId="0" xfId="0" applyFont="1" applyAlignment="1">
      <alignment horizontal="center" wrapText="1"/>
    </xf>
    <xf numFmtId="0" fontId="102" fillId="0" borderId="0" xfId="22" applyFont="1" applyFill="1" applyAlignment="1">
      <alignment horizontal="center" vertical="center" wrapText="1"/>
    </xf>
    <xf numFmtId="0" fontId="11" fillId="30" borderId="0" xfId="22" applyFont="1" applyFill="1" applyBorder="1" applyAlignment="1">
      <alignment horizontal="center" vertical="center" wrapText="1"/>
    </xf>
    <xf numFmtId="0" fontId="2" fillId="21" borderId="96" xfId="17" applyNumberFormat="1" applyFont="1" applyFill="1" applyBorder="1" applyAlignment="1">
      <alignment horizontal="center" vertical="center" wrapText="1"/>
    </xf>
    <xf numFmtId="0" fontId="2" fillId="21" borderId="84" xfId="17" applyNumberFormat="1" applyFont="1" applyFill="1" applyBorder="1" applyAlignment="1">
      <alignment horizontal="center" vertical="center" wrapText="1"/>
    </xf>
    <xf numFmtId="0" fontId="2" fillId="21" borderId="85" xfId="17" applyNumberFormat="1" applyFont="1" applyFill="1" applyBorder="1" applyAlignment="1">
      <alignment horizontal="center" vertical="center" wrapText="1"/>
    </xf>
    <xf numFmtId="0" fontId="2" fillId="20" borderId="92" xfId="17" applyNumberFormat="1" applyFont="1" applyFill="1" applyBorder="1" applyAlignment="1">
      <alignment horizontal="center" vertical="center" wrapText="1"/>
    </xf>
    <xf numFmtId="0" fontId="2" fillId="20" borderId="90" xfId="17" applyNumberFormat="1" applyFont="1" applyFill="1" applyBorder="1" applyAlignment="1">
      <alignment horizontal="center" vertical="center" wrapText="1"/>
    </xf>
    <xf numFmtId="0" fontId="2" fillId="20" borderId="93" xfId="17" applyNumberFormat="1" applyFont="1" applyFill="1" applyBorder="1" applyAlignment="1">
      <alignment horizontal="center" vertical="center" wrapText="1"/>
    </xf>
    <xf numFmtId="0" fontId="2" fillId="20" borderId="89" xfId="17" applyNumberFormat="1" applyFont="1" applyFill="1" applyBorder="1" applyAlignment="1">
      <alignment horizontal="center" vertical="center" wrapText="1"/>
    </xf>
    <xf numFmtId="0" fontId="2" fillId="20" borderId="33" xfId="17" applyNumberFormat="1" applyFont="1" applyFill="1" applyBorder="1" applyAlignment="1">
      <alignment horizontal="center" vertical="center" wrapText="1"/>
    </xf>
    <xf numFmtId="0" fontId="2" fillId="20" borderId="91" xfId="17" applyNumberFormat="1" applyFont="1" applyFill="1" applyBorder="1" applyAlignment="1">
      <alignment horizontal="center" vertical="center" wrapText="1"/>
    </xf>
    <xf numFmtId="0" fontId="2" fillId="20" borderId="94" xfId="17" applyNumberFormat="1" applyFont="1" applyFill="1" applyBorder="1" applyAlignment="1">
      <alignment horizontal="center" vertical="center" wrapText="1"/>
    </xf>
    <xf numFmtId="0" fontId="2" fillId="20" borderId="87" xfId="17" applyNumberFormat="1" applyFont="1" applyFill="1" applyBorder="1" applyAlignment="1">
      <alignment horizontal="center" vertical="center" wrapText="1"/>
    </xf>
    <xf numFmtId="0" fontId="2" fillId="20" borderId="95" xfId="17" applyNumberFormat="1" applyFont="1" applyFill="1" applyBorder="1" applyAlignment="1">
      <alignment horizontal="center" vertical="center" wrapText="1"/>
    </xf>
    <xf numFmtId="0" fontId="2" fillId="20" borderId="86" xfId="17" applyNumberFormat="1" applyFont="1" applyFill="1" applyBorder="1" applyAlignment="1">
      <alignment horizontal="center" vertical="center" wrapText="1"/>
    </xf>
    <xf numFmtId="0" fontId="2" fillId="20" borderId="97" xfId="17" applyNumberFormat="1" applyFont="1" applyFill="1" applyBorder="1" applyAlignment="1">
      <alignment horizontal="center" vertical="center" wrapText="1"/>
    </xf>
    <xf numFmtId="0" fontId="38" fillId="19" borderId="0" xfId="17" applyNumberFormat="1" applyFont="1" applyFill="1" applyBorder="1" applyAlignment="1">
      <alignment horizontal="center" vertical="center"/>
    </xf>
    <xf numFmtId="0" fontId="2" fillId="20" borderId="34" xfId="17" applyNumberFormat="1" applyFont="1" applyFill="1" applyBorder="1" applyAlignment="1">
      <alignment horizontal="center" vertical="center" wrapText="1"/>
    </xf>
    <xf numFmtId="0" fontId="2" fillId="20" borderId="35" xfId="17" applyNumberFormat="1" applyFont="1" applyFill="1" applyBorder="1" applyAlignment="1">
      <alignment horizontal="center" vertical="center" wrapText="1"/>
    </xf>
    <xf numFmtId="49" fontId="33" fillId="21" borderId="0" xfId="17" applyNumberFormat="1" applyFont="1" applyFill="1" applyBorder="1" applyAlignment="1">
      <alignment horizontal="center" vertical="center" wrapText="1"/>
    </xf>
    <xf numFmtId="0" fontId="34" fillId="19" borderId="0" xfId="17" applyNumberFormat="1" applyFont="1" applyFill="1" applyBorder="1" applyAlignment="1">
      <alignment horizontal="center" vertical="center"/>
    </xf>
    <xf numFmtId="0" fontId="31" fillId="23" borderId="0" xfId="17" applyNumberFormat="1" applyFont="1" applyFill="1" applyBorder="1" applyAlignment="1">
      <alignment horizontal="left" vertical="center" wrapText="1"/>
    </xf>
    <xf numFmtId="0" fontId="35" fillId="0" borderId="0" xfId="6" applyFont="1" applyAlignment="1">
      <alignment horizontal="left"/>
    </xf>
    <xf numFmtId="0" fontId="9" fillId="0" borderId="0" xfId="6" applyFont="1" applyAlignment="1">
      <alignment horizontal="center" vertical="center" wrapText="1"/>
    </xf>
    <xf numFmtId="0" fontId="69" fillId="19" borderId="0" xfId="17" applyNumberFormat="1" applyFont="1" applyFill="1" applyBorder="1" applyAlignment="1">
      <alignment horizontal="center" vertical="center"/>
    </xf>
    <xf numFmtId="0" fontId="33" fillId="21" borderId="0" xfId="17" applyNumberFormat="1" applyFont="1" applyFill="1" applyBorder="1" applyAlignment="1">
      <alignment horizontal="center" vertical="center" wrapText="1"/>
    </xf>
    <xf numFmtId="0" fontId="35" fillId="0" borderId="0" xfId="6" applyFont="1" applyAlignment="1">
      <alignment horizontal="left" vertical="center" wrapText="1"/>
    </xf>
    <xf numFmtId="0" fontId="32" fillId="21" borderId="0" xfId="17" applyNumberFormat="1" applyFont="1" applyFill="1" applyBorder="1" applyAlignment="1">
      <alignment horizontal="center" vertical="center" wrapText="1"/>
    </xf>
    <xf numFmtId="0" fontId="29" fillId="0" borderId="0" xfId="6" applyFont="1" applyAlignment="1">
      <alignment horizontal="left"/>
    </xf>
    <xf numFmtId="0" fontId="29" fillId="0" borderId="0" xfId="6" applyFont="1" applyAlignment="1">
      <alignment horizontal="left" wrapText="1"/>
    </xf>
    <xf numFmtId="0" fontId="29" fillId="0" borderId="0" xfId="0" applyFont="1" applyAlignment="1">
      <alignment horizontal="left"/>
    </xf>
    <xf numFmtId="0" fontId="0" fillId="0" borderId="0" xfId="0"/>
    <xf numFmtId="0" fontId="68" fillId="19" borderId="0" xfId="17" applyNumberFormat="1" applyFont="1" applyFill="1" applyBorder="1" applyAlignment="1">
      <alignment horizontal="center" vertical="center" wrapText="1"/>
    </xf>
    <xf numFmtId="0" fontId="18" fillId="0" borderId="0" xfId="6" applyFont="1"/>
    <xf numFmtId="0" fontId="30" fillId="25" borderId="0" xfId="6" applyFont="1" applyFill="1" applyAlignment="1">
      <alignment horizontal="center" vertical="center" wrapText="1"/>
    </xf>
    <xf numFmtId="0" fontId="6" fillId="25" borderId="0" xfId="6" applyFill="1" applyAlignment="1">
      <alignment horizontal="center" vertical="center"/>
    </xf>
    <xf numFmtId="0" fontId="30" fillId="24" borderId="9" xfId="6" applyFont="1" applyFill="1" applyBorder="1" applyAlignment="1">
      <alignment horizontal="center"/>
    </xf>
    <xf numFmtId="0" fontId="6" fillId="0" borderId="0" xfId="6"/>
  </cellXfs>
  <cellStyles count="35">
    <cellStyle name="Hipervínculo" xfId="21" builtinId="8"/>
    <cellStyle name="Hipervínculo 2" xfId="3"/>
    <cellStyle name="Millares" xfId="32" builtinId="3"/>
    <cellStyle name="Millares 2" xfId="4"/>
    <cellStyle name="Millares 2 2" xfId="25"/>
    <cellStyle name="Millares 3" xfId="5"/>
    <cellStyle name="Normal" xfId="0" builtinId="0"/>
    <cellStyle name="Normal 10" xfId="17"/>
    <cellStyle name="Normal 10 10" xfId="6"/>
    <cellStyle name="Normal 11" xfId="18"/>
    <cellStyle name="Normal 11 2" xfId="26"/>
    <cellStyle name="Normal 12" xfId="20"/>
    <cellStyle name="Normal 12 2" xfId="22"/>
    <cellStyle name="Normal 13" xfId="27"/>
    <cellStyle name="Normal 131" xfId="7"/>
    <cellStyle name="Normal 14" xfId="33"/>
    <cellStyle name="Normal 15" xfId="34"/>
    <cellStyle name="Normal 2" xfId="1"/>
    <cellStyle name="Normal 2 2" xfId="8"/>
    <cellStyle name="Normal 2 3" xfId="28"/>
    <cellStyle name="Normal 3" xfId="9"/>
    <cellStyle name="Normal 3 2" xfId="29"/>
    <cellStyle name="Normal 38 2" xfId="10"/>
    <cellStyle name="Normal 4" xfId="11"/>
    <cellStyle name="Normal 5" xfId="12"/>
    <cellStyle name="Normal 6" xfId="2"/>
    <cellStyle name="Normal 7" xfId="13"/>
    <cellStyle name="Normal 8" xfId="14"/>
    <cellStyle name="Normal 9" xfId="16"/>
    <cellStyle name="Normal 9 2" xfId="19"/>
    <cellStyle name="Porcentaje" xfId="24" builtinId="5"/>
    <cellStyle name="Porcentaje 2" xfId="30"/>
    <cellStyle name="Porcentual 2" xfId="23"/>
    <cellStyle name="Porcentual 2 9" xfId="31"/>
    <cellStyle name="TableStyleLight1" xfId="15"/>
  </cellStyles>
  <dxfs count="0"/>
  <tableStyles count="0" defaultTableStyle="TableStyleMedium9" defaultPivotStyle="PivotStyleLight16"/>
  <colors>
    <mruColors>
      <color rgb="FF885CB4"/>
      <color rgb="FFE6B800"/>
      <color rgb="FFDED8A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externalLinks/externalLink1.xml" Type="http://schemas.openxmlformats.org/officeDocument/2006/relationships/externalLink"/><Relationship Id="rId3" Target="worksheets/sheet3.xml" Type="http://schemas.openxmlformats.org/officeDocument/2006/relationships/worksheet"/><Relationship Id="rId30" Target="externalLinks/externalLink2.xml" Type="http://schemas.openxmlformats.org/officeDocument/2006/relationships/externalLink"/><Relationship Id="rId31" Target="externalLinks/externalLink3.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3.xml.rels><?xml version="1.0" encoding="UTF-8" standalone="no"?><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29.xml.rels><?xml version="1.0" encoding="UTF-8" standalone="no"?><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35.xml.rels><?xml version="1.0" encoding="UTF-8" standalone="no"?><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36.xml.rels><?xml version="1.0" encoding="UTF-8" standalone="no"?><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n-US">
                <a:solidFill>
                  <a:schemeClr val="tx2"/>
                </a:solidFill>
              </a:rPr>
              <a:t>Evolución de la Población de la Isla de Tenerife</a:t>
            </a:r>
          </a:p>
        </c:rich>
      </c:tx>
      <c:layout>
        <c:manualLayout>
          <c:xMode val="edge"/>
          <c:yMode val="edge"/>
          <c:x val="0.11185411198600174"/>
          <c:y val="2.7777777777777776E-2"/>
        </c:manualLayout>
      </c:layout>
      <c:overlay val="0"/>
    </c:title>
    <c:autoTitleDeleted val="0"/>
    <c:plotArea>
      <c:layout/>
      <c:lineChart>
        <c:grouping val="standard"/>
        <c:varyColors val="0"/>
        <c:ser>
          <c:idx val="0"/>
          <c:order val="0"/>
          <c:tx>
            <c:v>Evolición de la Población de la Isla de Tenerife</c:v>
          </c:tx>
          <c:marker>
            <c:symbol val="none"/>
          </c:marker>
          <c:cat>
            <c:numRef>
              <c:f>(DEMOGRAFÍA_1!$B$2,DEMOGRAFÍA_1!$D$2,DEMOGRAFÍA_1!$F$2,DEMOGRAFÍA_1!$H$2,DEMOGRAFÍA_1!$J$2,DEMOGRAFÍA_1!$L$2,DEMOGRAFÍA_1!$N$2,DEMOGRAFÍA_1!$P$2,DEMOGRAFÍA_1!$R$2,DEMOGRAFÍA_1!$T$2,DEMOGRAFÍA_1!$V$2)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(DEMOGRAFÍA_1!$B$35,DEMOGRAFÍA_1!$D$35,DEMOGRAFÍA_1!$F$35,DEMOGRAFÍA_1!$H$35,DEMOGRAFÍA_1!$J$35,DEMOGRAFÍA_1!$L$35,DEMOGRAFÍA_1!$N$35,DEMOGRAFÍA_1!$P$35,DEMOGRAFÍA_1!$R$35,DEMOGRAFÍA_1!$T$35,DEMOGRAFÍA_1!$V$35)</c:f>
              <c:numCache>
                <c:formatCode>#,##0</c:formatCode>
                <c:ptCount val="11"/>
                <c:pt idx="0">
                  <c:v>897582</c:v>
                </c:pt>
                <c:pt idx="1">
                  <c:v>889936</c:v>
                </c:pt>
                <c:pt idx="2">
                  <c:v>888184</c:v>
                </c:pt>
                <c:pt idx="3">
                  <c:v>891111</c:v>
                </c:pt>
                <c:pt idx="4">
                  <c:v>894636</c:v>
                </c:pt>
                <c:pt idx="5">
                  <c:v>904713</c:v>
                </c:pt>
                <c:pt idx="6">
                  <c:v>917841</c:v>
                </c:pt>
                <c:pt idx="7">
                  <c:v>928604</c:v>
                </c:pt>
                <c:pt idx="8">
                  <c:v>927993</c:v>
                </c:pt>
                <c:pt idx="9" formatCode="_-* #,##0_-;\-* #,##0_-;_-* &quot;-&quot;??_-;_-@_-">
                  <c:v>931646</c:v>
                </c:pt>
                <c:pt idx="10" formatCode="_-* #,##0_-;\-* #,##0_-;_-* &quot;-&quot;??_-;_-@_-">
                  <c:v>944107</c:v>
                </c:pt>
              </c:numCache>
            </c:numRef>
          </c:val>
          <c:smooth val="0"/>
          <c:extLst>
            <c:ext xmlns:c16="http://schemas.microsoft.com/office/drawing/2014/chart" uri="{C3380CC4-5D6E-409C-BE32-E72D297353CC}">
              <c16:uniqueId val="{00000000-D222-4220-84E7-AC1EF2DDEE11}"/>
            </c:ext>
          </c:extLst>
        </c:ser>
        <c:dLbls>
          <c:showLegendKey val="0"/>
          <c:showVal val="0"/>
          <c:showCatName val="0"/>
          <c:showSerName val="0"/>
          <c:showPercent val="0"/>
          <c:showBubbleSize val="0"/>
        </c:dLbls>
        <c:smooth val="0"/>
        <c:axId val="207046144"/>
        <c:axId val="206118208"/>
      </c:lineChart>
      <c:catAx>
        <c:axId val="207046144"/>
        <c:scaling>
          <c:orientation val="minMax"/>
        </c:scaling>
        <c:delete val="0"/>
        <c:axPos val="b"/>
        <c:numFmt formatCode="General" sourceLinked="1"/>
        <c:majorTickMark val="out"/>
        <c:minorTickMark val="none"/>
        <c:tickLblPos val="nextTo"/>
        <c:txPr>
          <a:bodyPr/>
          <a:lstStyle/>
          <a:p>
            <a:pPr>
              <a:defRPr>
                <a:solidFill>
                  <a:schemeClr val="tx2"/>
                </a:solidFill>
              </a:defRPr>
            </a:pPr>
            <a:endParaRPr lang="es-ES"/>
          </a:p>
        </c:txPr>
        <c:crossAx val="206118208"/>
        <c:crosses val="autoZero"/>
        <c:auto val="1"/>
        <c:lblAlgn val="ctr"/>
        <c:lblOffset val="100"/>
        <c:noMultiLvlLbl val="0"/>
      </c:catAx>
      <c:valAx>
        <c:axId val="206118208"/>
        <c:scaling>
          <c:orientation val="minMax"/>
        </c:scaling>
        <c:delete val="0"/>
        <c:axPos val="l"/>
        <c:majorGridlines>
          <c:spPr>
            <a:ln>
              <a:solidFill>
                <a:schemeClr val="accent6">
                  <a:alpha val="33000"/>
                </a:schemeClr>
              </a:solidFill>
            </a:ln>
          </c:spPr>
        </c:majorGridlines>
        <c:numFmt formatCode="#,##0" sourceLinked="1"/>
        <c:majorTickMark val="out"/>
        <c:minorTickMark val="none"/>
        <c:tickLblPos val="nextTo"/>
        <c:txPr>
          <a:bodyPr/>
          <a:lstStyle/>
          <a:p>
            <a:pPr>
              <a:defRPr>
                <a:solidFill>
                  <a:schemeClr val="tx2"/>
                </a:solidFill>
              </a:defRPr>
            </a:pPr>
            <a:endParaRPr lang="es-ES"/>
          </a:p>
        </c:txPr>
        <c:crossAx val="2070461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Trimestral de Empresas Inscritas a la S.S. en el Sector Turístico</a:t>
            </a:r>
          </a:p>
        </c:rich>
      </c:tx>
      <c:overlay val="0"/>
      <c:spPr>
        <a:noFill/>
        <a:ln w="25400">
          <a:noFill/>
        </a:ln>
      </c:spPr>
    </c:title>
    <c:autoTitleDeleted val="0"/>
    <c:plotArea>
      <c:layout/>
      <c:lineChart>
        <c:grouping val="standard"/>
        <c:varyColors val="0"/>
        <c:ser>
          <c:idx val="0"/>
          <c:order val="0"/>
          <c:tx>
            <c:strRef>
              <c:f>TURISMO_3!$R$2</c:f>
              <c:strCache>
                <c:ptCount val="1"/>
                <c:pt idx="0">
                  <c:v>Empresas Inscritas S.S.</c:v>
                </c:pt>
              </c:strCache>
            </c:strRef>
          </c:tx>
          <c:spPr>
            <a:ln w="28575" cap="rnd">
              <a:solidFill>
                <a:schemeClr val="accent1"/>
              </a:solidFill>
              <a:round/>
            </a:ln>
            <a:effectLst/>
          </c:spPr>
          <c:marker>
            <c:symbol val="none"/>
          </c:marker>
          <c:cat>
            <c:strRef>
              <c:f>TURISMO_3!$P$3:$P$31</c:f>
              <c:strCache>
                <c:ptCount val="29"/>
                <c:pt idx="0">
                  <c:v>         2013 Segundo trimestre</c:v>
                </c:pt>
                <c:pt idx="1">
                  <c:v>         2013 Tercer trimestre</c:v>
                </c:pt>
                <c:pt idx="2">
                  <c:v>         2013 Cuarto trimestre</c:v>
                </c:pt>
                <c:pt idx="3">
                  <c:v>         2014 Primer trimestre</c:v>
                </c:pt>
                <c:pt idx="4">
                  <c:v>         2014 Segundo trimestre</c:v>
                </c:pt>
                <c:pt idx="5">
                  <c:v>         2014 Tercer trimestre</c:v>
                </c:pt>
                <c:pt idx="6">
                  <c:v>         2014 Cuarto trimestre</c:v>
                </c:pt>
                <c:pt idx="7">
                  <c:v>         2015 Primer trimestre</c:v>
                </c:pt>
                <c:pt idx="8">
                  <c:v>         2015 Segundo trimestre</c:v>
                </c:pt>
                <c:pt idx="9">
                  <c:v>         2015 Tercer trimestre</c:v>
                </c:pt>
                <c:pt idx="10">
                  <c:v>         2015 Cuarto trimestre</c:v>
                </c:pt>
                <c:pt idx="11">
                  <c:v>         2016 Primer trimestre</c:v>
                </c:pt>
                <c:pt idx="12">
                  <c:v>         2016 Segundo trimestre</c:v>
                </c:pt>
                <c:pt idx="13">
                  <c:v>         2016 Tercer trimestre</c:v>
                </c:pt>
                <c:pt idx="14">
                  <c:v>         2016 Cuarto trimestre</c:v>
                </c:pt>
                <c:pt idx="15">
                  <c:v>         2017 Primer trimestre</c:v>
                </c:pt>
                <c:pt idx="16">
                  <c:v>         2017 Segundo trimestre</c:v>
                </c:pt>
                <c:pt idx="17">
                  <c:v>         2017 Tercer trimestre</c:v>
                </c:pt>
                <c:pt idx="18">
                  <c:v>         2017 Cuarto trimestre</c:v>
                </c:pt>
                <c:pt idx="19">
                  <c:v>         2018 Primer trimestre</c:v>
                </c:pt>
                <c:pt idx="20">
                  <c:v>         2018 Segundo trimestre</c:v>
                </c:pt>
                <c:pt idx="21">
                  <c:v>         2018 Tercer trimestre</c:v>
                </c:pt>
                <c:pt idx="22">
                  <c:v>         2018 Cuarto trimestre</c:v>
                </c:pt>
                <c:pt idx="23">
                  <c:v>         2019 Primer trimestre</c:v>
                </c:pt>
                <c:pt idx="24">
                  <c:v>         2019 Segundo trimestre</c:v>
                </c:pt>
                <c:pt idx="25">
                  <c:v>         2019 Tercer trimestre</c:v>
                </c:pt>
                <c:pt idx="26">
                  <c:v>         2019 Cuarto trimestre</c:v>
                </c:pt>
                <c:pt idx="27">
                  <c:v>         2020 Primer trimestre (p)</c:v>
                </c:pt>
                <c:pt idx="28">
                  <c:v>         2020 Segundo trimestre (p)</c:v>
                </c:pt>
              </c:strCache>
            </c:strRef>
          </c:cat>
          <c:val>
            <c:numRef>
              <c:f>TURISMO_3!$R$3:$R$31</c:f>
              <c:numCache>
                <c:formatCode>#,##0</c:formatCode>
                <c:ptCount val="29"/>
                <c:pt idx="0">
                  <c:v>6000</c:v>
                </c:pt>
                <c:pt idx="1">
                  <c:v>6050</c:v>
                </c:pt>
                <c:pt idx="2">
                  <c:v>6184</c:v>
                </c:pt>
                <c:pt idx="3">
                  <c:v>6179</c:v>
                </c:pt>
                <c:pt idx="4">
                  <c:v>6098</c:v>
                </c:pt>
                <c:pt idx="5">
                  <c:v>6139</c:v>
                </c:pt>
                <c:pt idx="6">
                  <c:v>6237</c:v>
                </c:pt>
                <c:pt idx="7">
                  <c:v>6212</c:v>
                </c:pt>
                <c:pt idx="8">
                  <c:v>6111</c:v>
                </c:pt>
                <c:pt idx="9">
                  <c:v>6200</c:v>
                </c:pt>
                <c:pt idx="10">
                  <c:v>6369</c:v>
                </c:pt>
                <c:pt idx="11">
                  <c:v>6356</c:v>
                </c:pt>
                <c:pt idx="12">
                  <c:v>6323</c:v>
                </c:pt>
                <c:pt idx="13">
                  <c:v>6410</c:v>
                </c:pt>
                <c:pt idx="14">
                  <c:v>6657</c:v>
                </c:pt>
                <c:pt idx="15">
                  <c:v>6627</c:v>
                </c:pt>
                <c:pt idx="16">
                  <c:v>6529</c:v>
                </c:pt>
                <c:pt idx="17">
                  <c:v>6607</c:v>
                </c:pt>
                <c:pt idx="18">
                  <c:v>6745</c:v>
                </c:pt>
                <c:pt idx="19">
                  <c:v>6746</c:v>
                </c:pt>
                <c:pt idx="20">
                  <c:v>6690</c:v>
                </c:pt>
                <c:pt idx="21">
                  <c:v>6686</c:v>
                </c:pt>
                <c:pt idx="22">
                  <c:v>6794</c:v>
                </c:pt>
                <c:pt idx="23">
                  <c:v>6748</c:v>
                </c:pt>
                <c:pt idx="24">
                  <c:v>6695</c:v>
                </c:pt>
                <c:pt idx="25">
                  <c:v>6652</c:v>
                </c:pt>
                <c:pt idx="26">
                  <c:v>6802</c:v>
                </c:pt>
                <c:pt idx="27">
                  <c:v>5780</c:v>
                </c:pt>
                <c:pt idx="28">
                  <c:v>5818</c:v>
                </c:pt>
              </c:numCache>
            </c:numRef>
          </c:val>
          <c:smooth val="0"/>
          <c:extLst>
            <c:ext xmlns:c16="http://schemas.microsoft.com/office/drawing/2014/chart" uri="{C3380CC4-5D6E-409C-BE32-E72D297353CC}">
              <c16:uniqueId val="{00000000-0D2B-40ED-B822-3461F3033641}"/>
            </c:ext>
          </c:extLst>
        </c:ser>
        <c:dLbls>
          <c:showLegendKey val="0"/>
          <c:showVal val="0"/>
          <c:showCatName val="0"/>
          <c:showSerName val="0"/>
          <c:showPercent val="0"/>
          <c:showBubbleSize val="0"/>
        </c:dLbls>
        <c:smooth val="0"/>
        <c:axId val="213649920"/>
        <c:axId val="214270528"/>
      </c:lineChart>
      <c:catAx>
        <c:axId val="21364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14270528"/>
        <c:crosses val="autoZero"/>
        <c:auto val="1"/>
        <c:lblAlgn val="ctr"/>
        <c:lblOffset val="100"/>
        <c:noMultiLvlLbl val="0"/>
      </c:catAx>
      <c:valAx>
        <c:axId val="21427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992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Mensual de los Afiliados a la S.S. en el Sector Turístico</a:t>
            </a:r>
          </a:p>
        </c:rich>
      </c:tx>
      <c:overlay val="0"/>
      <c:spPr>
        <a:noFill/>
        <a:ln>
          <a:noFill/>
        </a:ln>
        <a:effectLst/>
      </c:spPr>
    </c:title>
    <c:autoTitleDeleted val="0"/>
    <c:plotArea>
      <c:layout/>
      <c:barChart>
        <c:barDir val="bar"/>
        <c:grouping val="clustered"/>
        <c:varyColors val="0"/>
        <c:ser>
          <c:idx val="0"/>
          <c:order val="0"/>
          <c:tx>
            <c:strRef>
              <c:f>TURISMO_3!$U$2</c:f>
              <c:strCache>
                <c:ptCount val="1"/>
                <c:pt idx="0">
                  <c:v>Afiliados a la S.S.</c:v>
                </c:pt>
              </c:strCache>
            </c:strRef>
          </c:tx>
          <c:spPr>
            <a:solidFill>
              <a:schemeClr val="accent6"/>
            </a:solidFill>
            <a:ln>
              <a:noFill/>
            </a:ln>
            <a:effectLst>
              <a:outerShdw blurRad="40000" dist="23000" dir="5400000" rotWithShape="0">
                <a:srgbClr val="000000">
                  <a:alpha val="35000"/>
                </a:srgbClr>
              </a:outerShdw>
            </a:effectLst>
          </c:spPr>
          <c:invertIfNegative val="0"/>
          <c:cat>
            <c:strRef>
              <c:f>TURISMO_3!$T$33:$T$45</c:f>
              <c:strCache>
                <c:ptCount val="13"/>
                <c:pt idx="0">
                  <c:v>      2023 Junio</c:v>
                </c:pt>
                <c:pt idx="1">
                  <c:v>      2023 Julio</c:v>
                </c:pt>
                <c:pt idx="2">
                  <c:v>      2023 Agosto</c:v>
                </c:pt>
                <c:pt idx="3">
                  <c:v>      2023 Septiembre</c:v>
                </c:pt>
                <c:pt idx="4">
                  <c:v>      2023 Octubre</c:v>
                </c:pt>
                <c:pt idx="5">
                  <c:v>      2023 Noviembre</c:v>
                </c:pt>
                <c:pt idx="6">
                  <c:v>      2023 Diciembre</c:v>
                </c:pt>
                <c:pt idx="7">
                  <c:v>      2024 Enero</c:v>
                </c:pt>
                <c:pt idx="8">
                  <c:v>      2024 Febrero</c:v>
                </c:pt>
                <c:pt idx="9">
                  <c:v>      2024 Marzo</c:v>
                </c:pt>
                <c:pt idx="10">
                  <c:v>      2024 Abril</c:v>
                </c:pt>
                <c:pt idx="11">
                  <c:v>      2024 Mayo</c:v>
                </c:pt>
                <c:pt idx="12">
                  <c:v>      2024 Junio</c:v>
                </c:pt>
              </c:strCache>
            </c:strRef>
          </c:cat>
          <c:val>
            <c:numRef>
              <c:f>TURISMO_3!$U$33:$U$45</c:f>
              <c:numCache>
                <c:formatCode>#,##0</c:formatCode>
                <c:ptCount val="13"/>
                <c:pt idx="0">
                  <c:v>86177</c:v>
                </c:pt>
                <c:pt idx="1">
                  <c:v>86903</c:v>
                </c:pt>
                <c:pt idx="2">
                  <c:v>86870</c:v>
                </c:pt>
                <c:pt idx="3">
                  <c:v>88343</c:v>
                </c:pt>
                <c:pt idx="4">
                  <c:v>89714</c:v>
                </c:pt>
                <c:pt idx="5">
                  <c:v>90381</c:v>
                </c:pt>
                <c:pt idx="6">
                  <c:v>90856</c:v>
                </c:pt>
                <c:pt idx="7">
                  <c:v>89684</c:v>
                </c:pt>
                <c:pt idx="8">
                  <c:v>90673</c:v>
                </c:pt>
                <c:pt idx="9">
                  <c:v>91709</c:v>
                </c:pt>
                <c:pt idx="10">
                  <c:v>91313</c:v>
                </c:pt>
                <c:pt idx="11">
                  <c:v>91345</c:v>
                </c:pt>
                <c:pt idx="12">
                  <c:v>90255</c:v>
                </c:pt>
              </c:numCache>
            </c:numRef>
          </c:val>
          <c:extLst>
            <c:ext xmlns:c16="http://schemas.microsoft.com/office/drawing/2014/chart" uri="{C3380CC4-5D6E-409C-BE32-E72D297353CC}">
              <c16:uniqueId val="{00000000-E93A-46C2-9BB0-80111B96FAFD}"/>
            </c:ext>
          </c:extLst>
        </c:ser>
        <c:dLbls>
          <c:showLegendKey val="0"/>
          <c:showVal val="0"/>
          <c:showCatName val="0"/>
          <c:showSerName val="0"/>
          <c:showPercent val="0"/>
          <c:showBubbleSize val="0"/>
        </c:dLbls>
        <c:gapWidth val="220"/>
        <c:axId val="214372864"/>
        <c:axId val="214272256"/>
      </c:barChart>
      <c:catAx>
        <c:axId val="214372864"/>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272256"/>
        <c:crosses val="autoZero"/>
        <c:auto val="1"/>
        <c:lblAlgn val="ctr"/>
        <c:lblOffset val="100"/>
        <c:noMultiLvlLbl val="0"/>
      </c:catAx>
      <c:valAx>
        <c:axId val="214272256"/>
        <c:scaling>
          <c:orientation val="minMax"/>
        </c:scaling>
        <c:delete val="0"/>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372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accent1">
                    <a:lumMod val="20000"/>
                    <a:lumOff val="80000"/>
                  </a:schemeClr>
                </a:solidFill>
                <a:latin typeface="+mn-lt"/>
                <a:ea typeface="+mn-ea"/>
                <a:cs typeface="+mn-cs"/>
              </a:defRPr>
            </a:pPr>
            <a:r>
              <a:rPr lang="en-US" sz="1400" b="1" i="0" baseline="0">
                <a:solidFill>
                  <a:schemeClr val="accent1">
                    <a:lumMod val="20000"/>
                    <a:lumOff val="80000"/>
                  </a:schemeClr>
                </a:solidFill>
                <a:effectLst/>
                <a:latin typeface="Century Gothic" panose="020B0502020202020204" pitchFamily="34" charset="0"/>
              </a:rPr>
              <a:t>EVOLUCIÓN MENSUAL DE EMPRESAS INSCRITAS A LA S.S. EN EL SECTOR TURÍSTICO</a:t>
            </a:r>
            <a:endParaRPr lang="es-ES" sz="1400">
              <a:solidFill>
                <a:schemeClr val="accent1">
                  <a:lumMod val="20000"/>
                  <a:lumOff val="80000"/>
                </a:schemeClr>
              </a:solidFill>
              <a:effectLst/>
              <a:latin typeface="Century Gothic" panose="020B0502020202020204" pitchFamily="34" charset="0"/>
            </a:endParaRPr>
          </a:p>
        </c:rich>
      </c:tx>
      <c:overlay val="0"/>
      <c:spPr>
        <a:noFill/>
        <a:ln>
          <a:noFill/>
        </a:ln>
        <a:effectLst/>
      </c:spPr>
    </c:title>
    <c:autoTitleDeleted val="0"/>
    <c:plotArea>
      <c:layout/>
      <c:lineChart>
        <c:grouping val="standard"/>
        <c:varyColors val="0"/>
        <c:ser>
          <c:idx val="0"/>
          <c:order val="0"/>
          <c:tx>
            <c:strRef>
              <c:f>TURISMO_3!$V$2</c:f>
              <c:strCache>
                <c:ptCount val="1"/>
                <c:pt idx="0">
                  <c:v>Empresas Inscritas S.S.</c:v>
                </c:pt>
              </c:strCache>
            </c:strRef>
          </c:tx>
          <c:spPr>
            <a:ln w="25400" cap="rnd">
              <a:solidFill>
                <a:schemeClr val="accent6"/>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TURISMO_3!$T$33:$T$45</c:f>
              <c:strCache>
                <c:ptCount val="13"/>
                <c:pt idx="0">
                  <c:v>      2023 Junio</c:v>
                </c:pt>
                <c:pt idx="1">
                  <c:v>      2023 Julio</c:v>
                </c:pt>
                <c:pt idx="2">
                  <c:v>      2023 Agosto</c:v>
                </c:pt>
                <c:pt idx="3">
                  <c:v>      2023 Septiembre</c:v>
                </c:pt>
                <c:pt idx="4">
                  <c:v>      2023 Octubre</c:v>
                </c:pt>
                <c:pt idx="5">
                  <c:v>      2023 Noviembre</c:v>
                </c:pt>
                <c:pt idx="6">
                  <c:v>      2023 Diciembre</c:v>
                </c:pt>
                <c:pt idx="7">
                  <c:v>      2024 Enero</c:v>
                </c:pt>
                <c:pt idx="8">
                  <c:v>      2024 Febrero</c:v>
                </c:pt>
                <c:pt idx="9">
                  <c:v>      2024 Marzo</c:v>
                </c:pt>
                <c:pt idx="10">
                  <c:v>      2024 Abril</c:v>
                </c:pt>
                <c:pt idx="11">
                  <c:v>      2024 Mayo</c:v>
                </c:pt>
                <c:pt idx="12">
                  <c:v>      2024 Junio</c:v>
                </c:pt>
              </c:strCache>
            </c:strRef>
          </c:cat>
          <c:val>
            <c:numRef>
              <c:f>TURISMO_3!$V$33:$V$45</c:f>
              <c:numCache>
                <c:formatCode>#,##0</c:formatCode>
                <c:ptCount val="13"/>
                <c:pt idx="0">
                  <c:v>6581</c:v>
                </c:pt>
                <c:pt idx="1">
                  <c:v>6580</c:v>
                </c:pt>
                <c:pt idx="2">
                  <c:v>6568</c:v>
                </c:pt>
                <c:pt idx="3">
                  <c:v>6641</c:v>
                </c:pt>
                <c:pt idx="4">
                  <c:v>6632</c:v>
                </c:pt>
                <c:pt idx="5">
                  <c:v>6675</c:v>
                </c:pt>
                <c:pt idx="6">
                  <c:v>6716</c:v>
                </c:pt>
                <c:pt idx="7">
                  <c:v>6652</c:v>
                </c:pt>
                <c:pt idx="8">
                  <c:v>6628</c:v>
                </c:pt>
                <c:pt idx="9">
                  <c:v>6675</c:v>
                </c:pt>
                <c:pt idx="10">
                  <c:v>6660</c:v>
                </c:pt>
                <c:pt idx="11">
                  <c:v>6637</c:v>
                </c:pt>
              </c:numCache>
            </c:numRef>
          </c:val>
          <c:smooth val="0"/>
          <c:extLst>
            <c:ext xmlns:c16="http://schemas.microsoft.com/office/drawing/2014/chart" uri="{C3380CC4-5D6E-409C-BE32-E72D297353CC}">
              <c16:uniqueId val="{00000000-A966-41A5-8D23-1336D43C58AD}"/>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214373888"/>
        <c:axId val="214273984"/>
      </c:lineChart>
      <c:catAx>
        <c:axId val="2143738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s-ES"/>
          </a:p>
        </c:txPr>
        <c:crossAx val="214273984"/>
        <c:crosses val="autoZero"/>
        <c:auto val="1"/>
        <c:lblAlgn val="ctr"/>
        <c:lblOffset val="100"/>
        <c:noMultiLvlLbl val="0"/>
      </c:catAx>
      <c:valAx>
        <c:axId val="214273984"/>
        <c:scaling>
          <c:orientation val="minMax"/>
        </c:scaling>
        <c:delete val="1"/>
        <c:axPos val="l"/>
        <c:numFmt formatCode="#,##0" sourceLinked="1"/>
        <c:majorTickMark val="none"/>
        <c:minorTickMark val="none"/>
        <c:tickLblPos val="nextTo"/>
        <c:crossAx val="21437388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lumMod val="50000"/>
                  </a:schemeClr>
                </a:solidFill>
                <a:latin typeface="+mn-lt"/>
                <a:ea typeface="+mn-ea"/>
                <a:cs typeface="+mn-cs"/>
              </a:defRPr>
            </a:pPr>
            <a:r>
              <a:rPr lang="es-ES" b="1">
                <a:solidFill>
                  <a:schemeClr val="tx2">
                    <a:lumMod val="50000"/>
                  </a:schemeClr>
                </a:solidFill>
              </a:rPr>
              <a:t>Evolución del número de cruceristas en la isla de Tenerife (2024</a:t>
            </a:r>
            <a:r>
              <a:rPr lang="es-ES" b="1" baseline="0">
                <a:solidFill>
                  <a:schemeClr val="tx2">
                    <a:lumMod val="50000"/>
                  </a:schemeClr>
                </a:solidFill>
              </a:rPr>
              <a:t> - 2023)</a:t>
            </a:r>
            <a:endParaRPr lang="es-ES" b="1">
              <a:solidFill>
                <a:schemeClr val="tx2">
                  <a:lumMod val="50000"/>
                </a:schemeClr>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lumMod val="50000"/>
                </a:schemeClr>
              </a:solidFill>
              <a:latin typeface="+mn-lt"/>
              <a:ea typeface="+mn-ea"/>
              <a:cs typeface="+mn-cs"/>
            </a:defRPr>
          </a:pPr>
          <a:endParaRPr lang="es-ES"/>
        </a:p>
      </c:txPr>
    </c:title>
    <c:autoTitleDeleted val="0"/>
    <c:plotArea>
      <c:layout/>
      <c:lineChart>
        <c:grouping val="standard"/>
        <c:varyColors val="0"/>
        <c:ser>
          <c:idx val="0"/>
          <c:order val="0"/>
          <c:tx>
            <c:v>2023</c:v>
          </c:tx>
          <c:spPr>
            <a:ln w="28575" cap="rnd">
              <a:solidFill>
                <a:schemeClr val="accent1"/>
              </a:solidFill>
              <a:round/>
            </a:ln>
            <a:effectLst/>
          </c:spPr>
          <c:marker>
            <c:symbol val="none"/>
          </c:marker>
          <c:cat>
            <c:strRef>
              <c:f>CRUCEROS!$A$24:$A$35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CRUCEROS!$D$24:$D$35</c:f>
              <c:numCache>
                <c:formatCode>#,##0</c:formatCode>
                <c:ptCount val="12"/>
                <c:pt idx="0">
                  <c:v>118417</c:v>
                </c:pt>
                <c:pt idx="1">
                  <c:v>114314</c:v>
                </c:pt>
                <c:pt idx="2">
                  <c:v>116634</c:v>
                </c:pt>
                <c:pt idx="3">
                  <c:v>87619</c:v>
                </c:pt>
                <c:pt idx="4">
                  <c:v>8191</c:v>
                </c:pt>
                <c:pt idx="5">
                  <c:v>10446</c:v>
                </c:pt>
                <c:pt idx="6">
                  <c:v>3943</c:v>
                </c:pt>
                <c:pt idx="7">
                  <c:v>9406</c:v>
                </c:pt>
                <c:pt idx="8">
                  <c:v>22617</c:v>
                </c:pt>
                <c:pt idx="9">
                  <c:v>67736</c:v>
                </c:pt>
                <c:pt idx="10">
                  <c:v>125470</c:v>
                </c:pt>
                <c:pt idx="11">
                  <c:v>132757</c:v>
                </c:pt>
              </c:numCache>
            </c:numRef>
          </c:val>
          <c:smooth val="0"/>
          <c:extLst>
            <c:ext xmlns:c16="http://schemas.microsoft.com/office/drawing/2014/chart" uri="{C3380CC4-5D6E-409C-BE32-E72D297353CC}">
              <c16:uniqueId val="{00000000-E34B-435E-BA22-B9FB50054719}"/>
            </c:ext>
          </c:extLst>
        </c:ser>
        <c:ser>
          <c:idx val="1"/>
          <c:order val="1"/>
          <c:tx>
            <c:v>2024</c:v>
          </c:tx>
          <c:spPr>
            <a:ln w="28575" cap="rnd">
              <a:solidFill>
                <a:schemeClr val="accent2"/>
              </a:solidFill>
              <a:round/>
            </a:ln>
            <a:effectLst/>
          </c:spPr>
          <c:marker>
            <c:symbol val="none"/>
          </c:marker>
          <c:cat>
            <c:strRef>
              <c:f>CRUCEROS!$A$24:$A$35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CRUCEROS!$D$5:$D$16</c:f>
              <c:numCache>
                <c:formatCode>#,##0</c:formatCode>
                <c:ptCount val="12"/>
                <c:pt idx="0">
                  <c:v>124426</c:v>
                </c:pt>
                <c:pt idx="1">
                  <c:v>107421</c:v>
                </c:pt>
                <c:pt idx="2">
                  <c:v>111550</c:v>
                </c:pt>
                <c:pt idx="3">
                  <c:v>103039</c:v>
                </c:pt>
                <c:pt idx="4">
                  <c:v>18824</c:v>
                </c:pt>
                <c:pt idx="5">
                  <c:v>15830</c:v>
                </c:pt>
              </c:numCache>
            </c:numRef>
          </c:val>
          <c:smooth val="0"/>
          <c:extLst>
            <c:ext xmlns:c16="http://schemas.microsoft.com/office/drawing/2014/chart" uri="{C3380CC4-5D6E-409C-BE32-E72D297353CC}">
              <c16:uniqueId val="{00000001-E34B-435E-BA22-B9FB50054719}"/>
            </c:ext>
          </c:extLst>
        </c:ser>
        <c:dLbls>
          <c:showLegendKey val="0"/>
          <c:showVal val="0"/>
          <c:showCatName val="0"/>
          <c:showSerName val="0"/>
          <c:showPercent val="0"/>
          <c:showBubbleSize val="0"/>
        </c:dLbls>
        <c:smooth val="0"/>
        <c:axId val="213647360"/>
        <c:axId val="214275712"/>
      </c:lineChart>
      <c:catAx>
        <c:axId val="21364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275712"/>
        <c:crosses val="autoZero"/>
        <c:auto val="1"/>
        <c:lblAlgn val="ctr"/>
        <c:lblOffset val="100"/>
        <c:noMultiLvlLbl val="0"/>
      </c:catAx>
      <c:valAx>
        <c:axId val="214275712"/>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7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solidFill>
                  <a:schemeClr val="accent5">
                    <a:lumMod val="50000"/>
                  </a:schemeClr>
                </a:solidFill>
              </a:rPr>
              <a:t>Evolución Mensual del</a:t>
            </a:r>
            <a:r>
              <a:rPr lang="en-US" baseline="0">
                <a:solidFill>
                  <a:schemeClr val="accent5">
                    <a:lumMod val="50000"/>
                  </a:schemeClr>
                </a:solidFill>
              </a:rPr>
              <a:t> paro en la isla de tenerife</a:t>
            </a:r>
            <a:endParaRPr lang="en-US">
              <a:solidFill>
                <a:schemeClr val="accent5">
                  <a:lumMod val="50000"/>
                </a:schemeClr>
              </a:solidFill>
            </a:endParaRPr>
          </a:p>
        </c:rich>
      </c:tx>
      <c:layout/>
      <c:overlay val="0"/>
      <c:spPr>
        <a:noFill/>
        <a:ln>
          <a:noFill/>
        </a:ln>
        <a:effectLst/>
      </c:spPr>
    </c:title>
    <c:autoTitleDeleted val="0"/>
    <c:plotArea>
      <c:layout/>
      <c:barChart>
        <c:barDir val="bar"/>
        <c:grouping val="clustered"/>
        <c:varyColors val="0"/>
        <c:ser>
          <c:idx val="0"/>
          <c:order val="0"/>
          <c:tx>
            <c:strRef>
              <c:f>PARO_1!$A$5</c:f>
              <c:strCache>
                <c:ptCount val="1"/>
                <c:pt idx="0">
                  <c:v>Meses</c:v>
                </c:pt>
              </c:strCache>
            </c:strRef>
          </c:tx>
          <c:spPr>
            <a:gradFill flip="none" rotWithShape="1">
              <a:gsLst>
                <a:gs pos="0">
                  <a:schemeClr val="accent4"/>
                </a:gs>
                <a:gs pos="75000">
                  <a:schemeClr val="accent4">
                    <a:lumMod val="60000"/>
                    <a:lumOff val="40000"/>
                  </a:schemeClr>
                </a:gs>
                <a:gs pos="51000">
                  <a:schemeClr val="accent4">
                    <a:alpha val="75000"/>
                  </a:schemeClr>
                </a:gs>
                <a:gs pos="100000">
                  <a:schemeClr val="accent4">
                    <a:lumMod val="20000"/>
                    <a:lumOff val="80000"/>
                    <a:alpha val="15000"/>
                  </a:schemeClr>
                </a:gs>
              </a:gsLst>
              <a:lin ang="10800000" scaled="1"/>
              <a:tileRect/>
            </a:gradFill>
            <a:ln>
              <a:noFill/>
            </a:ln>
            <a:effectLst/>
          </c:spPr>
          <c:invertIfNegative val="0"/>
          <c:cat>
            <c:numRef>
              <c:f>PARO_1!$A$6:$A$17</c:f>
              <c:numCache>
                <c:formatCode>mmm\-yy</c:formatCode>
                <c:ptCount val="12"/>
                <c:pt idx="0">
                  <c:v>45292</c:v>
                </c:pt>
                <c:pt idx="1">
                  <c:v>45323</c:v>
                </c:pt>
                <c:pt idx="2">
                  <c:v>45352</c:v>
                </c:pt>
                <c:pt idx="3">
                  <c:v>45383</c:v>
                </c:pt>
                <c:pt idx="4">
                  <c:v>45413</c:v>
                </c:pt>
                <c:pt idx="5">
                  <c:v>45444</c:v>
                </c:pt>
              </c:numCache>
            </c:numRef>
          </c:cat>
          <c:val>
            <c:numRef>
              <c:f>PARO_1!$F$6:$F$17</c:f>
              <c:numCache>
                <c:formatCode>#,##0</c:formatCode>
                <c:ptCount val="12"/>
                <c:pt idx="0">
                  <c:v>73043</c:v>
                </c:pt>
                <c:pt idx="1">
                  <c:v>73156</c:v>
                </c:pt>
                <c:pt idx="2">
                  <c:v>70986</c:v>
                </c:pt>
                <c:pt idx="3">
                  <c:v>71793</c:v>
                </c:pt>
                <c:pt idx="4">
                  <c:v>71193</c:v>
                </c:pt>
                <c:pt idx="5">
                  <c:v>70386</c:v>
                </c:pt>
              </c:numCache>
            </c:numRef>
          </c:val>
          <c:extLst>
            <c:ext xmlns:c16="http://schemas.microsoft.com/office/drawing/2014/chart" uri="{C3380CC4-5D6E-409C-BE32-E72D297353CC}">
              <c16:uniqueId val="{00000000-860F-41F9-83D2-ABC7362F25B4}"/>
            </c:ext>
          </c:extLst>
        </c:ser>
        <c:dLbls>
          <c:showLegendKey val="0"/>
          <c:showVal val="0"/>
          <c:showCatName val="0"/>
          <c:showSerName val="0"/>
          <c:showPercent val="0"/>
          <c:showBubbleSize val="0"/>
        </c:dLbls>
        <c:gapWidth val="326"/>
        <c:overlap val="-58"/>
        <c:axId val="214375936"/>
        <c:axId val="214679552"/>
      </c:barChart>
      <c:dateAx>
        <c:axId val="214375936"/>
        <c:scaling>
          <c:orientation val="maxMin"/>
        </c:scaling>
        <c:delete val="0"/>
        <c:axPos val="l"/>
        <c:numFmt formatCode="mmm\-yy" sourceLinked="1"/>
        <c:majorTickMark val="out"/>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679552"/>
        <c:crosses val="autoZero"/>
        <c:auto val="1"/>
        <c:lblOffset val="100"/>
        <c:baseTimeUnit val="months"/>
      </c:dateAx>
      <c:valAx>
        <c:axId val="214679552"/>
        <c:scaling>
          <c:orientation val="minMax"/>
        </c:scaling>
        <c:delete val="0"/>
        <c:axPos val="t"/>
        <c:majorGridlines>
          <c:spPr>
            <a:ln w="9525" cap="flat" cmpd="sng" algn="ctr">
              <a:gradFill>
                <a:gsLst>
                  <a:gs pos="99000">
                    <a:schemeClr val="tx1">
                      <a:lumMod val="25000"/>
                      <a:lumOff val="75000"/>
                    </a:schemeClr>
                  </a:gs>
                  <a:gs pos="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375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50" baseline="0">
                <a:solidFill>
                  <a:schemeClr val="accent5">
                    <a:lumMod val="50000"/>
                  </a:schemeClr>
                </a:solidFill>
                <a:latin typeface="+mn-lt"/>
                <a:ea typeface="+mn-ea"/>
                <a:cs typeface="+mn-cs"/>
              </a:defRPr>
            </a:pPr>
            <a:r>
              <a:rPr lang="es-ES" sz="1400" b="1">
                <a:solidFill>
                  <a:schemeClr val="accent5">
                    <a:lumMod val="50000"/>
                  </a:schemeClr>
                </a:solidFill>
              </a:rPr>
              <a:t>Evolución Mensual</a:t>
            </a:r>
            <a:r>
              <a:rPr lang="es-ES" sz="1400" b="1" baseline="0">
                <a:solidFill>
                  <a:schemeClr val="accent5">
                    <a:lumMod val="50000"/>
                  </a:schemeClr>
                </a:solidFill>
              </a:rPr>
              <a:t> del Paro Registrado por Sexos</a:t>
            </a:r>
            <a:endParaRPr lang="es-ES" sz="1400" b="1">
              <a:solidFill>
                <a:schemeClr val="accent5">
                  <a:lumMod val="50000"/>
                </a:schemeClr>
              </a:solidFill>
            </a:endParaRPr>
          </a:p>
        </c:rich>
      </c:tx>
      <c:layout>
        <c:manualLayout>
          <c:xMode val="edge"/>
          <c:yMode val="edge"/>
          <c:x val="5.6376591814912023E-2"/>
          <c:y val="4.1666666666666664E-2"/>
        </c:manualLayout>
      </c:layout>
      <c:overlay val="0"/>
      <c:spPr>
        <a:noFill/>
        <a:ln>
          <a:noFill/>
        </a:ln>
        <a:effectLst/>
      </c:spPr>
    </c:title>
    <c:autoTitleDeleted val="0"/>
    <c:plotArea>
      <c:layout/>
      <c:barChart>
        <c:barDir val="col"/>
        <c:grouping val="clustered"/>
        <c:varyColors val="0"/>
        <c:ser>
          <c:idx val="0"/>
          <c:order val="0"/>
          <c:tx>
            <c:strRef>
              <c:f>PARO_1!$B$5</c:f>
              <c:strCache>
                <c:ptCount val="1"/>
                <c:pt idx="0">
                  <c:v>Hombres</c:v>
                </c:pt>
              </c:strCache>
            </c:strRef>
          </c:tx>
          <c:spPr>
            <a:noFill/>
            <a:ln w="25400" cap="flat" cmpd="sng" algn="ctr">
              <a:solidFill>
                <a:schemeClr val="accent5">
                  <a:alpha val="96000"/>
                </a:schemeClr>
              </a:solidFill>
              <a:miter lim="800000"/>
            </a:ln>
            <a:effectLst/>
          </c:spPr>
          <c:invertIfNegative val="0"/>
          <c:cat>
            <c:numRef>
              <c:f>PARO_1!$A$6:$A$17</c:f>
              <c:numCache>
                <c:formatCode>mmm\-yy</c:formatCode>
                <c:ptCount val="12"/>
                <c:pt idx="0">
                  <c:v>45292</c:v>
                </c:pt>
                <c:pt idx="1">
                  <c:v>45323</c:v>
                </c:pt>
                <c:pt idx="2">
                  <c:v>45352</c:v>
                </c:pt>
                <c:pt idx="3">
                  <c:v>45383</c:v>
                </c:pt>
                <c:pt idx="4">
                  <c:v>45413</c:v>
                </c:pt>
                <c:pt idx="5">
                  <c:v>45444</c:v>
                </c:pt>
              </c:numCache>
            </c:numRef>
          </c:cat>
          <c:val>
            <c:numRef>
              <c:f>PARO_1!$B$6:$B$17</c:f>
              <c:numCache>
                <c:formatCode>#,##0</c:formatCode>
                <c:ptCount val="12"/>
                <c:pt idx="0">
                  <c:v>31445</c:v>
                </c:pt>
                <c:pt idx="1">
                  <c:v>31327</c:v>
                </c:pt>
                <c:pt idx="2">
                  <c:v>30547</c:v>
                </c:pt>
                <c:pt idx="3">
                  <c:v>30986</c:v>
                </c:pt>
                <c:pt idx="4">
                  <c:v>30675</c:v>
                </c:pt>
                <c:pt idx="5">
                  <c:v>30152</c:v>
                </c:pt>
              </c:numCache>
            </c:numRef>
          </c:val>
          <c:extLst>
            <c:ext xmlns:c16="http://schemas.microsoft.com/office/drawing/2014/chart" uri="{C3380CC4-5D6E-409C-BE32-E72D297353CC}">
              <c16:uniqueId val="{00000000-B1D3-4140-8013-6FD8E22D9235}"/>
            </c:ext>
          </c:extLst>
        </c:ser>
        <c:ser>
          <c:idx val="1"/>
          <c:order val="1"/>
          <c:tx>
            <c:strRef>
              <c:f>PARO_1!$C$5</c:f>
              <c:strCache>
                <c:ptCount val="1"/>
                <c:pt idx="0">
                  <c:v>Mujeres</c:v>
                </c:pt>
              </c:strCache>
            </c:strRef>
          </c:tx>
          <c:spPr>
            <a:noFill/>
            <a:ln w="25400" cap="flat" cmpd="sng" algn="ctr">
              <a:solidFill>
                <a:srgbClr val="885CB4"/>
              </a:solidFill>
              <a:miter lim="800000"/>
            </a:ln>
            <a:effectLst/>
          </c:spPr>
          <c:invertIfNegative val="0"/>
          <c:cat>
            <c:numRef>
              <c:f>PARO_1!$A$6:$A$17</c:f>
              <c:numCache>
                <c:formatCode>mmm\-yy</c:formatCode>
                <c:ptCount val="12"/>
                <c:pt idx="0">
                  <c:v>45292</c:v>
                </c:pt>
                <c:pt idx="1">
                  <c:v>45323</c:v>
                </c:pt>
                <c:pt idx="2">
                  <c:v>45352</c:v>
                </c:pt>
                <c:pt idx="3">
                  <c:v>45383</c:v>
                </c:pt>
                <c:pt idx="4">
                  <c:v>45413</c:v>
                </c:pt>
                <c:pt idx="5">
                  <c:v>45444</c:v>
                </c:pt>
              </c:numCache>
            </c:numRef>
          </c:cat>
          <c:val>
            <c:numRef>
              <c:f>PARO_1!$C$6:$C$17</c:f>
              <c:numCache>
                <c:formatCode>#,##0</c:formatCode>
                <c:ptCount val="12"/>
                <c:pt idx="0">
                  <c:v>41598</c:v>
                </c:pt>
                <c:pt idx="1">
                  <c:v>41829</c:v>
                </c:pt>
                <c:pt idx="2">
                  <c:v>40439</c:v>
                </c:pt>
                <c:pt idx="3">
                  <c:v>40807</c:v>
                </c:pt>
                <c:pt idx="4">
                  <c:v>40518</c:v>
                </c:pt>
                <c:pt idx="5">
                  <c:v>40234</c:v>
                </c:pt>
              </c:numCache>
            </c:numRef>
          </c:val>
          <c:extLst>
            <c:ext xmlns:c16="http://schemas.microsoft.com/office/drawing/2014/chart" uri="{C3380CC4-5D6E-409C-BE32-E72D297353CC}">
              <c16:uniqueId val="{00000001-B1D3-4140-8013-6FD8E22D9235}"/>
            </c:ext>
          </c:extLst>
        </c:ser>
        <c:dLbls>
          <c:showLegendKey val="0"/>
          <c:showVal val="0"/>
          <c:showCatName val="0"/>
          <c:showSerName val="0"/>
          <c:showPercent val="0"/>
          <c:showBubbleSize val="0"/>
        </c:dLbls>
        <c:gapWidth val="164"/>
        <c:overlap val="-35"/>
        <c:axId val="214921216"/>
        <c:axId val="214681280"/>
      </c:barChart>
      <c:dateAx>
        <c:axId val="214921216"/>
        <c:scaling>
          <c:orientation val="minMax"/>
        </c:scaling>
        <c:delete val="0"/>
        <c:axPos val="b"/>
        <c:numFmt formatCode="mmm\-yy"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4681280"/>
        <c:crosses val="autoZero"/>
        <c:auto val="1"/>
        <c:lblOffset val="100"/>
        <c:baseTimeUnit val="months"/>
      </c:dateAx>
      <c:valAx>
        <c:axId val="2146812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4921216"/>
        <c:crosses val="autoZero"/>
        <c:crossBetween val="between"/>
      </c:valAx>
      <c:spPr>
        <a:noFill/>
        <a:ln>
          <a:noFill/>
        </a:ln>
        <a:effectLst/>
      </c:spPr>
    </c:plotArea>
    <c:legend>
      <c:legendPos val="t"/>
      <c:layout>
        <c:manualLayout>
          <c:xMode val="edge"/>
          <c:yMode val="edge"/>
          <c:x val="0.339432293185574"/>
          <c:y val="0.18097222222222226"/>
          <c:w val="0.24706133955477788"/>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Evolución del Paro Registrado a Enero de cada año por Sexos</a:t>
            </a:r>
          </a:p>
        </c:rich>
      </c:tx>
      <c:layout>
        <c:manualLayout>
          <c:xMode val="edge"/>
          <c:yMode val="edge"/>
          <c:x val="0.14005517320317801"/>
          <c:y val="3.5591157923292364E-2"/>
        </c:manualLayout>
      </c:layout>
      <c:overlay val="0"/>
      <c:spPr>
        <a:noFill/>
        <a:ln>
          <a:noFill/>
        </a:ln>
        <a:effectLst/>
      </c:spPr>
    </c:title>
    <c:autoTitleDeleted val="0"/>
    <c:plotArea>
      <c:layout>
        <c:manualLayout>
          <c:layoutTarget val="inner"/>
          <c:xMode val="edge"/>
          <c:yMode val="edge"/>
          <c:x val="9.069725088551002E-2"/>
          <c:y val="0.13751357859117794"/>
          <c:w val="0.87009787929055615"/>
          <c:h val="0.69166635770293294"/>
        </c:manualLayout>
      </c:layout>
      <c:scatterChart>
        <c:scatterStyle val="lineMarker"/>
        <c:varyColors val="0"/>
        <c:ser>
          <c:idx val="0"/>
          <c:order val="0"/>
          <c:tx>
            <c:strRef>
              <c:f>PARO_1!$J$5</c:f>
              <c:strCache>
                <c:ptCount val="1"/>
                <c:pt idx="0">
                  <c:v>Hombres</c:v>
                </c:pt>
              </c:strCache>
            </c:strRef>
          </c:tx>
          <c:spPr>
            <a:ln w="9525" cap="rnd">
              <a:solidFill>
                <a:schemeClr val="accent5">
                  <a:lumMod val="60000"/>
                  <a:lumOff val="40000"/>
                </a:schemeClr>
              </a:solidFill>
              <a:round/>
            </a:ln>
            <a:effectLst>
              <a:outerShdw blurRad="40000" dist="23000" dir="5400000" rotWithShape="0">
                <a:srgbClr val="000000">
                  <a:alpha val="35000"/>
                </a:srgbClr>
              </a:outerShdw>
            </a:effectLst>
          </c:spPr>
          <c:marker>
            <c:symbol val="circle"/>
            <c:size val="5"/>
            <c:spPr>
              <a:solidFill>
                <a:schemeClr val="accent5">
                  <a:lumMod val="60000"/>
                  <a:lumOff val="40000"/>
                </a:schemeClr>
              </a:solidFill>
              <a:ln w="9525">
                <a:solidFill>
                  <a:schemeClr val="accent5">
                    <a:lumMod val="75000"/>
                  </a:schemeClr>
                </a:solidFill>
                <a:round/>
              </a:ln>
              <a:effectLst>
                <a:outerShdw blurRad="40000" dist="23000" dir="5400000" rotWithShape="0">
                  <a:srgbClr val="000000">
                    <a:alpha val="35000"/>
                  </a:srgbClr>
                </a:outerShdw>
              </a:effectLst>
            </c:spPr>
          </c:marker>
          <c:xVal>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xVal>
          <c:yVal>
            <c:numRef>
              <c:f>PARO_1!$J$6:$J$18</c:f>
              <c:numCache>
                <c:formatCode>#,##0</c:formatCode>
                <c:ptCount val="13"/>
                <c:pt idx="0">
                  <c:v>58916</c:v>
                </c:pt>
                <c:pt idx="1">
                  <c:v>61582</c:v>
                </c:pt>
                <c:pt idx="2">
                  <c:v>58134</c:v>
                </c:pt>
                <c:pt idx="3">
                  <c:v>53523</c:v>
                </c:pt>
                <c:pt idx="4" formatCode="_-* #,##0_-;\-* #,##0_-;_-* &quot;-&quot;??_-;_-@_-">
                  <c:v>49494</c:v>
                </c:pt>
                <c:pt idx="5">
                  <c:v>45576</c:v>
                </c:pt>
                <c:pt idx="6">
                  <c:v>41129</c:v>
                </c:pt>
                <c:pt idx="7">
                  <c:v>39836</c:v>
                </c:pt>
                <c:pt idx="8">
                  <c:v>40983</c:v>
                </c:pt>
                <c:pt idx="9">
                  <c:v>56457</c:v>
                </c:pt>
                <c:pt idx="10">
                  <c:v>39466</c:v>
                </c:pt>
                <c:pt idx="11">
                  <c:v>34720</c:v>
                </c:pt>
                <c:pt idx="12">
                  <c:v>31445</c:v>
                </c:pt>
              </c:numCache>
            </c:numRef>
          </c:yVal>
          <c:smooth val="0"/>
          <c:extLst>
            <c:ext xmlns:c16="http://schemas.microsoft.com/office/drawing/2014/chart" uri="{C3380CC4-5D6E-409C-BE32-E72D297353CC}">
              <c16:uniqueId val="{00000000-E504-4523-8B89-4AED22ED0953}"/>
            </c:ext>
          </c:extLst>
        </c:ser>
        <c:ser>
          <c:idx val="1"/>
          <c:order val="1"/>
          <c:tx>
            <c:strRef>
              <c:f>PARO_1!$K$5</c:f>
              <c:strCache>
                <c:ptCount val="1"/>
                <c:pt idx="0">
                  <c:v>Mujeres</c:v>
                </c:pt>
              </c:strCache>
            </c:strRef>
          </c:tx>
          <c:spPr>
            <a:ln w="9525" cap="rnd">
              <a:solidFill>
                <a:srgbClr val="885CB4"/>
              </a:solidFill>
              <a:round/>
            </a:ln>
            <a:effectLst>
              <a:outerShdw blurRad="40000" dist="23000" dir="5400000" rotWithShape="0">
                <a:srgbClr val="000000">
                  <a:alpha val="35000"/>
                </a:srgbClr>
              </a:outerShdw>
            </a:effectLst>
          </c:spPr>
          <c:marker>
            <c:symbol val="circle"/>
            <c:size val="5"/>
            <c:spPr>
              <a:solidFill>
                <a:srgbClr val="885CB4"/>
              </a:solidFill>
              <a:ln w="9525">
                <a:solidFill>
                  <a:srgbClr val="885CB4"/>
                </a:solidFill>
                <a:round/>
              </a:ln>
              <a:effectLst>
                <a:outerShdw blurRad="40000" dist="23000" dir="5400000" rotWithShape="0">
                  <a:srgbClr val="000000">
                    <a:alpha val="35000"/>
                  </a:srgbClr>
                </a:outerShdw>
              </a:effectLst>
            </c:spPr>
          </c:marker>
          <c:dPt>
            <c:idx val="11"/>
            <c:bubble3D val="0"/>
            <c:extLst>
              <c:ext xmlns:c16="http://schemas.microsoft.com/office/drawing/2014/chart" uri="{C3380CC4-5D6E-409C-BE32-E72D297353CC}">
                <c16:uniqueId val="{00000001-E504-4523-8B89-4AED22ED0953}"/>
              </c:ext>
            </c:extLst>
          </c:dPt>
          <c:xVal>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xVal>
          <c:yVal>
            <c:numRef>
              <c:f>PARO_1!$K$6:$K$18</c:f>
              <c:numCache>
                <c:formatCode>#,##0</c:formatCode>
                <c:ptCount val="13"/>
                <c:pt idx="0">
                  <c:v>55674</c:v>
                </c:pt>
                <c:pt idx="1">
                  <c:v>58914</c:v>
                </c:pt>
                <c:pt idx="2">
                  <c:v>56797</c:v>
                </c:pt>
                <c:pt idx="3">
                  <c:v>54850</c:v>
                </c:pt>
                <c:pt idx="4" formatCode="_-* #,##0_-;\-* #,##0_-;_-* &quot;-&quot;??_-;_-@_-">
                  <c:v>53655</c:v>
                </c:pt>
                <c:pt idx="5">
                  <c:v>52375</c:v>
                </c:pt>
                <c:pt idx="6">
                  <c:v>50921</c:v>
                </c:pt>
                <c:pt idx="7">
                  <c:v>49947</c:v>
                </c:pt>
                <c:pt idx="8">
                  <c:v>50406</c:v>
                </c:pt>
                <c:pt idx="9">
                  <c:v>65878</c:v>
                </c:pt>
                <c:pt idx="10">
                  <c:v>50035</c:v>
                </c:pt>
                <c:pt idx="11">
                  <c:v>45764</c:v>
                </c:pt>
                <c:pt idx="12">
                  <c:v>41598</c:v>
                </c:pt>
              </c:numCache>
            </c:numRef>
          </c:yVal>
          <c:smooth val="0"/>
          <c:extLst>
            <c:ext xmlns:c16="http://schemas.microsoft.com/office/drawing/2014/chart" uri="{C3380CC4-5D6E-409C-BE32-E72D297353CC}">
              <c16:uniqueId val="{00000002-E504-4523-8B89-4AED22ED0953}"/>
            </c:ext>
          </c:extLst>
        </c:ser>
        <c:dLbls>
          <c:showLegendKey val="0"/>
          <c:showVal val="0"/>
          <c:showCatName val="0"/>
          <c:showSerName val="0"/>
          <c:showPercent val="0"/>
          <c:showBubbleSize val="0"/>
        </c:dLbls>
        <c:axId val="214683584"/>
        <c:axId val="214684160"/>
      </c:scatterChart>
      <c:valAx>
        <c:axId val="214683584"/>
        <c:scaling>
          <c:orientation val="minMax"/>
        </c:scaling>
        <c:delete val="0"/>
        <c:axPos val="b"/>
        <c:majorGridlines>
          <c:spPr>
            <a:ln w="9525" cap="flat" cmpd="sng" algn="ctr">
              <a:solidFill>
                <a:schemeClr val="tx2">
                  <a:lumMod val="15000"/>
                  <a:lumOff val="85000"/>
                </a:schemeClr>
              </a:solidFill>
              <a:round/>
            </a:ln>
            <a:effectLst/>
          </c:spPr>
        </c:majorGridlines>
        <c:numFmt formatCode="@"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684160"/>
        <c:crosses val="autoZero"/>
        <c:crossBetween val="midCat"/>
      </c:valAx>
      <c:valAx>
        <c:axId val="21468416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6835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50" baseline="0">
                <a:solidFill>
                  <a:srgbClr val="1F497D"/>
                </a:solidFill>
                <a:latin typeface="+mn-lt"/>
                <a:ea typeface="+mn-ea"/>
                <a:cs typeface="+mn-cs"/>
              </a:defRPr>
            </a:pPr>
            <a:r>
              <a:rPr lang="en-US" sz="1200" b="1" i="0" u="none" strike="noStrike" kern="1200" baseline="0">
                <a:solidFill>
                  <a:srgbClr val="1F497D"/>
                </a:solidFill>
                <a:latin typeface="+mn-lt"/>
                <a:ea typeface="+mn-ea"/>
                <a:cs typeface="+mn-cs"/>
              </a:rPr>
              <a:t>Evolución Anual Total Parados (a Enero de cada año)</a:t>
            </a:r>
          </a:p>
        </c:rich>
      </c:tx>
      <c:layout/>
      <c:overlay val="0"/>
      <c:spPr>
        <a:noFill/>
        <a:ln>
          <a:noFill/>
        </a:ln>
        <a:effectLst/>
      </c:spPr>
    </c:title>
    <c:autoTitleDeleted val="0"/>
    <c:plotArea>
      <c:layout/>
      <c:barChart>
        <c:barDir val="col"/>
        <c:grouping val="clustered"/>
        <c:varyColors val="0"/>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a:ln>
              <a:noFill/>
            </a:ln>
            <a:effectLst/>
          </c:spPr>
          <c:invertIfNegative val="0"/>
          <c:cat>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cat>
          <c:val>
            <c:numRef>
              <c:f>PARO_1!$N$6:$N$18</c:f>
              <c:numCache>
                <c:formatCode>#,##0</c:formatCode>
                <c:ptCount val="13"/>
                <c:pt idx="0">
                  <c:v>114590</c:v>
                </c:pt>
                <c:pt idx="1">
                  <c:v>120496</c:v>
                </c:pt>
                <c:pt idx="2">
                  <c:v>114931</c:v>
                </c:pt>
                <c:pt idx="3">
                  <c:v>108373</c:v>
                </c:pt>
                <c:pt idx="4">
                  <c:v>103149</c:v>
                </c:pt>
                <c:pt idx="5">
                  <c:v>97951</c:v>
                </c:pt>
                <c:pt idx="6">
                  <c:v>92050</c:v>
                </c:pt>
                <c:pt idx="7">
                  <c:v>89783</c:v>
                </c:pt>
                <c:pt idx="8">
                  <c:v>91389</c:v>
                </c:pt>
                <c:pt idx="9">
                  <c:v>122335</c:v>
                </c:pt>
                <c:pt idx="10">
                  <c:v>89501</c:v>
                </c:pt>
                <c:pt idx="11">
                  <c:v>80484</c:v>
                </c:pt>
                <c:pt idx="12">
                  <c:v>73043</c:v>
                </c:pt>
              </c:numCache>
            </c:numRef>
          </c:val>
          <c:extLst>
            <c:ext xmlns:c16="http://schemas.microsoft.com/office/drawing/2014/chart" uri="{C3380CC4-5D6E-409C-BE32-E72D297353CC}">
              <c16:uniqueId val="{00000000-0944-4DDA-91E0-23B5430CCE62}"/>
            </c:ext>
          </c:extLst>
        </c:ser>
        <c:dLbls>
          <c:showLegendKey val="0"/>
          <c:showVal val="0"/>
          <c:showCatName val="0"/>
          <c:showSerName val="0"/>
          <c:showPercent val="0"/>
          <c:showBubbleSize val="0"/>
        </c:dLbls>
        <c:gapWidth val="355"/>
        <c:overlap val="-70"/>
        <c:axId val="214922752"/>
        <c:axId val="214686464"/>
      </c:barChart>
      <c:catAx>
        <c:axId val="2149227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686464"/>
        <c:crosses val="autoZero"/>
        <c:auto val="1"/>
        <c:lblAlgn val="ctr"/>
        <c:lblOffset val="100"/>
        <c:noMultiLvlLbl val="0"/>
      </c:catAx>
      <c:valAx>
        <c:axId val="214686464"/>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92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0.12191425085948761"/>
          <c:y val="2.8725000924180254E-2"/>
          <c:w val="0.65542703781745582"/>
          <c:h val="0.78065727699530518"/>
        </c:manualLayout>
      </c:layout>
      <c:lineChart>
        <c:grouping val="standard"/>
        <c:varyColors val="0"/>
        <c:ser>
          <c:idx val="0"/>
          <c:order val="0"/>
          <c:tx>
            <c:strRef>
              <c:f>PARO_1!$J$40</c:f>
              <c:strCache>
                <c:ptCount val="1"/>
                <c:pt idx="0">
                  <c:v>Paro 2021</c:v>
                </c:pt>
              </c:strCache>
            </c:strRef>
          </c:tx>
          <c:spPr>
            <a:ln>
              <a:solidFill>
                <a:schemeClr val="accent5">
                  <a:lumMod val="50000"/>
                </a:schemeClr>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PARO_1!$J$41:$J$52</c:f>
              <c:numCache>
                <c:formatCode>#,##0</c:formatCode>
                <c:ptCount val="12"/>
                <c:pt idx="0">
                  <c:v>122335</c:v>
                </c:pt>
                <c:pt idx="1">
                  <c:v>123823</c:v>
                </c:pt>
                <c:pt idx="2">
                  <c:v>121950</c:v>
                </c:pt>
                <c:pt idx="3">
                  <c:v>122463</c:v>
                </c:pt>
                <c:pt idx="4">
                  <c:v>120210</c:v>
                </c:pt>
                <c:pt idx="5">
                  <c:v>118831</c:v>
                </c:pt>
                <c:pt idx="6">
                  <c:v>110583</c:v>
                </c:pt>
                <c:pt idx="7">
                  <c:v>102072</c:v>
                </c:pt>
                <c:pt idx="8">
                  <c:v>92930</c:v>
                </c:pt>
                <c:pt idx="9">
                  <c:v>90487</c:v>
                </c:pt>
                <c:pt idx="10">
                  <c:v>89748</c:v>
                </c:pt>
                <c:pt idx="11">
                  <c:v>87649</c:v>
                </c:pt>
              </c:numCache>
            </c:numRef>
          </c:val>
          <c:smooth val="0"/>
          <c:extLst>
            <c:ext xmlns:c16="http://schemas.microsoft.com/office/drawing/2014/chart" uri="{C3380CC4-5D6E-409C-BE32-E72D297353CC}">
              <c16:uniqueId val="{00000000-E053-4F17-B97A-1E0C81A97D12}"/>
            </c:ext>
          </c:extLst>
        </c:ser>
        <c:ser>
          <c:idx val="1"/>
          <c:order val="1"/>
          <c:tx>
            <c:strRef>
              <c:f>PARO_1!$K$40</c:f>
              <c:strCache>
                <c:ptCount val="1"/>
                <c:pt idx="0">
                  <c:v>Paro 2022</c:v>
                </c:pt>
              </c:strCache>
            </c:strRef>
          </c:tx>
          <c:spPr>
            <a:ln>
              <a:solidFill>
                <a:schemeClr val="accent5">
                  <a:lumMod val="40000"/>
                  <a:lumOff val="60000"/>
                </a:schemeClr>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PARO_1!$K$41:$K$52</c:f>
              <c:numCache>
                <c:formatCode>#,##0</c:formatCode>
                <c:ptCount val="12"/>
                <c:pt idx="0">
                  <c:v>89501</c:v>
                </c:pt>
                <c:pt idx="1">
                  <c:v>88785</c:v>
                </c:pt>
                <c:pt idx="2">
                  <c:v>87598</c:v>
                </c:pt>
                <c:pt idx="3">
                  <c:v>86482</c:v>
                </c:pt>
                <c:pt idx="4">
                  <c:v>84177</c:v>
                </c:pt>
                <c:pt idx="5">
                  <c:v>82536</c:v>
                </c:pt>
                <c:pt idx="6">
                  <c:v>83340</c:v>
                </c:pt>
                <c:pt idx="7">
                  <c:v>82884</c:v>
                </c:pt>
                <c:pt idx="8">
                  <c:v>82433</c:v>
                </c:pt>
                <c:pt idx="9">
                  <c:v>82411</c:v>
                </c:pt>
                <c:pt idx="10">
                  <c:v>81794</c:v>
                </c:pt>
                <c:pt idx="11">
                  <c:v>79783</c:v>
                </c:pt>
              </c:numCache>
            </c:numRef>
          </c:val>
          <c:smooth val="0"/>
          <c:extLst>
            <c:ext xmlns:c16="http://schemas.microsoft.com/office/drawing/2014/chart" uri="{C3380CC4-5D6E-409C-BE32-E72D297353CC}">
              <c16:uniqueId val="{00000001-E053-4F17-B97A-1E0C81A97D12}"/>
            </c:ext>
          </c:extLst>
        </c:ser>
        <c:ser>
          <c:idx val="3"/>
          <c:order val="2"/>
          <c:tx>
            <c:strRef>
              <c:f>PARO_1!$L$40</c:f>
              <c:strCache>
                <c:ptCount val="1"/>
                <c:pt idx="0">
                  <c:v>Paro 2023</c:v>
                </c:pt>
              </c:strCache>
            </c:strRef>
          </c:tx>
          <c:marker>
            <c:symbol val="none"/>
          </c:marker>
          <c:val>
            <c:numRef>
              <c:f>PARO_1!$L$41:$L$52</c:f>
              <c:numCache>
                <c:formatCode>#,##0</c:formatCode>
                <c:ptCount val="12"/>
                <c:pt idx="0">
                  <c:v>80484</c:v>
                </c:pt>
                <c:pt idx="1">
                  <c:v>81563</c:v>
                </c:pt>
                <c:pt idx="2">
                  <c:v>79550</c:v>
                </c:pt>
                <c:pt idx="3">
                  <c:v>77760</c:v>
                </c:pt>
                <c:pt idx="4">
                  <c:v>75995</c:v>
                </c:pt>
                <c:pt idx="5">
                  <c:v>74517</c:v>
                </c:pt>
                <c:pt idx="6">
                  <c:v>74304</c:v>
                </c:pt>
                <c:pt idx="7">
                  <c:v>74390</c:v>
                </c:pt>
                <c:pt idx="8">
                  <c:v>73316</c:v>
                </c:pt>
                <c:pt idx="9">
                  <c:v>74786</c:v>
                </c:pt>
                <c:pt idx="10">
                  <c:v>73612</c:v>
                </c:pt>
                <c:pt idx="11">
                  <c:v>72262</c:v>
                </c:pt>
              </c:numCache>
            </c:numRef>
          </c:val>
          <c:smooth val="0"/>
          <c:extLst>
            <c:ext xmlns:c16="http://schemas.microsoft.com/office/drawing/2014/chart" uri="{C3380CC4-5D6E-409C-BE32-E72D297353CC}">
              <c16:uniqueId val="{00000002-E053-4F17-B97A-1E0C81A97D12}"/>
            </c:ext>
          </c:extLst>
        </c:ser>
        <c:ser>
          <c:idx val="2"/>
          <c:order val="3"/>
          <c:tx>
            <c:strRef>
              <c:f>PARO_1!$M$40</c:f>
              <c:strCache>
                <c:ptCount val="1"/>
                <c:pt idx="0">
                  <c:v>Paro 2024</c:v>
                </c:pt>
              </c:strCache>
            </c:strRef>
          </c:tx>
          <c:spPr>
            <a:ln>
              <a:solidFill>
                <a:srgbClr val="885CB4"/>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PARO_1!$M$41:$M$52</c:f>
              <c:numCache>
                <c:formatCode>#,##0</c:formatCode>
                <c:ptCount val="12"/>
                <c:pt idx="0">
                  <c:v>73043</c:v>
                </c:pt>
                <c:pt idx="1">
                  <c:v>73156</c:v>
                </c:pt>
                <c:pt idx="2">
                  <c:v>70986</c:v>
                </c:pt>
                <c:pt idx="3">
                  <c:v>71793</c:v>
                </c:pt>
                <c:pt idx="4">
                  <c:v>71193</c:v>
                </c:pt>
                <c:pt idx="5">
                  <c:v>70386</c:v>
                </c:pt>
              </c:numCache>
            </c:numRef>
          </c:val>
          <c:smooth val="0"/>
          <c:extLst>
            <c:ext xmlns:c16="http://schemas.microsoft.com/office/drawing/2014/chart" uri="{C3380CC4-5D6E-409C-BE32-E72D297353CC}">
              <c16:uniqueId val="{00000003-E053-4F17-B97A-1E0C81A97D12}"/>
            </c:ext>
          </c:extLst>
        </c:ser>
        <c:dLbls>
          <c:showLegendKey val="0"/>
          <c:showVal val="0"/>
          <c:showCatName val="0"/>
          <c:showSerName val="0"/>
          <c:showPercent val="0"/>
          <c:showBubbleSize val="0"/>
        </c:dLbls>
        <c:smooth val="0"/>
        <c:axId val="214923264"/>
        <c:axId val="215294528"/>
      </c:lineChart>
      <c:catAx>
        <c:axId val="214923264"/>
        <c:scaling>
          <c:orientation val="minMax"/>
        </c:scaling>
        <c:delete val="0"/>
        <c:axPos val="b"/>
        <c:numFmt formatCode="General" sourceLinked="1"/>
        <c:majorTickMark val="out"/>
        <c:minorTickMark val="none"/>
        <c:tickLblPos val="nextTo"/>
        <c:txPr>
          <a:bodyPr/>
          <a:lstStyle/>
          <a:p>
            <a:pPr>
              <a:defRPr>
                <a:solidFill>
                  <a:schemeClr val="accent5">
                    <a:lumMod val="50000"/>
                  </a:schemeClr>
                </a:solidFill>
              </a:defRPr>
            </a:pPr>
            <a:endParaRPr lang="es-ES"/>
          </a:p>
        </c:txPr>
        <c:crossAx val="215294528"/>
        <c:crosses val="autoZero"/>
        <c:auto val="1"/>
        <c:lblAlgn val="ctr"/>
        <c:lblOffset val="100"/>
        <c:noMultiLvlLbl val="0"/>
      </c:catAx>
      <c:valAx>
        <c:axId val="215294528"/>
        <c:scaling>
          <c:orientation val="minMax"/>
        </c:scaling>
        <c:delete val="0"/>
        <c:axPos val="l"/>
        <c:majorGridlines>
          <c:spPr>
            <a:ln>
              <a:solidFill>
                <a:schemeClr val="accent4">
                  <a:lumMod val="20000"/>
                  <a:lumOff val="80000"/>
                </a:schemeClr>
              </a:solidFill>
            </a:ln>
          </c:spPr>
        </c:majorGridlines>
        <c:numFmt formatCode="#,##0" sourceLinked="1"/>
        <c:majorTickMark val="out"/>
        <c:minorTickMark val="none"/>
        <c:tickLblPos val="nextTo"/>
        <c:spPr>
          <a:ln>
            <a:solidFill>
              <a:schemeClr val="accent4">
                <a:lumMod val="60000"/>
                <a:lumOff val="40000"/>
              </a:schemeClr>
            </a:solidFill>
          </a:ln>
        </c:spPr>
        <c:txPr>
          <a:bodyPr/>
          <a:lstStyle/>
          <a:p>
            <a:pPr>
              <a:defRPr sz="900">
                <a:solidFill>
                  <a:schemeClr val="accent5">
                    <a:lumMod val="50000"/>
                  </a:schemeClr>
                </a:solidFill>
              </a:defRPr>
            </a:pPr>
            <a:endParaRPr lang="es-ES"/>
          </a:p>
        </c:txPr>
        <c:crossAx val="214923264"/>
        <c:crosses val="autoZero"/>
        <c:crossBetween val="between"/>
        <c:majorUnit val="40000"/>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accent5">
                    <a:lumMod val="50000"/>
                  </a:schemeClr>
                </a:solidFill>
                <a:latin typeface="+mn-lt"/>
                <a:ea typeface="+mn-ea"/>
                <a:cs typeface="+mn-cs"/>
              </a:defRPr>
            </a:pPr>
            <a:r>
              <a:rPr lang="es-ES">
                <a:solidFill>
                  <a:schemeClr val="accent5">
                    <a:lumMod val="50000"/>
                  </a:schemeClr>
                </a:solidFill>
              </a:rPr>
              <a:t>% de Paro por sectores económicos</a:t>
            </a:r>
            <a:r>
              <a:rPr lang="es-ES" baseline="0">
                <a:solidFill>
                  <a:schemeClr val="accent5">
                    <a:lumMod val="50000"/>
                  </a:schemeClr>
                </a:solidFill>
              </a:rPr>
              <a:t> - Junio 2024</a:t>
            </a:r>
          </a:p>
        </c:rich>
      </c:tx>
      <c:layout/>
      <c:overlay val="0"/>
      <c:spPr>
        <a:noFill/>
        <a:ln>
          <a:noFill/>
        </a:ln>
        <a:effectLst/>
      </c:sp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tx>
            <c:strRef>
              <c:f>PARO_2!$A$3</c:f>
              <c:strCache>
                <c:ptCount val="1"/>
                <c:pt idx="0">
                  <c:v>Junio 2024</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56C-44E1-B540-8B6B5177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56C-44E1-B540-8B6B5177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56C-44E1-B540-8B6B5177D40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56C-44E1-B540-8B6B5177D40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56C-44E1-B540-8B6B5177D40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56C-44E1-B540-8B6B5177D40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56C-44E1-B540-8B6B5177D405}"/>
              </c:ext>
            </c:extLst>
          </c:dPt>
          <c:dLbls>
            <c:dLbl>
              <c:idx val="0"/>
              <c:layout>
                <c:manualLayout>
                  <c:x val="-2.7416497618654421E-2"/>
                  <c:y val="0.12840206420722558"/>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56C-44E1-B540-8B6B5177D405}"/>
                </c:ext>
              </c:extLst>
            </c:dLbl>
            <c:dLbl>
              <c:idx val="2"/>
              <c:layout>
                <c:manualLayout>
                  <c:x val="-4.3259862319322974E-2"/>
                  <c:y val="6.437399601624074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56C-44E1-B540-8B6B5177D405}"/>
                </c:ext>
              </c:extLst>
            </c:dLbl>
            <c:dLbl>
              <c:idx val="3"/>
              <c:layout>
                <c:manualLayout>
                  <c:x val="-8.4035282614563639E-2"/>
                  <c:y val="6.352141232814261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56C-44E1-B540-8B6B5177D405}"/>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PARO_2!$B$2:$H$2</c:f>
              <c:strCache>
                <c:ptCount val="7"/>
                <c:pt idx="0">
                  <c:v>Sin actividad económica</c:v>
                </c:pt>
                <c:pt idx="1">
                  <c:v>Agricultura</c:v>
                </c:pt>
                <c:pt idx="2">
                  <c:v>Industria</c:v>
                </c:pt>
                <c:pt idx="3">
                  <c:v>Construcción</c:v>
                </c:pt>
                <c:pt idx="4">
                  <c:v>Comercio</c:v>
                </c:pt>
                <c:pt idx="5">
                  <c:v>Hostelería</c:v>
                </c:pt>
                <c:pt idx="6">
                  <c:v>Resto de servicios</c:v>
                </c:pt>
              </c:strCache>
            </c:strRef>
          </c:cat>
          <c:val>
            <c:numRef>
              <c:f>PARO_2!$B$3:$H$3</c:f>
              <c:numCache>
                <c:formatCode>#,##0</c:formatCode>
                <c:ptCount val="7"/>
                <c:pt idx="0">
                  <c:v>5741</c:v>
                </c:pt>
                <c:pt idx="1">
                  <c:v>1042</c:v>
                </c:pt>
                <c:pt idx="2">
                  <c:v>2619</c:v>
                </c:pt>
                <c:pt idx="3">
                  <c:v>6243</c:v>
                </c:pt>
                <c:pt idx="4">
                  <c:v>11910</c:v>
                </c:pt>
                <c:pt idx="5">
                  <c:v>11153</c:v>
                </c:pt>
                <c:pt idx="6">
                  <c:v>31678</c:v>
                </c:pt>
              </c:numCache>
            </c:numRef>
          </c:val>
          <c:extLst>
            <c:ext xmlns:c16="http://schemas.microsoft.com/office/drawing/2014/chart" uri="{C3380CC4-5D6E-409C-BE32-E72D297353CC}">
              <c16:uniqueId val="{0000000E-A56C-44E1-B540-8B6B5177D405}"/>
            </c:ext>
          </c:extLst>
        </c:ser>
        <c:ser>
          <c:idx val="0"/>
          <c:order val="1"/>
          <c:tx>
            <c:strRef>
              <c:f>[3]Paro3!$A$3</c:f>
              <c:strCache>
                <c:ptCount val="1"/>
                <c:pt idx="0">
                  <c:v> Enero 2020</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A56C-44E1-B540-8B6B5177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A56C-44E1-B540-8B6B5177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A56C-44E1-B540-8B6B5177D40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6-A56C-44E1-B540-8B6B5177D40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8-A56C-44E1-B540-8B6B5177D40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A-A56C-44E1-B540-8B6B5177D40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C-A56C-44E1-B540-8B6B5177D405}"/>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[3]Paro3!$B$2:$H$2</c:f>
              <c:strCache>
                <c:ptCount val="7"/>
                <c:pt idx="0">
                  <c:v>Sin actividad económica</c:v>
                </c:pt>
                <c:pt idx="1">
                  <c:v>Agricultura</c:v>
                </c:pt>
                <c:pt idx="2">
                  <c:v>Industria</c:v>
                </c:pt>
                <c:pt idx="3">
                  <c:v>Construcción</c:v>
                </c:pt>
                <c:pt idx="4">
                  <c:v>Comercio</c:v>
                </c:pt>
                <c:pt idx="5">
                  <c:v>Hostelería</c:v>
                </c:pt>
                <c:pt idx="6">
                  <c:v>Resto de servicios</c:v>
                </c:pt>
              </c:strCache>
            </c:strRef>
          </c:cat>
          <c:val>
            <c:numRef>
              <c:f>[3]Paro3!$B$3:$H$3</c:f>
              <c:numCache>
                <c:formatCode>General</c:formatCode>
                <c:ptCount val="7"/>
                <c:pt idx="0">
                  <c:v>7106</c:v>
                </c:pt>
                <c:pt idx="1">
                  <c:v>1812</c:v>
                </c:pt>
                <c:pt idx="2">
                  <c:v>3749</c:v>
                </c:pt>
                <c:pt idx="3">
                  <c:v>9377</c:v>
                </c:pt>
                <c:pt idx="4">
                  <c:v>15607</c:v>
                </c:pt>
                <c:pt idx="5">
                  <c:v>15642</c:v>
                </c:pt>
                <c:pt idx="6">
                  <c:v>38096</c:v>
                </c:pt>
              </c:numCache>
            </c:numRef>
          </c:val>
          <c:extLst>
            <c:ext xmlns:c16="http://schemas.microsoft.com/office/drawing/2014/chart" uri="{C3380CC4-5D6E-409C-BE32-E72D297353CC}">
              <c16:uniqueId val="{0000001D-A56C-44E1-B540-8B6B5177D405}"/>
            </c:ext>
          </c:extLst>
        </c:ser>
        <c:dLbls>
          <c:dLblPos val="ctr"/>
          <c:showLegendKey val="0"/>
          <c:showVal val="0"/>
          <c:showCatName val="1"/>
          <c:showSerName val="0"/>
          <c:showPercent val="0"/>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s-ES">
                <a:solidFill>
                  <a:schemeClr val="tx2"/>
                </a:solidFill>
              </a:rPr>
              <a:t>Variación Mensual del Nº de Turistas</a:t>
            </a:r>
            <a:r>
              <a:rPr lang="es-ES" baseline="0">
                <a:solidFill>
                  <a:schemeClr val="tx2"/>
                </a:solidFill>
              </a:rPr>
              <a:t> por años</a:t>
            </a:r>
          </a:p>
          <a:p>
            <a:pPr>
              <a:defRPr>
                <a:solidFill>
                  <a:schemeClr val="tx2"/>
                </a:solidFill>
              </a:defRPr>
            </a:pPr>
            <a:endParaRPr lang="es-ES">
              <a:solidFill>
                <a:schemeClr val="tx2"/>
              </a:solidFill>
            </a:endParaRPr>
          </a:p>
        </c:rich>
      </c:tx>
      <c:layout/>
      <c:overlay val="0"/>
    </c:title>
    <c:autoTitleDeleted val="0"/>
    <c:plotArea>
      <c:layout/>
      <c:lineChart>
        <c:grouping val="standard"/>
        <c:varyColors val="0"/>
        <c:ser>
          <c:idx val="0"/>
          <c:order val="0"/>
          <c:tx>
            <c:strRef>
              <c:f>TURISMO_2!$B$3</c:f>
              <c:strCache>
                <c:ptCount val="1"/>
                <c:pt idx="0">
                  <c:v>2021</c:v>
                </c:pt>
              </c:strCache>
            </c:strRef>
          </c:tx>
          <c:spPr>
            <a:ln>
              <a:solidFill>
                <a:schemeClr val="accent5"/>
              </a:solidFill>
            </a:ln>
          </c:spPr>
          <c:marker>
            <c:spPr>
              <a:solidFill>
                <a:schemeClr val="accent5"/>
              </a:solidFill>
            </c:spPr>
          </c:marker>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TURISMO_2!$B$4:$B$15</c:f>
              <c:numCache>
                <c:formatCode>#,##0_ ;\-#,##0\ </c:formatCode>
                <c:ptCount val="12"/>
                <c:pt idx="0">
                  <c:v>53566</c:v>
                </c:pt>
                <c:pt idx="1">
                  <c:v>61600</c:v>
                </c:pt>
                <c:pt idx="2">
                  <c:v>78821</c:v>
                </c:pt>
                <c:pt idx="3">
                  <c:v>94957</c:v>
                </c:pt>
                <c:pt idx="4">
                  <c:v>116337</c:v>
                </c:pt>
                <c:pt idx="5">
                  <c:v>151737</c:v>
                </c:pt>
                <c:pt idx="6">
                  <c:v>231574</c:v>
                </c:pt>
                <c:pt idx="7">
                  <c:v>314509</c:v>
                </c:pt>
                <c:pt idx="8">
                  <c:v>280395</c:v>
                </c:pt>
                <c:pt idx="9">
                  <c:v>359960</c:v>
                </c:pt>
                <c:pt idx="10">
                  <c:v>315502</c:v>
                </c:pt>
                <c:pt idx="11">
                  <c:v>295047</c:v>
                </c:pt>
              </c:numCache>
            </c:numRef>
          </c:val>
          <c:smooth val="0"/>
          <c:extLst>
            <c:ext xmlns:c16="http://schemas.microsoft.com/office/drawing/2014/chart" uri="{C3380CC4-5D6E-409C-BE32-E72D297353CC}">
              <c16:uniqueId val="{00000000-2B2D-49FA-A97B-2256049DB4F3}"/>
            </c:ext>
          </c:extLst>
        </c:ser>
        <c:ser>
          <c:idx val="1"/>
          <c:order val="1"/>
          <c:tx>
            <c:strRef>
              <c:f>TURISMO_2!$C$3</c:f>
              <c:strCache>
                <c:ptCount val="1"/>
                <c:pt idx="0">
                  <c:v>2022</c:v>
                </c:pt>
              </c:strCache>
            </c:strRef>
          </c:tx>
          <c:spPr>
            <a:ln>
              <a:solidFill>
                <a:schemeClr val="accent4">
                  <a:lumMod val="60000"/>
                  <a:lumOff val="40000"/>
                </a:schemeClr>
              </a:solidFill>
            </a:ln>
          </c:spPr>
          <c:marker>
            <c:spPr>
              <a:solidFill>
                <a:schemeClr val="accent4"/>
              </a:solidFill>
            </c:spPr>
          </c:marker>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TURISMO_2!$C$4:$C$15</c:f>
              <c:numCache>
                <c:formatCode>#,##0_);\(#,##0\)</c:formatCode>
                <c:ptCount val="12"/>
                <c:pt idx="0">
                  <c:v>253428</c:v>
                </c:pt>
                <c:pt idx="1">
                  <c:v>323103</c:v>
                </c:pt>
                <c:pt idx="2">
                  <c:v>354116</c:v>
                </c:pt>
                <c:pt idx="3">
                  <c:v>406424</c:v>
                </c:pt>
                <c:pt idx="4">
                  <c:v>387980</c:v>
                </c:pt>
                <c:pt idx="5">
                  <c:v>388451</c:v>
                </c:pt>
                <c:pt idx="6">
                  <c:v>457129</c:v>
                </c:pt>
                <c:pt idx="7">
                  <c:v>443543</c:v>
                </c:pt>
                <c:pt idx="8">
                  <c:v>393540</c:v>
                </c:pt>
                <c:pt idx="9">
                  <c:v>431401</c:v>
                </c:pt>
                <c:pt idx="10">
                  <c:v>386194</c:v>
                </c:pt>
                <c:pt idx="11">
                  <c:v>420095</c:v>
                </c:pt>
              </c:numCache>
            </c:numRef>
          </c:val>
          <c:smooth val="0"/>
          <c:extLst>
            <c:ext xmlns:c16="http://schemas.microsoft.com/office/drawing/2014/chart" uri="{C3380CC4-5D6E-409C-BE32-E72D297353CC}">
              <c16:uniqueId val="{00000001-2B2D-49FA-A97B-2256049DB4F3}"/>
            </c:ext>
          </c:extLst>
        </c:ser>
        <c:ser>
          <c:idx val="2"/>
          <c:order val="2"/>
          <c:tx>
            <c:strRef>
              <c:f>TURISMO_2!$D$3</c:f>
              <c:strCache>
                <c:ptCount val="1"/>
                <c:pt idx="0">
                  <c:v>2023</c:v>
                </c:pt>
              </c:strCache>
            </c:strRef>
          </c:tx>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TURISMO_2!$D$4:$D$15</c:f>
              <c:numCache>
                <c:formatCode>#,##0_);\(#,##0\)</c:formatCode>
                <c:ptCount val="12"/>
                <c:pt idx="0">
                  <c:v>369672</c:v>
                </c:pt>
                <c:pt idx="1">
                  <c:v>371781</c:v>
                </c:pt>
                <c:pt idx="2">
                  <c:v>418360</c:v>
                </c:pt>
                <c:pt idx="3">
                  <c:v>435988</c:v>
                </c:pt>
                <c:pt idx="4">
                  <c:v>393498</c:v>
                </c:pt>
                <c:pt idx="5">
                  <c:v>421968</c:v>
                </c:pt>
                <c:pt idx="6">
                  <c:v>451814</c:v>
                </c:pt>
                <c:pt idx="7">
                  <c:v>463711</c:v>
                </c:pt>
                <c:pt idx="8">
                  <c:v>420238</c:v>
                </c:pt>
                <c:pt idx="9">
                  <c:v>470400</c:v>
                </c:pt>
                <c:pt idx="10">
                  <c:v>424852</c:v>
                </c:pt>
                <c:pt idx="11">
                  <c:v>442420</c:v>
                </c:pt>
              </c:numCache>
            </c:numRef>
          </c:val>
          <c:smooth val="0"/>
          <c:extLst>
            <c:ext xmlns:c16="http://schemas.microsoft.com/office/drawing/2014/chart" uri="{C3380CC4-5D6E-409C-BE32-E72D297353CC}">
              <c16:uniqueId val="{00000002-2B2D-49FA-A97B-2256049DB4F3}"/>
            </c:ext>
          </c:extLst>
        </c:ser>
        <c:ser>
          <c:idx val="3"/>
          <c:order val="3"/>
          <c:tx>
            <c:strRef>
              <c:f>TURISMO_2!$E$3</c:f>
              <c:strCache>
                <c:ptCount val="1"/>
                <c:pt idx="0">
                  <c:v>2024</c:v>
                </c:pt>
              </c:strCache>
            </c:strRef>
          </c:tx>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TURISMO_2!$E$4:$E$15</c:f>
              <c:numCache>
                <c:formatCode>#,##0_);\(#,##0\)</c:formatCode>
                <c:ptCount val="12"/>
                <c:pt idx="0">
                  <c:v>419250</c:v>
                </c:pt>
                <c:pt idx="1">
                  <c:v>432158</c:v>
                </c:pt>
                <c:pt idx="2">
                  <c:v>481727</c:v>
                </c:pt>
                <c:pt idx="3">
                  <c:v>435100</c:v>
                </c:pt>
                <c:pt idx="4">
                  <c:v>441849</c:v>
                </c:pt>
                <c:pt idx="5">
                  <c:v>450099</c:v>
                </c:pt>
              </c:numCache>
            </c:numRef>
          </c:val>
          <c:smooth val="0"/>
          <c:extLst>
            <c:ext xmlns:c16="http://schemas.microsoft.com/office/drawing/2014/chart" uri="{C3380CC4-5D6E-409C-BE32-E72D297353CC}">
              <c16:uniqueId val="{00000003-2B2D-49FA-A97B-2256049DB4F3}"/>
            </c:ext>
          </c:extLst>
        </c:ser>
        <c:dLbls>
          <c:showLegendKey val="0"/>
          <c:showVal val="0"/>
          <c:showCatName val="0"/>
          <c:showSerName val="0"/>
          <c:showPercent val="0"/>
          <c:showBubbleSize val="0"/>
        </c:dLbls>
        <c:marker val="1"/>
        <c:smooth val="0"/>
        <c:axId val="207454720"/>
        <c:axId val="207488704"/>
      </c:lineChart>
      <c:catAx>
        <c:axId val="207454720"/>
        <c:scaling>
          <c:orientation val="minMax"/>
        </c:scaling>
        <c:delete val="0"/>
        <c:axPos val="b"/>
        <c:numFmt formatCode="General" sourceLinked="1"/>
        <c:majorTickMark val="out"/>
        <c:minorTickMark val="none"/>
        <c:tickLblPos val="nextTo"/>
        <c:crossAx val="207488704"/>
        <c:crosses val="autoZero"/>
        <c:auto val="1"/>
        <c:lblAlgn val="ctr"/>
        <c:lblOffset val="100"/>
        <c:noMultiLvlLbl val="0"/>
      </c:catAx>
      <c:valAx>
        <c:axId val="207488704"/>
        <c:scaling>
          <c:orientation val="minMax"/>
        </c:scaling>
        <c:delete val="0"/>
        <c:axPos val="l"/>
        <c:majorGridlines>
          <c:spPr>
            <a:ln>
              <a:solidFill>
                <a:schemeClr val="accent1">
                  <a:lumMod val="20000"/>
                  <a:lumOff val="80000"/>
                </a:schemeClr>
              </a:solidFill>
            </a:ln>
          </c:spPr>
        </c:majorGridlines>
        <c:numFmt formatCode="#,##0_ ;\-#,##0\ " sourceLinked="1"/>
        <c:majorTickMark val="out"/>
        <c:minorTickMark val="none"/>
        <c:tickLblPos val="nextTo"/>
        <c:crossAx val="207454720"/>
        <c:crosses val="autoZero"/>
        <c:crossBetween val="between"/>
      </c:valAx>
      <c:spPr>
        <a:noFill/>
        <a:ln w="25400">
          <a:noFill/>
        </a:ln>
      </c:spPr>
    </c:plotArea>
    <c:legend>
      <c:legendPos val="r"/>
      <c:layout/>
      <c:overlay val="0"/>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a:t>
            </a:r>
            <a:r>
              <a:rPr lang="en-US">
                <a:solidFill>
                  <a:schemeClr val="accent5">
                    <a:lumMod val="50000"/>
                  </a:schemeClr>
                </a:solidFill>
              </a:rPr>
              <a:t>% de</a:t>
            </a:r>
            <a:r>
              <a:rPr lang="en-US" baseline="0">
                <a:solidFill>
                  <a:schemeClr val="accent5">
                    <a:lumMod val="50000"/>
                  </a:schemeClr>
                </a:solidFill>
              </a:rPr>
              <a:t> </a:t>
            </a:r>
            <a:r>
              <a:rPr lang="en-US">
                <a:solidFill>
                  <a:schemeClr val="accent5">
                    <a:lumMod val="50000"/>
                  </a:schemeClr>
                </a:solidFill>
              </a:rPr>
              <a:t>Paro</a:t>
            </a:r>
            <a:r>
              <a:rPr lang="en-US" baseline="0">
                <a:solidFill>
                  <a:schemeClr val="accent5">
                    <a:lumMod val="50000"/>
                  </a:schemeClr>
                </a:solidFill>
              </a:rPr>
              <a:t> según estudios terminados - Junio 2024</a:t>
            </a:r>
          </a:p>
        </c:rich>
      </c:tx>
      <c:layout>
        <c:manualLayout>
          <c:xMode val="edge"/>
          <c:yMode val="edge"/>
          <c:x val="0.13632303212236849"/>
          <c:y val="6.61612441555397E-2"/>
        </c:manualLayout>
      </c:layout>
      <c:overlay val="0"/>
      <c:spPr>
        <a:noFill/>
        <a:ln>
          <a:noFill/>
        </a:ln>
        <a:effectLst/>
      </c:spPr>
    </c:title>
    <c:autoTitleDeleted val="0"/>
    <c:plotArea>
      <c:layout/>
      <c:doughnutChart>
        <c:varyColors val="1"/>
        <c:ser>
          <c:idx val="0"/>
          <c:order val="0"/>
          <c:tx>
            <c:strRef>
              <c:f>PARO_3!$A$3</c:f>
              <c:strCache>
                <c:ptCount val="1"/>
                <c:pt idx="0">
                  <c:v>Junio 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A9D-4D73-B89F-52C73FB9BC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A9D-4D73-B89F-52C73FB9BCE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A9D-4D73-B89F-52C73FB9BCE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A9D-4D73-B89F-52C73FB9BCE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A9D-4D73-B89F-52C73FB9BCE7}"/>
              </c:ext>
            </c:extLst>
          </c:dPt>
          <c:dLbls>
            <c:dLbl>
              <c:idx val="0"/>
              <c:layout>
                <c:manualLayout>
                  <c:x val="-2.2130011903158369E-3"/>
                  <c:y val="-4.761904761904765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A9D-4D73-B89F-52C73FB9BCE7}"/>
                </c:ext>
              </c:extLst>
            </c:dLbl>
            <c:dLbl>
              <c:idx val="4"/>
              <c:layout>
                <c:manualLayout>
                  <c:x val="-4.0571219806930393E-17"/>
                  <c:y val="1.190476190476183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A9D-4D73-B89F-52C73FB9BCE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PARO_3!$B$2:$F$2</c:f>
              <c:strCache>
                <c:ptCount val="5"/>
                <c:pt idx="0">
                  <c:v>Analfabetos</c:v>
                </c:pt>
                <c:pt idx="1">
                  <c:v>Educación primaria</c:v>
                </c:pt>
                <c:pt idx="2">
                  <c:v>Educación secundaria</c:v>
                </c:pt>
                <c:pt idx="3">
                  <c:v>Estudios universitarios</c:v>
                </c:pt>
                <c:pt idx="4">
                  <c:v>Formación profesional</c:v>
                </c:pt>
              </c:strCache>
            </c:strRef>
          </c:cat>
          <c:val>
            <c:numRef>
              <c:f>PARO_3!$B$3:$F$3</c:f>
              <c:numCache>
                <c:formatCode>#,##0</c:formatCode>
                <c:ptCount val="5"/>
                <c:pt idx="0">
                  <c:v>104</c:v>
                </c:pt>
                <c:pt idx="1">
                  <c:v>37808</c:v>
                </c:pt>
                <c:pt idx="2">
                  <c:v>23713</c:v>
                </c:pt>
                <c:pt idx="3">
                  <c:v>4426</c:v>
                </c:pt>
                <c:pt idx="4">
                  <c:v>4335</c:v>
                </c:pt>
              </c:numCache>
            </c:numRef>
          </c:val>
          <c:extLst>
            <c:ext xmlns:c16="http://schemas.microsoft.com/office/drawing/2014/chart" uri="{C3380CC4-5D6E-409C-BE32-E72D297353CC}">
              <c16:uniqueId val="{0000000A-3A9D-4D73-B89F-52C73FB9B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5">
                    <a:lumMod val="50000"/>
                  </a:schemeClr>
                </a:solidFill>
                <a:latin typeface="+mn-lt"/>
                <a:ea typeface="+mn-ea"/>
                <a:cs typeface="+mn-cs"/>
              </a:defRPr>
            </a:pPr>
            <a:r>
              <a:rPr lang="en-US" sz="1500">
                <a:solidFill>
                  <a:schemeClr val="accent5">
                    <a:lumMod val="50000"/>
                  </a:schemeClr>
                </a:solidFill>
              </a:rPr>
              <a:t>PARO</a:t>
            </a:r>
            <a:r>
              <a:rPr lang="en-US" sz="1500" baseline="0">
                <a:solidFill>
                  <a:schemeClr val="accent5">
                    <a:lumMod val="50000"/>
                  </a:schemeClr>
                </a:solidFill>
              </a:rPr>
              <a:t> SEGÚN OCUPACIONES </a:t>
            </a:r>
          </a:p>
          <a:p>
            <a:pPr>
              <a:defRPr sz="1600" b="1" i="0" u="none" strike="noStrike" kern="1200" cap="all" baseline="0">
                <a:solidFill>
                  <a:schemeClr val="accent5">
                    <a:lumMod val="50000"/>
                  </a:schemeClr>
                </a:solidFill>
                <a:latin typeface="+mn-lt"/>
                <a:ea typeface="+mn-ea"/>
                <a:cs typeface="+mn-cs"/>
              </a:defRPr>
            </a:pPr>
            <a:r>
              <a:rPr lang="en-US" sz="1500" baseline="0">
                <a:solidFill>
                  <a:schemeClr val="accent5">
                    <a:lumMod val="50000"/>
                  </a:schemeClr>
                </a:solidFill>
              </a:rPr>
              <a:t>Junio 2024</a:t>
            </a:r>
            <a:endParaRPr lang="en-US" sz="1500">
              <a:solidFill>
                <a:schemeClr val="accent5">
                  <a:lumMod val="50000"/>
                </a:schemeClr>
              </a:solidFill>
            </a:endParaRPr>
          </a:p>
        </c:rich>
      </c:tx>
      <c:layout>
        <c:manualLayout>
          <c:xMode val="edge"/>
          <c:yMode val="edge"/>
          <c:x val="3.6179100564012728E-3"/>
          <c:y val="0"/>
        </c:manualLayout>
      </c:layout>
      <c:overlay val="0"/>
      <c:spPr>
        <a:noFill/>
        <a:ln>
          <a:noFill/>
        </a:ln>
        <a:effectLst/>
      </c:spPr>
    </c:title>
    <c:autoTitleDeleted val="0"/>
    <c:plotArea>
      <c:layout/>
      <c:pieChart>
        <c:varyColors val="1"/>
        <c:ser>
          <c:idx val="0"/>
          <c:order val="0"/>
          <c:tx>
            <c:strRef>
              <c:f>PARO_4!$A$3</c:f>
              <c:strCache>
                <c:ptCount val="1"/>
                <c:pt idx="0">
                  <c:v>Junio 2024</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4A4-465C-A7EB-5A81A012F27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4A4-465C-A7EB-5A81A012F27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4A4-465C-A7EB-5A81A012F27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4A4-465C-A7EB-5A81A012F27D}"/>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4A4-465C-A7EB-5A81A012F27D}"/>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4A4-465C-A7EB-5A81A012F27D}"/>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4A4-465C-A7EB-5A81A012F27D}"/>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4A4-465C-A7EB-5A81A012F27D}"/>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34A4-465C-A7EB-5A81A012F27D}"/>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4A4-465C-A7EB-5A81A012F27D}"/>
              </c:ext>
            </c:extLst>
          </c:dPt>
          <c:dLbls>
            <c:dLbl>
              <c:idx val="0"/>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A4-465C-A7EB-5A81A012F27D}"/>
                </c:ext>
              </c:extLst>
            </c:dLbl>
            <c:dLbl>
              <c:idx val="1"/>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A4-465C-A7EB-5A81A012F27D}"/>
                </c:ext>
              </c:extLst>
            </c:dLbl>
            <c:dLbl>
              <c:idx val="2"/>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A4-465C-A7EB-5A81A012F27D}"/>
                </c:ext>
              </c:extLst>
            </c:dLbl>
            <c:dLbl>
              <c:idx val="3"/>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4A4-465C-A7EB-5A81A012F27D}"/>
                </c:ext>
              </c:extLst>
            </c:dLbl>
            <c:dLbl>
              <c:idx val="4"/>
              <c:layout>
                <c:manualLayout>
                  <c:x val="2.0387981163371528E-2"/>
                  <c:y val="-1.7769420613468093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34A4-465C-A7EB-5A81A012F27D}"/>
                </c:ext>
              </c:extLst>
            </c:dLbl>
            <c:dLbl>
              <c:idx val="5"/>
              <c:layout>
                <c:manualLayout>
                  <c:x val="5.841836218752515E-2"/>
                  <c:y val="-2.1134338749104312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34A4-465C-A7EB-5A81A012F27D}"/>
                </c:ext>
              </c:extLst>
            </c:dLbl>
            <c:dLbl>
              <c:idx val="6"/>
              <c:layout>
                <c:manualLayout>
                  <c:x val="6.9715654747458403E-2"/>
                  <c:y val="4.4861268764100536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4A4-465C-A7EB-5A81A012F27D}"/>
                </c:ext>
              </c:extLst>
            </c:dLbl>
            <c:dLbl>
              <c:idx val="7"/>
              <c:layout>
                <c:manualLayout>
                  <c:x val="-5.9545900412587983E-2"/>
                  <c:y val="-4.0709624931861345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A4-465C-A7EB-5A81A012F27D}"/>
                </c:ext>
              </c:extLst>
            </c:dLbl>
            <c:dLbl>
              <c:idx val="8"/>
              <c:layout>
                <c:manualLayout>
                  <c:x val="5.9172390685206903E-3"/>
                  <c:y val="-5.3459604565374661E-3"/>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34A4-465C-A7EB-5A81A012F27D}"/>
                </c:ext>
              </c:extLst>
            </c:dLbl>
            <c:dLbl>
              <c:idx val="9"/>
              <c:layout>
                <c:manualLayout>
                  <c:x val="-4.4313843748254908E-2"/>
                  <c:y val="6.1512743708858661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34A4-465C-A7EB-5A81A012F27D}"/>
                </c:ext>
              </c:extLst>
            </c:dLbl>
            <c:spPr>
              <a:noFill/>
              <a:ln>
                <a:noFill/>
              </a:ln>
              <a:effectLst/>
            </c:spPr>
            <c:dLblPos val="bestFit"/>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PARO_4!$B$2:$K$2</c:f>
              <c:strCache>
                <c:ptCount val="10"/>
                <c:pt idx="0">
                  <c:v>Ocupaciones militares</c:v>
                </c:pt>
                <c:pt idx="1">
                  <c:v>Directores y gerentes</c:v>
                </c:pt>
                <c:pt idx="2">
                  <c:v>Técnicos y personal científicos e Intelectuales</c:v>
                </c:pt>
                <c:pt idx="3">
                  <c:v>Técnicos y personal de apoyo</c:v>
                </c:pt>
                <c:pt idx="4">
                  <c:v>Empleados Contables, Administrativos, y otros Empleados de Oficina</c:v>
                </c:pt>
                <c:pt idx="5">
                  <c:v>Trabajadores de los servicios de Restauración, Personales, Protección y Vendedores</c:v>
                </c:pt>
                <c:pt idx="6">
                  <c:v>Trabajadores agricultura y pesca</c:v>
                </c:pt>
                <c:pt idx="7">
                  <c:v>Trabajadores cualificados Artesanos y Trab. Cualificados de las Industrias Manufactureras y La Construcción </c:v>
                </c:pt>
                <c:pt idx="8">
                  <c:v>Operadores de maquinaria</c:v>
                </c:pt>
                <c:pt idx="9">
                  <c:v>Ocupaciones elementales</c:v>
                </c:pt>
              </c:strCache>
            </c:strRef>
          </c:cat>
          <c:val>
            <c:numRef>
              <c:f>PARO_4!$B$3:$K$3</c:f>
              <c:numCache>
                <c:formatCode>#,##0</c:formatCode>
                <c:ptCount val="10"/>
                <c:pt idx="0">
                  <c:v>52</c:v>
                </c:pt>
                <c:pt idx="1">
                  <c:v>361</c:v>
                </c:pt>
                <c:pt idx="2">
                  <c:v>4182</c:v>
                </c:pt>
                <c:pt idx="3">
                  <c:v>4264</c:v>
                </c:pt>
                <c:pt idx="4">
                  <c:v>7565</c:v>
                </c:pt>
                <c:pt idx="5">
                  <c:v>25106</c:v>
                </c:pt>
                <c:pt idx="6">
                  <c:v>848</c:v>
                </c:pt>
                <c:pt idx="7">
                  <c:v>6301</c:v>
                </c:pt>
                <c:pt idx="8">
                  <c:v>2408</c:v>
                </c:pt>
                <c:pt idx="9">
                  <c:v>19299</c:v>
                </c:pt>
              </c:numCache>
            </c:numRef>
          </c:val>
          <c:extLst>
            <c:ext xmlns:c16="http://schemas.microsoft.com/office/drawing/2014/chart" uri="{C3380CC4-5D6E-409C-BE32-E72D297353CC}">
              <c16:uniqueId val="{00000014-34A4-465C-A7EB-5A81A012F27D}"/>
            </c:ext>
          </c:extLst>
        </c:ser>
        <c:dLbls>
          <c:dLblPos val="out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Comparativa Interanual Paro por Municipios </a:t>
            </a:r>
          </a:p>
        </c:rich>
      </c:tx>
      <c:layout>
        <c:manualLayout>
          <c:xMode val="edge"/>
          <c:yMode val="edge"/>
          <c:x val="0.24330654544470601"/>
          <c:y val="2.3317435082140965E-2"/>
        </c:manualLayout>
      </c:layout>
      <c:overlay val="1"/>
    </c:title>
    <c:autoTitleDeleted val="0"/>
    <c:plotArea>
      <c:layout/>
      <c:barChart>
        <c:barDir val="col"/>
        <c:grouping val="clustered"/>
        <c:varyColors val="0"/>
        <c:ser>
          <c:idx val="0"/>
          <c:order val="0"/>
          <c:tx>
            <c:strRef>
              <c:f>PARO_5!$I$2</c:f>
              <c:strCache>
                <c:ptCount val="1"/>
                <c:pt idx="0">
                  <c:v>Total 2023</c:v>
                </c:pt>
              </c:strCache>
            </c:strRef>
          </c:tx>
          <c:invertIfNegative val="0"/>
          <c:cat>
            <c:strRef>
              <c:f>PARO_5!$A$3:$A$33</c:f>
              <c:strCache>
                <c:ptCount val="31"/>
                <c:pt idx="0">
                  <c:v>Adeje</c:v>
                </c:pt>
                <c:pt idx="1">
                  <c:v>Arafo</c:v>
                </c:pt>
                <c:pt idx="2">
                  <c:v>Arico</c:v>
                </c:pt>
                <c:pt idx="3">
                  <c:v>Arona</c:v>
                </c:pt>
                <c:pt idx="4">
                  <c:v>Buenavista del Norte</c:v>
                </c:pt>
                <c:pt idx="5">
                  <c:v>Candelaria</c:v>
                </c:pt>
                <c:pt idx="6">
                  <c:v>Fasnia</c:v>
                </c:pt>
                <c:pt idx="7">
                  <c:v>Garachico</c:v>
                </c:pt>
                <c:pt idx="8">
                  <c:v>Granadilla de Abona</c:v>
                </c:pt>
                <c:pt idx="9">
                  <c:v>La Guancha</c:v>
                </c:pt>
                <c:pt idx="10">
                  <c:v>Guía de Isora</c:v>
                </c:pt>
                <c:pt idx="11">
                  <c:v>Güímar</c:v>
                </c:pt>
                <c:pt idx="12">
                  <c:v>Icod de los Vinos</c:v>
                </c:pt>
                <c:pt idx="13">
                  <c:v>San Cristóbal de La Laguna</c:v>
                </c:pt>
                <c:pt idx="14">
                  <c:v>La Matanza de Acentejo</c:v>
                </c:pt>
                <c:pt idx="15">
                  <c:v>La Orotava</c:v>
                </c:pt>
                <c:pt idx="16">
                  <c:v>Puerto de la Cruz</c:v>
                </c:pt>
                <c:pt idx="17">
                  <c:v>Los Realejos</c:v>
                </c:pt>
                <c:pt idx="18">
                  <c:v>El Rosario</c:v>
                </c:pt>
                <c:pt idx="19">
                  <c:v>San Juan de la Rambla</c:v>
                </c:pt>
                <c:pt idx="20">
                  <c:v>San Miguel de Abona</c:v>
                </c:pt>
                <c:pt idx="21">
                  <c:v>Santa Cruz de Tenerife</c:v>
                </c:pt>
                <c:pt idx="22">
                  <c:v>Santa Úrsula</c:v>
                </c:pt>
                <c:pt idx="23">
                  <c:v>Santiago del Teide</c:v>
                </c:pt>
                <c:pt idx="24">
                  <c:v>El Sauzal</c:v>
                </c:pt>
                <c:pt idx="25">
                  <c:v>Los Silos</c:v>
                </c:pt>
                <c:pt idx="26">
                  <c:v>Tacoronte</c:v>
                </c:pt>
                <c:pt idx="27">
                  <c:v>El Tanque</c:v>
                </c:pt>
                <c:pt idx="28">
                  <c:v>Tegueste</c:v>
                </c:pt>
                <c:pt idx="29">
                  <c:v>La Victoria de Acentejo</c:v>
                </c:pt>
                <c:pt idx="30">
                  <c:v>Vilaflor de Chasna</c:v>
                </c:pt>
              </c:strCache>
            </c:strRef>
          </c:cat>
          <c:val>
            <c:numRef>
              <c:f>PARO_5!$I$3:$I$33</c:f>
              <c:numCache>
                <c:formatCode>#,##0</c:formatCode>
                <c:ptCount val="31"/>
                <c:pt idx="0">
                  <c:v>2038</c:v>
                </c:pt>
                <c:pt idx="1">
                  <c:v>448</c:v>
                </c:pt>
                <c:pt idx="2">
                  <c:v>602</c:v>
                </c:pt>
                <c:pt idx="3">
                  <c:v>5225</c:v>
                </c:pt>
                <c:pt idx="4">
                  <c:v>383</c:v>
                </c:pt>
                <c:pt idx="5">
                  <c:v>1838</c:v>
                </c:pt>
                <c:pt idx="6">
                  <c:v>211</c:v>
                </c:pt>
                <c:pt idx="7">
                  <c:v>358</c:v>
                </c:pt>
                <c:pt idx="8">
                  <c:v>3553</c:v>
                </c:pt>
                <c:pt idx="9">
                  <c:v>424</c:v>
                </c:pt>
                <c:pt idx="10">
                  <c:v>1140</c:v>
                </c:pt>
                <c:pt idx="11">
                  <c:v>1828</c:v>
                </c:pt>
                <c:pt idx="12">
                  <c:v>2178</c:v>
                </c:pt>
                <c:pt idx="13">
                  <c:v>13520</c:v>
                </c:pt>
                <c:pt idx="14">
                  <c:v>795</c:v>
                </c:pt>
                <c:pt idx="15">
                  <c:v>3582</c:v>
                </c:pt>
                <c:pt idx="16">
                  <c:v>2540</c:v>
                </c:pt>
                <c:pt idx="17">
                  <c:v>3389</c:v>
                </c:pt>
                <c:pt idx="18">
                  <c:v>1028</c:v>
                </c:pt>
                <c:pt idx="19">
                  <c:v>368</c:v>
                </c:pt>
                <c:pt idx="20">
                  <c:v>1167</c:v>
                </c:pt>
                <c:pt idx="21">
                  <c:v>18709</c:v>
                </c:pt>
                <c:pt idx="22">
                  <c:v>1350</c:v>
                </c:pt>
                <c:pt idx="23">
                  <c:v>438</c:v>
                </c:pt>
                <c:pt idx="24">
                  <c:v>666</c:v>
                </c:pt>
                <c:pt idx="25">
                  <c:v>400</c:v>
                </c:pt>
                <c:pt idx="26">
                  <c:v>2085</c:v>
                </c:pt>
                <c:pt idx="27">
                  <c:v>245</c:v>
                </c:pt>
                <c:pt idx="28">
                  <c:v>748</c:v>
                </c:pt>
                <c:pt idx="29">
                  <c:v>890</c:v>
                </c:pt>
                <c:pt idx="30">
                  <c:v>116</c:v>
                </c:pt>
              </c:numCache>
            </c:numRef>
          </c:val>
          <c:extLst>
            <c:ext xmlns:c16="http://schemas.microsoft.com/office/drawing/2014/chart" uri="{C3380CC4-5D6E-409C-BE32-E72D297353CC}">
              <c16:uniqueId val="{00000000-1347-4CE8-8E14-5AF0719A78BC}"/>
            </c:ext>
          </c:extLst>
        </c:ser>
        <c:ser>
          <c:idx val="1"/>
          <c:order val="1"/>
          <c:tx>
            <c:strRef>
              <c:f>PARO_5!$J$2</c:f>
              <c:strCache>
                <c:ptCount val="1"/>
                <c:pt idx="0">
                  <c:v>Total 2022</c:v>
                </c:pt>
              </c:strCache>
            </c:strRef>
          </c:tx>
          <c:invertIfNegative val="0"/>
          <c:cat>
            <c:strRef>
              <c:f>PARO_5!$A$3:$A$33</c:f>
              <c:strCache>
                <c:ptCount val="31"/>
                <c:pt idx="0">
                  <c:v>Adeje</c:v>
                </c:pt>
                <c:pt idx="1">
                  <c:v>Arafo</c:v>
                </c:pt>
                <c:pt idx="2">
                  <c:v>Arico</c:v>
                </c:pt>
                <c:pt idx="3">
                  <c:v>Arona</c:v>
                </c:pt>
                <c:pt idx="4">
                  <c:v>Buenavista del Norte</c:v>
                </c:pt>
                <c:pt idx="5">
                  <c:v>Candelaria</c:v>
                </c:pt>
                <c:pt idx="6">
                  <c:v>Fasnia</c:v>
                </c:pt>
                <c:pt idx="7">
                  <c:v>Garachico</c:v>
                </c:pt>
                <c:pt idx="8">
                  <c:v>Granadilla de Abona</c:v>
                </c:pt>
                <c:pt idx="9">
                  <c:v>La Guancha</c:v>
                </c:pt>
                <c:pt idx="10">
                  <c:v>Guía de Isora</c:v>
                </c:pt>
                <c:pt idx="11">
                  <c:v>Güímar</c:v>
                </c:pt>
                <c:pt idx="12">
                  <c:v>Icod de los Vinos</c:v>
                </c:pt>
                <c:pt idx="13">
                  <c:v>San Cristóbal de La Laguna</c:v>
                </c:pt>
                <c:pt idx="14">
                  <c:v>La Matanza de Acentejo</c:v>
                </c:pt>
                <c:pt idx="15">
                  <c:v>La Orotava</c:v>
                </c:pt>
                <c:pt idx="16">
                  <c:v>Puerto de la Cruz</c:v>
                </c:pt>
                <c:pt idx="17">
                  <c:v>Los Realejos</c:v>
                </c:pt>
                <c:pt idx="18">
                  <c:v>El Rosario</c:v>
                </c:pt>
                <c:pt idx="19">
                  <c:v>San Juan de la Rambla</c:v>
                </c:pt>
                <c:pt idx="20">
                  <c:v>San Miguel de Abona</c:v>
                </c:pt>
                <c:pt idx="21">
                  <c:v>Santa Cruz de Tenerife</c:v>
                </c:pt>
                <c:pt idx="22">
                  <c:v>Santa Úrsula</c:v>
                </c:pt>
                <c:pt idx="23">
                  <c:v>Santiago del Teide</c:v>
                </c:pt>
                <c:pt idx="24">
                  <c:v>El Sauzal</c:v>
                </c:pt>
                <c:pt idx="25">
                  <c:v>Los Silos</c:v>
                </c:pt>
                <c:pt idx="26">
                  <c:v>Tacoronte</c:v>
                </c:pt>
                <c:pt idx="27">
                  <c:v>El Tanque</c:v>
                </c:pt>
                <c:pt idx="28">
                  <c:v>Tegueste</c:v>
                </c:pt>
                <c:pt idx="29">
                  <c:v>La Victoria de Acentejo</c:v>
                </c:pt>
                <c:pt idx="30">
                  <c:v>Vilaflor de Chasna</c:v>
                </c:pt>
              </c:strCache>
            </c:strRef>
          </c:cat>
          <c:val>
            <c:numRef>
              <c:f>PARO_5!$J$3:$J$33</c:f>
              <c:numCache>
                <c:formatCode>#,##0</c:formatCode>
                <c:ptCount val="31"/>
                <c:pt idx="0">
                  <c:v>2372</c:v>
                </c:pt>
                <c:pt idx="1">
                  <c:v>482</c:v>
                </c:pt>
                <c:pt idx="2">
                  <c:v>671</c:v>
                </c:pt>
                <c:pt idx="3">
                  <c:v>5933</c:v>
                </c:pt>
                <c:pt idx="4">
                  <c:v>386</c:v>
                </c:pt>
                <c:pt idx="5">
                  <c:v>2064</c:v>
                </c:pt>
                <c:pt idx="6">
                  <c:v>231</c:v>
                </c:pt>
                <c:pt idx="7">
                  <c:v>395</c:v>
                </c:pt>
                <c:pt idx="8">
                  <c:v>3970</c:v>
                </c:pt>
                <c:pt idx="9">
                  <c:v>479</c:v>
                </c:pt>
                <c:pt idx="10">
                  <c:v>1350</c:v>
                </c:pt>
                <c:pt idx="11">
                  <c:v>1912</c:v>
                </c:pt>
                <c:pt idx="12">
                  <c:v>2416</c:v>
                </c:pt>
                <c:pt idx="13">
                  <c:v>14920</c:v>
                </c:pt>
                <c:pt idx="14">
                  <c:v>852</c:v>
                </c:pt>
                <c:pt idx="15">
                  <c:v>3971</c:v>
                </c:pt>
                <c:pt idx="16">
                  <c:v>2846</c:v>
                </c:pt>
                <c:pt idx="17">
                  <c:v>3820</c:v>
                </c:pt>
                <c:pt idx="18">
                  <c:v>1170</c:v>
                </c:pt>
                <c:pt idx="19">
                  <c:v>422</c:v>
                </c:pt>
                <c:pt idx="20">
                  <c:v>1166</c:v>
                </c:pt>
                <c:pt idx="21">
                  <c:v>20206</c:v>
                </c:pt>
                <c:pt idx="22">
                  <c:v>1494</c:v>
                </c:pt>
                <c:pt idx="23">
                  <c:v>530</c:v>
                </c:pt>
                <c:pt idx="24">
                  <c:v>780</c:v>
                </c:pt>
                <c:pt idx="25">
                  <c:v>420</c:v>
                </c:pt>
                <c:pt idx="26">
                  <c:v>2312</c:v>
                </c:pt>
                <c:pt idx="27">
                  <c:v>267</c:v>
                </c:pt>
                <c:pt idx="28">
                  <c:v>878</c:v>
                </c:pt>
                <c:pt idx="29">
                  <c:v>937</c:v>
                </c:pt>
                <c:pt idx="30">
                  <c:v>131</c:v>
                </c:pt>
              </c:numCache>
            </c:numRef>
          </c:val>
          <c:extLst>
            <c:ext xmlns:c16="http://schemas.microsoft.com/office/drawing/2014/chart" uri="{C3380CC4-5D6E-409C-BE32-E72D297353CC}">
              <c16:uniqueId val="{00000001-1347-4CE8-8E14-5AF0719A78BC}"/>
            </c:ext>
          </c:extLst>
        </c:ser>
        <c:dLbls>
          <c:showLegendKey val="0"/>
          <c:showVal val="0"/>
          <c:showCatName val="0"/>
          <c:showSerName val="0"/>
          <c:showPercent val="0"/>
          <c:showBubbleSize val="0"/>
        </c:dLbls>
        <c:gapWidth val="150"/>
        <c:axId val="215369728"/>
        <c:axId val="215296832"/>
      </c:barChart>
      <c:catAx>
        <c:axId val="215369728"/>
        <c:scaling>
          <c:orientation val="minMax"/>
        </c:scaling>
        <c:delete val="0"/>
        <c:axPos val="b"/>
        <c:numFmt formatCode="General" sourceLinked="1"/>
        <c:majorTickMark val="out"/>
        <c:minorTickMark val="none"/>
        <c:tickLblPos val="nextTo"/>
        <c:crossAx val="215296832"/>
        <c:crosses val="autoZero"/>
        <c:auto val="1"/>
        <c:lblAlgn val="ctr"/>
        <c:lblOffset val="100"/>
        <c:noMultiLvlLbl val="0"/>
      </c:catAx>
      <c:valAx>
        <c:axId val="215296832"/>
        <c:scaling>
          <c:orientation val="minMax"/>
        </c:scaling>
        <c:delete val="0"/>
        <c:axPos val="l"/>
        <c:majorGridlines/>
        <c:numFmt formatCode="#,##0" sourceLinked="1"/>
        <c:majorTickMark val="out"/>
        <c:minorTickMark val="none"/>
        <c:tickLblPos val="nextTo"/>
        <c:crossAx val="215369728"/>
        <c:crosses val="autoZero"/>
        <c:crossBetween val="between"/>
      </c:valAx>
    </c:plotArea>
    <c:legend>
      <c:legendPos val="r"/>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accent5">
                    <a:lumMod val="50000"/>
                  </a:schemeClr>
                </a:solidFill>
                <a:latin typeface="+mn-lt"/>
                <a:ea typeface="+mn-ea"/>
                <a:cs typeface="+mn-cs"/>
              </a:defRPr>
            </a:pPr>
            <a:r>
              <a:rPr lang="es-ES" b="1">
                <a:solidFill>
                  <a:schemeClr val="accent5">
                    <a:lumMod val="50000"/>
                  </a:schemeClr>
                </a:solidFill>
                <a:latin typeface="Arial" panose="020B0604020202020204" pitchFamily="34" charset="0"/>
                <a:cs typeface="Arial" panose="020B0604020202020204" pitchFamily="34" charset="0"/>
              </a:rPr>
              <a:t>Paro Resgistrado en Canarias</a:t>
            </a:r>
            <a:r>
              <a:rPr lang="es-ES" b="1" baseline="0">
                <a:solidFill>
                  <a:schemeClr val="accent5">
                    <a:lumMod val="50000"/>
                  </a:schemeClr>
                </a:solidFill>
                <a:latin typeface="Arial" panose="020B0604020202020204" pitchFamily="34" charset="0"/>
                <a:cs typeface="Arial" panose="020B0604020202020204" pitchFamily="34" charset="0"/>
              </a:rPr>
              <a:t> por sexos- Junio 2024</a:t>
            </a:r>
          </a:p>
        </c:rich>
      </c:tx>
      <c:layout/>
      <c:overlay val="0"/>
      <c:spPr>
        <a:noFill/>
        <a:ln>
          <a:noFill/>
        </a:ln>
        <a:effectLst/>
      </c:spPr>
    </c:title>
    <c:autoTitleDeleted val="0"/>
    <c:plotArea>
      <c:layout>
        <c:manualLayout>
          <c:layoutTarget val="inner"/>
          <c:xMode val="edge"/>
          <c:yMode val="edge"/>
          <c:x val="7.1731178469310167E-2"/>
          <c:y val="0.13291909727386403"/>
          <c:w val="0.90106784486570091"/>
          <c:h val="0.6974401034894343"/>
        </c:manualLayout>
      </c:layout>
      <c:barChart>
        <c:barDir val="col"/>
        <c:grouping val="clustered"/>
        <c:varyColors val="0"/>
        <c:ser>
          <c:idx val="0"/>
          <c:order val="0"/>
          <c:tx>
            <c:strRef>
              <c:f>PARO_7!$B$3</c:f>
              <c:strCache>
                <c:ptCount val="1"/>
                <c:pt idx="0">
                  <c:v>HOMBRES</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5"/>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(PARO_7!$A$4:$A$6,PARO_7!$A$8:$A$11)</c:f>
              <c:strCache>
                <c:ptCount val="7"/>
                <c:pt idx="0">
                  <c:v>LANZAROTE</c:v>
                </c:pt>
                <c:pt idx="1">
                  <c:v>FUERTEVENTURA</c:v>
                </c:pt>
                <c:pt idx="2">
                  <c:v>GRAN CANARIA</c:v>
                </c:pt>
                <c:pt idx="3">
                  <c:v>LA GOMERA</c:v>
                </c:pt>
                <c:pt idx="4">
                  <c:v>LA PALMA</c:v>
                </c:pt>
                <c:pt idx="5">
                  <c:v>EL HIERRO</c:v>
                </c:pt>
                <c:pt idx="6">
                  <c:v>TENERIFE</c:v>
                </c:pt>
              </c:strCache>
            </c:strRef>
          </c:cat>
          <c:val>
            <c:numRef>
              <c:f>(PARO_7!$B$4:$B$6,PARO_7!$B$8:$B$11)</c:f>
              <c:numCache>
                <c:formatCode>#,##0</c:formatCode>
                <c:ptCount val="7"/>
                <c:pt idx="0">
                  <c:v>3281</c:v>
                </c:pt>
                <c:pt idx="1">
                  <c:v>2655</c:v>
                </c:pt>
                <c:pt idx="2">
                  <c:v>30269</c:v>
                </c:pt>
                <c:pt idx="3">
                  <c:v>604</c:v>
                </c:pt>
                <c:pt idx="4">
                  <c:v>2866</c:v>
                </c:pt>
                <c:pt idx="5">
                  <c:v>336</c:v>
                </c:pt>
                <c:pt idx="6">
                  <c:v>30152</c:v>
                </c:pt>
              </c:numCache>
            </c:numRef>
          </c:val>
          <c:extLst>
            <c:ext xmlns:c16="http://schemas.microsoft.com/office/drawing/2014/chart" uri="{C3380CC4-5D6E-409C-BE32-E72D297353CC}">
              <c16:uniqueId val="{00000000-5559-4875-9B22-218B203DFBE9}"/>
            </c:ext>
          </c:extLst>
        </c:ser>
        <c:ser>
          <c:idx val="1"/>
          <c:order val="1"/>
          <c:tx>
            <c:strRef>
              <c:f>PARO_7!$C$3</c:f>
              <c:strCache>
                <c:ptCount val="1"/>
                <c:pt idx="0">
                  <c:v>MUJERES</c:v>
                </c:pt>
              </c:strCache>
            </c:strRef>
          </c:tx>
          <c:spPr>
            <a:solidFill>
              <a:schemeClr val="accent5">
                <a:lumMod val="50000"/>
              </a:schemeClr>
            </a:solidFill>
            <a:ln w="9525" cap="flat" cmpd="sng" algn="ctr">
              <a:solidFill>
                <a:schemeClr val="accent5">
                  <a:lumMod val="5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(PARO_7!$A$4:$A$6,PARO_7!$A$8:$A$11)</c:f>
              <c:strCache>
                <c:ptCount val="7"/>
                <c:pt idx="0">
                  <c:v>LANZAROTE</c:v>
                </c:pt>
                <c:pt idx="1">
                  <c:v>FUERTEVENTURA</c:v>
                </c:pt>
                <c:pt idx="2">
                  <c:v>GRAN CANARIA</c:v>
                </c:pt>
                <c:pt idx="3">
                  <c:v>LA GOMERA</c:v>
                </c:pt>
                <c:pt idx="4">
                  <c:v>LA PALMA</c:v>
                </c:pt>
                <c:pt idx="5">
                  <c:v>EL HIERRO</c:v>
                </c:pt>
                <c:pt idx="6">
                  <c:v>TENERIFE</c:v>
                </c:pt>
              </c:strCache>
            </c:strRef>
          </c:cat>
          <c:val>
            <c:numRef>
              <c:f>(PARO_7!$C$4:$C$6,PARO_7!$C$8:$C$11)</c:f>
              <c:numCache>
                <c:formatCode>#,##0</c:formatCode>
                <c:ptCount val="7"/>
                <c:pt idx="0">
                  <c:v>4455</c:v>
                </c:pt>
                <c:pt idx="1">
                  <c:v>3443</c:v>
                </c:pt>
                <c:pt idx="2">
                  <c:v>41356</c:v>
                </c:pt>
                <c:pt idx="3">
                  <c:v>604</c:v>
                </c:pt>
                <c:pt idx="4">
                  <c:v>3845</c:v>
                </c:pt>
                <c:pt idx="5">
                  <c:v>360</c:v>
                </c:pt>
                <c:pt idx="6">
                  <c:v>40234</c:v>
                </c:pt>
              </c:numCache>
            </c:numRef>
          </c:val>
          <c:extLst>
            <c:ext xmlns:c16="http://schemas.microsoft.com/office/drawing/2014/chart" uri="{C3380CC4-5D6E-409C-BE32-E72D297353CC}">
              <c16:uniqueId val="{00000001-5559-4875-9B22-218B203DFBE9}"/>
            </c:ext>
          </c:extLst>
        </c:ser>
        <c:dLbls>
          <c:dLblPos val="outEnd"/>
          <c:showLegendKey val="0"/>
          <c:showVal val="1"/>
          <c:showCatName val="0"/>
          <c:showSerName val="0"/>
          <c:showPercent val="0"/>
          <c:showBubbleSize val="0"/>
        </c:dLbls>
        <c:gapWidth val="100"/>
        <c:overlap val="-24"/>
        <c:axId val="216114688"/>
        <c:axId val="215974464"/>
      </c:barChart>
      <c:catAx>
        <c:axId val="21611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5974464"/>
        <c:crosses val="autoZero"/>
        <c:auto val="1"/>
        <c:lblAlgn val="ctr"/>
        <c:lblOffset val="100"/>
        <c:noMultiLvlLbl val="0"/>
      </c:catAx>
      <c:valAx>
        <c:axId val="215974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6114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solidFill>
                  <a:schemeClr val="accent5">
                    <a:lumMod val="50000"/>
                  </a:schemeClr>
                </a:solidFill>
              </a:defRPr>
            </a:pPr>
            <a:r>
              <a:rPr lang="es-ES">
                <a:solidFill>
                  <a:schemeClr val="accent5">
                    <a:lumMod val="50000"/>
                  </a:schemeClr>
                </a:solidFill>
              </a:rPr>
              <a:t>Evolución anual del Paro registrado en Canarias</a:t>
            </a:r>
          </a:p>
        </c:rich>
      </c:tx>
      <c:layout>
        <c:manualLayout>
          <c:xMode val="edge"/>
          <c:yMode val="edge"/>
          <c:x val="0.17591986501234372"/>
          <c:y val="4.6725075054451268E-2"/>
        </c:manualLayout>
      </c:layout>
      <c:overlay val="1"/>
    </c:title>
    <c:autoTitleDeleted val="0"/>
    <c:plotArea>
      <c:layout/>
      <c:barChart>
        <c:barDir val="col"/>
        <c:grouping val="clustered"/>
        <c:varyColors val="0"/>
        <c:ser>
          <c:idx val="0"/>
          <c:order val="0"/>
          <c:tx>
            <c:strRef>
              <c:f>PARO_8!$G$2</c:f>
              <c:strCache>
                <c:ptCount val="1"/>
                <c:pt idx="0">
                  <c:v>2020</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PARO_8!$G$3:$G$12</c:f>
              <c:numCache>
                <c:formatCode>#,##0</c:formatCode>
                <c:ptCount val="10"/>
                <c:pt idx="0">
                  <c:v>17381</c:v>
                </c:pt>
                <c:pt idx="1">
                  <c:v>14247</c:v>
                </c:pt>
                <c:pt idx="2">
                  <c:v>105521</c:v>
                </c:pt>
                <c:pt idx="3">
                  <c:v>137149</c:v>
                </c:pt>
                <c:pt idx="4">
                  <c:v>1803</c:v>
                </c:pt>
                <c:pt idx="5">
                  <c:v>9139</c:v>
                </c:pt>
                <c:pt idx="6">
                  <c:v>873</c:v>
                </c:pt>
                <c:pt idx="7">
                  <c:v>112750</c:v>
                </c:pt>
                <c:pt idx="8">
                  <c:v>124565</c:v>
                </c:pt>
                <c:pt idx="9">
                  <c:v>261714</c:v>
                </c:pt>
              </c:numCache>
            </c:numRef>
          </c:val>
          <c:extLst>
            <c:ext xmlns:c16="http://schemas.microsoft.com/office/drawing/2014/chart" uri="{C3380CC4-5D6E-409C-BE32-E72D297353CC}">
              <c16:uniqueId val="{00000000-92FA-48C3-A71A-554F14891D64}"/>
            </c:ext>
          </c:extLst>
        </c:ser>
        <c:ser>
          <c:idx val="1"/>
          <c:order val="1"/>
          <c:tx>
            <c:strRef>
              <c:f>PARO_8!$H$2</c:f>
              <c:strCache>
                <c:ptCount val="1"/>
                <c:pt idx="0">
                  <c:v>2021</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PARO_8!$H$3:$H$12</c:f>
              <c:numCache>
                <c:formatCode>#,##0</c:formatCode>
                <c:ptCount val="10"/>
                <c:pt idx="0">
                  <c:v>19282</c:v>
                </c:pt>
                <c:pt idx="1">
                  <c:v>14388</c:v>
                </c:pt>
                <c:pt idx="2">
                  <c:v>109731</c:v>
                </c:pt>
                <c:pt idx="3">
                  <c:v>143401</c:v>
                </c:pt>
                <c:pt idx="4">
                  <c:v>1815</c:v>
                </c:pt>
                <c:pt idx="5">
                  <c:v>9464</c:v>
                </c:pt>
                <c:pt idx="6">
                  <c:v>964</c:v>
                </c:pt>
                <c:pt idx="7">
                  <c:v>118831</c:v>
                </c:pt>
                <c:pt idx="8">
                  <c:v>131074</c:v>
                </c:pt>
                <c:pt idx="9">
                  <c:v>274475</c:v>
                </c:pt>
              </c:numCache>
            </c:numRef>
          </c:val>
          <c:extLst>
            <c:ext xmlns:c16="http://schemas.microsoft.com/office/drawing/2014/chart" uri="{C3380CC4-5D6E-409C-BE32-E72D297353CC}">
              <c16:uniqueId val="{00000001-92FA-48C3-A71A-554F14891D64}"/>
            </c:ext>
          </c:extLst>
        </c:ser>
        <c:ser>
          <c:idx val="2"/>
          <c:order val="2"/>
          <c:tx>
            <c:strRef>
              <c:f>PARO_8!$I$2</c:f>
              <c:strCache>
                <c:ptCount val="1"/>
                <c:pt idx="0">
                  <c:v>2022</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PARO_8!$I$3:$I$12</c:f>
              <c:numCache>
                <c:formatCode>#,##0</c:formatCode>
                <c:ptCount val="10"/>
                <c:pt idx="0">
                  <c:v>9638</c:v>
                </c:pt>
                <c:pt idx="1">
                  <c:v>7351</c:v>
                </c:pt>
                <c:pt idx="2">
                  <c:v>81859</c:v>
                </c:pt>
                <c:pt idx="3">
                  <c:v>98848</c:v>
                </c:pt>
                <c:pt idx="4">
                  <c:v>1254</c:v>
                </c:pt>
                <c:pt idx="5">
                  <c:v>6787</c:v>
                </c:pt>
                <c:pt idx="6">
                  <c:v>819</c:v>
                </c:pt>
                <c:pt idx="7">
                  <c:v>82536</c:v>
                </c:pt>
                <c:pt idx="8">
                  <c:v>91396</c:v>
                </c:pt>
                <c:pt idx="9">
                  <c:v>190244</c:v>
                </c:pt>
              </c:numCache>
            </c:numRef>
          </c:val>
          <c:extLst>
            <c:ext xmlns:c16="http://schemas.microsoft.com/office/drawing/2014/chart" uri="{C3380CC4-5D6E-409C-BE32-E72D297353CC}">
              <c16:uniqueId val="{00000002-92FA-48C3-A71A-554F14891D64}"/>
            </c:ext>
          </c:extLst>
        </c:ser>
        <c:ser>
          <c:idx val="3"/>
          <c:order val="3"/>
          <c:tx>
            <c:strRef>
              <c:f>PARO_8!$J$2</c:f>
              <c:strCache>
                <c:ptCount val="1"/>
                <c:pt idx="0">
                  <c:v>2023</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PARO_8!$J$3:$J$12</c:f>
              <c:numCache>
                <c:formatCode>#,##0</c:formatCode>
                <c:ptCount val="10"/>
                <c:pt idx="0">
                  <c:v>8286</c:v>
                </c:pt>
                <c:pt idx="1">
                  <c:v>6343</c:v>
                </c:pt>
                <c:pt idx="2">
                  <c:v>76324</c:v>
                </c:pt>
                <c:pt idx="3">
                  <c:v>90953</c:v>
                </c:pt>
                <c:pt idx="4">
                  <c:v>1046</c:v>
                </c:pt>
                <c:pt idx="5">
                  <c:v>6775</c:v>
                </c:pt>
                <c:pt idx="6">
                  <c:v>728</c:v>
                </c:pt>
                <c:pt idx="7">
                  <c:v>74517</c:v>
                </c:pt>
                <c:pt idx="8">
                  <c:v>83066</c:v>
                </c:pt>
                <c:pt idx="9">
                  <c:v>174019</c:v>
                </c:pt>
              </c:numCache>
            </c:numRef>
          </c:val>
          <c:extLst>
            <c:ext xmlns:c16="http://schemas.microsoft.com/office/drawing/2014/chart" uri="{C3380CC4-5D6E-409C-BE32-E72D297353CC}">
              <c16:uniqueId val="{00000003-92FA-48C3-A71A-554F14891D64}"/>
            </c:ext>
          </c:extLst>
        </c:ser>
        <c:ser>
          <c:idx val="4"/>
          <c:order val="4"/>
          <c:tx>
            <c:strRef>
              <c:f>PARO_8!$K$2</c:f>
              <c:strCache>
                <c:ptCount val="1"/>
                <c:pt idx="0">
                  <c:v>2024</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PARO_8!$K$3:$K$12</c:f>
              <c:numCache>
                <c:formatCode>#,##0</c:formatCode>
                <c:ptCount val="10"/>
                <c:pt idx="0">
                  <c:v>7736</c:v>
                </c:pt>
                <c:pt idx="1">
                  <c:v>6098</c:v>
                </c:pt>
                <c:pt idx="2">
                  <c:v>71625</c:v>
                </c:pt>
                <c:pt idx="3">
                  <c:v>85459</c:v>
                </c:pt>
                <c:pt idx="4">
                  <c:v>1208</c:v>
                </c:pt>
                <c:pt idx="5">
                  <c:v>6711</c:v>
                </c:pt>
                <c:pt idx="6">
                  <c:v>696</c:v>
                </c:pt>
                <c:pt idx="7">
                  <c:v>70386</c:v>
                </c:pt>
                <c:pt idx="8">
                  <c:v>79001</c:v>
                </c:pt>
                <c:pt idx="9">
                  <c:v>164460</c:v>
                </c:pt>
              </c:numCache>
            </c:numRef>
          </c:val>
          <c:extLst>
            <c:ext xmlns:c16="http://schemas.microsoft.com/office/drawing/2014/chart" uri="{C3380CC4-5D6E-409C-BE32-E72D297353CC}">
              <c16:uniqueId val="{00000004-92FA-48C3-A71A-554F14891D64}"/>
            </c:ext>
          </c:extLst>
        </c:ser>
        <c:dLbls>
          <c:showLegendKey val="0"/>
          <c:showVal val="0"/>
          <c:showCatName val="0"/>
          <c:showSerName val="0"/>
          <c:showPercent val="0"/>
          <c:showBubbleSize val="0"/>
        </c:dLbls>
        <c:gapWidth val="150"/>
        <c:axId val="216227328"/>
        <c:axId val="215976768"/>
      </c:barChart>
      <c:catAx>
        <c:axId val="216227328"/>
        <c:scaling>
          <c:orientation val="minMax"/>
        </c:scaling>
        <c:delete val="0"/>
        <c:axPos val="b"/>
        <c:numFmt formatCode="General" sourceLinked="1"/>
        <c:majorTickMark val="out"/>
        <c:minorTickMark val="none"/>
        <c:tickLblPos val="nextTo"/>
        <c:crossAx val="215976768"/>
        <c:crosses val="autoZero"/>
        <c:auto val="1"/>
        <c:lblAlgn val="ctr"/>
        <c:lblOffset val="100"/>
        <c:noMultiLvlLbl val="0"/>
      </c:catAx>
      <c:valAx>
        <c:axId val="215976768"/>
        <c:scaling>
          <c:orientation val="minMax"/>
        </c:scaling>
        <c:delete val="0"/>
        <c:axPos val="l"/>
        <c:majorGridlines/>
        <c:numFmt formatCode="#,##0" sourceLinked="1"/>
        <c:majorTickMark val="out"/>
        <c:minorTickMark val="none"/>
        <c:tickLblPos val="nextTo"/>
        <c:crossAx val="216227328"/>
        <c:crosses val="autoZero"/>
        <c:crossBetween val="between"/>
      </c:valAx>
    </c:plotArea>
    <c:legend>
      <c:legendPos val="r"/>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accent5">
                    <a:lumMod val="50000"/>
                  </a:schemeClr>
                </a:solidFill>
                <a:latin typeface="+mn-lt"/>
                <a:ea typeface="+mn-ea"/>
                <a:cs typeface="+mn-cs"/>
              </a:defRPr>
            </a:pPr>
            <a:r>
              <a:rPr lang="es-ES" b="1">
                <a:solidFill>
                  <a:schemeClr val="accent5">
                    <a:lumMod val="50000"/>
                  </a:schemeClr>
                </a:solidFill>
              </a:rPr>
              <a:t>Paro resgistrado </a:t>
            </a:r>
            <a:r>
              <a:rPr lang="es-ES" sz="1400" b="1" i="0" u="none" strike="noStrike" cap="none" baseline="0">
                <a:solidFill>
                  <a:schemeClr val="accent5">
                    <a:lumMod val="50000"/>
                  </a:schemeClr>
                </a:solidFill>
                <a:effectLst/>
              </a:rPr>
              <a:t>a junio de cada año</a:t>
            </a:r>
            <a:r>
              <a:rPr lang="es-ES" b="1" baseline="0">
                <a:solidFill>
                  <a:schemeClr val="accent5">
                    <a:lumMod val="50000"/>
                  </a:schemeClr>
                </a:solidFill>
              </a:rPr>
              <a:t> en la CCAA de Canarias según años por sexos</a:t>
            </a:r>
            <a:endParaRPr lang="es-ES" b="1">
              <a:solidFill>
                <a:schemeClr val="accent5">
                  <a:lumMod val="50000"/>
                </a:schemeClr>
              </a:solidFill>
            </a:endParaRPr>
          </a:p>
        </c:rich>
      </c:tx>
      <c:layout/>
      <c:overlay val="0"/>
      <c:spPr>
        <a:noFill/>
        <a:ln>
          <a:noFill/>
        </a:ln>
        <a:effectLst/>
      </c:spPr>
    </c:title>
    <c:autoTitleDeleted val="0"/>
    <c:plotArea>
      <c:layout/>
      <c:barChart>
        <c:barDir val="col"/>
        <c:grouping val="clustered"/>
        <c:varyColors val="0"/>
        <c:ser>
          <c:idx val="0"/>
          <c:order val="0"/>
          <c:tx>
            <c:strRef>
              <c:f>PARO_8!$G$17</c:f>
              <c:strCache>
                <c:ptCount val="1"/>
                <c:pt idx="0">
                  <c:v>HOMBRES</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5"/>
              </a:solidFill>
              <a:round/>
            </a:ln>
            <a:effectLst>
              <a:outerShdw blurRad="40000" dist="20000" dir="5400000" rotWithShape="0">
                <a:srgbClr val="000000">
                  <a:alpha val="38000"/>
                </a:srgbClr>
              </a:outerShdw>
            </a:effectLst>
          </c:spPr>
          <c:invertIfNegative val="0"/>
          <c:cat>
            <c:strRef>
              <c:f>PARO_8!$F$18:$F$22</c:f>
              <c:strCache>
                <c:ptCount val="5"/>
                <c:pt idx="0">
                  <c:v>2020</c:v>
                </c:pt>
                <c:pt idx="1">
                  <c:v>2021</c:v>
                </c:pt>
                <c:pt idx="2">
                  <c:v>2022</c:v>
                </c:pt>
                <c:pt idx="3">
                  <c:v>2023</c:v>
                </c:pt>
                <c:pt idx="4">
                  <c:v>2024</c:v>
                </c:pt>
              </c:strCache>
            </c:strRef>
          </c:cat>
          <c:val>
            <c:numRef>
              <c:f>PARO_8!$G$18:$G$22</c:f>
              <c:numCache>
                <c:formatCode>#,##0</c:formatCode>
                <c:ptCount val="5"/>
                <c:pt idx="0">
                  <c:v>118432</c:v>
                </c:pt>
                <c:pt idx="1">
                  <c:v>122906</c:v>
                </c:pt>
                <c:pt idx="2">
                  <c:v>81038</c:v>
                </c:pt>
                <c:pt idx="3">
                  <c:v>73428</c:v>
                </c:pt>
                <c:pt idx="4">
                  <c:v>70163</c:v>
                </c:pt>
              </c:numCache>
            </c:numRef>
          </c:val>
          <c:extLst>
            <c:ext xmlns:c16="http://schemas.microsoft.com/office/drawing/2014/chart" uri="{C3380CC4-5D6E-409C-BE32-E72D297353CC}">
              <c16:uniqueId val="{00000000-FB61-4AB1-973F-2AB3D78465A8}"/>
            </c:ext>
          </c:extLst>
        </c:ser>
        <c:ser>
          <c:idx val="1"/>
          <c:order val="1"/>
          <c:tx>
            <c:strRef>
              <c:f>PARO_8!$H$17</c:f>
              <c:strCache>
                <c:ptCount val="1"/>
                <c:pt idx="0">
                  <c:v>MUJERES</c:v>
                </c:pt>
              </c:strCache>
            </c:strRef>
          </c:tx>
          <c:spPr>
            <a:solidFill>
              <a:schemeClr val="accent5">
                <a:lumMod val="50000"/>
              </a:schemeClr>
            </a:solidFill>
            <a:ln w="9525" cap="flat" cmpd="sng" algn="ctr">
              <a:noFill/>
              <a:round/>
            </a:ln>
            <a:effectLst>
              <a:outerShdw blurRad="40000" dist="20000" dir="5400000" rotWithShape="0">
                <a:srgbClr val="000000">
                  <a:alpha val="38000"/>
                </a:srgbClr>
              </a:outerShdw>
            </a:effectLst>
          </c:spPr>
          <c:invertIfNegative val="0"/>
          <c:cat>
            <c:strRef>
              <c:f>PARO_8!$F$18:$F$22</c:f>
              <c:strCache>
                <c:ptCount val="5"/>
                <c:pt idx="0">
                  <c:v>2020</c:v>
                </c:pt>
                <c:pt idx="1">
                  <c:v>2021</c:v>
                </c:pt>
                <c:pt idx="2">
                  <c:v>2022</c:v>
                </c:pt>
                <c:pt idx="3">
                  <c:v>2023</c:v>
                </c:pt>
                <c:pt idx="4">
                  <c:v>2024</c:v>
                </c:pt>
              </c:strCache>
            </c:strRef>
          </c:cat>
          <c:val>
            <c:numRef>
              <c:f>PARO_8!$H$18:$H$22</c:f>
              <c:numCache>
                <c:formatCode>#,##0</c:formatCode>
                <c:ptCount val="5"/>
                <c:pt idx="0">
                  <c:v>143282</c:v>
                </c:pt>
                <c:pt idx="1">
                  <c:v>151569</c:v>
                </c:pt>
                <c:pt idx="2">
                  <c:v>109206</c:v>
                </c:pt>
                <c:pt idx="3">
                  <c:v>100591</c:v>
                </c:pt>
                <c:pt idx="4">
                  <c:v>94297</c:v>
                </c:pt>
              </c:numCache>
            </c:numRef>
          </c:val>
          <c:extLst>
            <c:ext xmlns:c16="http://schemas.microsoft.com/office/drawing/2014/chart" uri="{C3380CC4-5D6E-409C-BE32-E72D297353CC}">
              <c16:uniqueId val="{00000001-FB61-4AB1-973F-2AB3D78465A8}"/>
            </c:ext>
          </c:extLst>
        </c:ser>
        <c:dLbls>
          <c:showLegendKey val="0"/>
          <c:showVal val="0"/>
          <c:showCatName val="0"/>
          <c:showSerName val="0"/>
          <c:showPercent val="0"/>
          <c:showBubbleSize val="0"/>
        </c:dLbls>
        <c:gapWidth val="100"/>
        <c:overlap val="-24"/>
        <c:axId val="216437760"/>
        <c:axId val="215979072"/>
      </c:barChart>
      <c:catAx>
        <c:axId val="21643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5979072"/>
        <c:crosses val="autoZero"/>
        <c:auto val="1"/>
        <c:lblAlgn val="ctr"/>
        <c:lblOffset val="100"/>
        <c:noMultiLvlLbl val="0"/>
      </c:catAx>
      <c:valAx>
        <c:axId val="215979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6437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none" spc="20" normalizeH="0" baseline="0">
                <a:solidFill>
                  <a:schemeClr val="accent5">
                    <a:lumMod val="50000"/>
                  </a:schemeClr>
                </a:solidFill>
                <a:latin typeface="+mn-lt"/>
                <a:ea typeface="+mn-ea"/>
                <a:cs typeface="+mn-cs"/>
              </a:defRPr>
            </a:pPr>
            <a:r>
              <a:rPr lang="en-US" sz="1600" b="1" i="0" u="none" strike="noStrike" kern="1200" cap="none" spc="20" baseline="0">
                <a:solidFill>
                  <a:schemeClr val="accent5">
                    <a:lumMod val="50000"/>
                  </a:schemeClr>
                </a:solidFill>
                <a:latin typeface="+mn-lt"/>
                <a:ea typeface="+mn-ea"/>
                <a:cs typeface="+mn-cs"/>
              </a:rPr>
              <a:t>Contratos en Tenerife según sexos</a:t>
            </a:r>
          </a:p>
        </c:rich>
      </c:tx>
      <c:layout/>
      <c:overlay val="0"/>
      <c:spPr>
        <a:noFill/>
        <a:ln>
          <a:noFill/>
        </a:ln>
        <a:effectLst/>
      </c:spPr>
    </c:title>
    <c:autoTitleDeleted val="0"/>
    <c:plotArea>
      <c:layout/>
      <c:barChart>
        <c:barDir val="col"/>
        <c:grouping val="clustered"/>
        <c:varyColors val="0"/>
        <c:ser>
          <c:idx val="0"/>
          <c:order val="0"/>
          <c:tx>
            <c:strRef>
              <c:f>CONTRATOS_1!$B$2</c:f>
              <c:strCache>
                <c:ptCount val="1"/>
                <c:pt idx="0">
                  <c:v>Hombres</c:v>
                </c:pt>
              </c:strCache>
            </c:strRef>
          </c:tx>
          <c:spPr>
            <a:solidFill>
              <a:schemeClr val="accent5">
                <a:lumMod val="50000"/>
                <a:alpha val="70000"/>
              </a:schemeClr>
            </a:solidFill>
            <a:ln>
              <a:noFill/>
            </a:ln>
            <a:effectLst/>
          </c:spPr>
          <c:invertIfNegative val="0"/>
          <c:cat>
            <c:numRef>
              <c:f>CONTRATOS_1!$A$3:$A$14</c:f>
              <c:numCache>
                <c:formatCode>mmm\-yy</c:formatCode>
                <c:ptCount val="12"/>
                <c:pt idx="0">
                  <c:v>45292</c:v>
                </c:pt>
                <c:pt idx="1">
                  <c:v>45323</c:v>
                </c:pt>
                <c:pt idx="2">
                  <c:v>45352</c:v>
                </c:pt>
                <c:pt idx="3">
                  <c:v>45383</c:v>
                </c:pt>
                <c:pt idx="4">
                  <c:v>45413</c:v>
                </c:pt>
                <c:pt idx="5">
                  <c:v>45444</c:v>
                </c:pt>
              </c:numCache>
            </c:numRef>
          </c:cat>
          <c:val>
            <c:numRef>
              <c:f>CONTRATOS_1!$B$3:$B$14</c:f>
              <c:numCache>
                <c:formatCode>#,##0</c:formatCode>
                <c:ptCount val="12"/>
                <c:pt idx="0">
                  <c:v>12511</c:v>
                </c:pt>
                <c:pt idx="1">
                  <c:v>11675</c:v>
                </c:pt>
                <c:pt idx="2">
                  <c:v>12123</c:v>
                </c:pt>
                <c:pt idx="3">
                  <c:v>13480</c:v>
                </c:pt>
                <c:pt idx="4">
                  <c:v>11651</c:v>
                </c:pt>
                <c:pt idx="5">
                  <c:v>12794</c:v>
                </c:pt>
              </c:numCache>
            </c:numRef>
          </c:val>
          <c:extLst>
            <c:ext xmlns:c16="http://schemas.microsoft.com/office/drawing/2014/chart" uri="{C3380CC4-5D6E-409C-BE32-E72D297353CC}">
              <c16:uniqueId val="{00000000-6BAD-4617-A61E-23567B200A83}"/>
            </c:ext>
          </c:extLst>
        </c:ser>
        <c:ser>
          <c:idx val="1"/>
          <c:order val="1"/>
          <c:tx>
            <c:strRef>
              <c:f>CONTRATOS_1!$C$2</c:f>
              <c:strCache>
                <c:ptCount val="1"/>
                <c:pt idx="0">
                  <c:v>Mujeres</c:v>
                </c:pt>
              </c:strCache>
            </c:strRef>
          </c:tx>
          <c:spPr>
            <a:solidFill>
              <a:schemeClr val="accent4">
                <a:lumMod val="60000"/>
                <a:lumOff val="40000"/>
                <a:alpha val="70000"/>
              </a:schemeClr>
            </a:solidFill>
            <a:ln>
              <a:noFill/>
            </a:ln>
            <a:effectLst/>
          </c:spPr>
          <c:invertIfNegative val="0"/>
          <c:cat>
            <c:numRef>
              <c:f>CONTRATOS_1!$A$3:$A$14</c:f>
              <c:numCache>
                <c:formatCode>mmm\-yy</c:formatCode>
                <c:ptCount val="12"/>
                <c:pt idx="0">
                  <c:v>45292</c:v>
                </c:pt>
                <c:pt idx="1">
                  <c:v>45323</c:v>
                </c:pt>
                <c:pt idx="2">
                  <c:v>45352</c:v>
                </c:pt>
                <c:pt idx="3">
                  <c:v>45383</c:v>
                </c:pt>
                <c:pt idx="4">
                  <c:v>45413</c:v>
                </c:pt>
                <c:pt idx="5">
                  <c:v>45444</c:v>
                </c:pt>
              </c:numCache>
            </c:numRef>
          </c:cat>
          <c:val>
            <c:numRef>
              <c:f>CONTRATOS_1!$C$3:$C$14</c:f>
              <c:numCache>
                <c:formatCode>#,##0</c:formatCode>
                <c:ptCount val="12"/>
                <c:pt idx="0">
                  <c:v>12270</c:v>
                </c:pt>
                <c:pt idx="1">
                  <c:v>11347</c:v>
                </c:pt>
                <c:pt idx="2">
                  <c:v>11817</c:v>
                </c:pt>
                <c:pt idx="3">
                  <c:v>12393</c:v>
                </c:pt>
                <c:pt idx="4">
                  <c:v>10953</c:v>
                </c:pt>
                <c:pt idx="5">
                  <c:v>12173</c:v>
                </c:pt>
              </c:numCache>
            </c:numRef>
          </c:val>
          <c:extLst>
            <c:ext xmlns:c16="http://schemas.microsoft.com/office/drawing/2014/chart" uri="{C3380CC4-5D6E-409C-BE32-E72D297353CC}">
              <c16:uniqueId val="{00000001-6BAD-4617-A61E-23567B200A83}"/>
            </c:ext>
          </c:extLst>
        </c:ser>
        <c:dLbls>
          <c:showLegendKey val="0"/>
          <c:showVal val="0"/>
          <c:showCatName val="0"/>
          <c:showSerName val="0"/>
          <c:showPercent val="0"/>
          <c:showBubbleSize val="0"/>
        </c:dLbls>
        <c:gapWidth val="80"/>
        <c:overlap val="25"/>
        <c:axId val="217624576"/>
        <c:axId val="217226560"/>
      </c:barChart>
      <c:dateAx>
        <c:axId val="217624576"/>
        <c:scaling>
          <c:orientation val="minMax"/>
        </c:scaling>
        <c:delete val="0"/>
        <c:axPos val="b"/>
        <c:numFmt formatCode="mmm\-yy" sourceLinked="1"/>
        <c:majorTickMark val="out"/>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ES"/>
          </a:p>
        </c:txPr>
        <c:crossAx val="217226560"/>
        <c:crosses val="autoZero"/>
        <c:auto val="1"/>
        <c:lblOffset val="100"/>
        <c:baseTimeUnit val="months"/>
      </c:dateAx>
      <c:valAx>
        <c:axId val="217226560"/>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ES"/>
          </a:p>
        </c:txPr>
        <c:crossAx val="217624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none" spc="20" baseline="0">
                <a:solidFill>
                  <a:schemeClr val="accent5">
                    <a:lumMod val="50000"/>
                  </a:schemeClr>
                </a:solidFill>
                <a:latin typeface="+mn-lt"/>
                <a:ea typeface="+mn-ea"/>
                <a:cs typeface="+mn-cs"/>
              </a:defRPr>
            </a:pPr>
            <a:r>
              <a:rPr lang="en-US" sz="1600" b="1" i="0" u="none" strike="noStrike" kern="1200" cap="none" spc="20" baseline="0">
                <a:solidFill>
                  <a:schemeClr val="accent5">
                    <a:lumMod val="50000"/>
                  </a:schemeClr>
                </a:solidFill>
                <a:latin typeface="+mn-lt"/>
                <a:ea typeface="+mn-ea"/>
                <a:cs typeface="+mn-cs"/>
              </a:rPr>
              <a:t>Contratos en Tenerife según tipos de Contrato </a:t>
            </a:r>
          </a:p>
        </c:rich>
      </c:tx>
      <c:layout/>
      <c:overlay val="0"/>
      <c:spPr>
        <a:noFill/>
        <a:ln>
          <a:noFill/>
        </a:ln>
        <a:effectLst/>
      </c:spPr>
    </c:title>
    <c:autoTitleDeleted val="0"/>
    <c:plotArea>
      <c:layout/>
      <c:barChart>
        <c:barDir val="col"/>
        <c:grouping val="clustered"/>
        <c:varyColors val="0"/>
        <c:ser>
          <c:idx val="0"/>
          <c:order val="0"/>
          <c:tx>
            <c:strRef>
              <c:f>CONTRATOS_1!$D$2</c:f>
              <c:strCache>
                <c:ptCount val="1"/>
                <c:pt idx="0">
                  <c:v>Indefinido</c:v>
                </c:pt>
              </c:strCache>
            </c:strRef>
          </c:tx>
          <c:spPr>
            <a:solidFill>
              <a:schemeClr val="accent5">
                <a:lumMod val="40000"/>
                <a:lumOff val="60000"/>
              </a:schemeClr>
            </a:solidFill>
            <a:ln>
              <a:noFill/>
            </a:ln>
            <a:effectLst>
              <a:outerShdw blurRad="40000" dist="23000" dir="5400000" rotWithShape="0">
                <a:srgbClr val="000000">
                  <a:alpha val="35000"/>
                </a:srgbClr>
              </a:outerShdw>
            </a:effectLst>
          </c:spPr>
          <c:invertIfNegative val="0"/>
          <c:cat>
            <c:numRef>
              <c:f>CONTRATOS_1!$A$3:$A$14</c:f>
              <c:numCache>
                <c:formatCode>mmm\-yy</c:formatCode>
                <c:ptCount val="12"/>
                <c:pt idx="0">
                  <c:v>45292</c:v>
                </c:pt>
                <c:pt idx="1">
                  <c:v>45323</c:v>
                </c:pt>
                <c:pt idx="2">
                  <c:v>45352</c:v>
                </c:pt>
                <c:pt idx="3">
                  <c:v>45383</c:v>
                </c:pt>
                <c:pt idx="4">
                  <c:v>45413</c:v>
                </c:pt>
                <c:pt idx="5">
                  <c:v>45444</c:v>
                </c:pt>
              </c:numCache>
            </c:numRef>
          </c:cat>
          <c:val>
            <c:numRef>
              <c:f>CONTRATOS_1!$D$3:$D$14</c:f>
              <c:numCache>
                <c:formatCode>#,##0</c:formatCode>
                <c:ptCount val="12"/>
                <c:pt idx="0">
                  <c:v>11224</c:v>
                </c:pt>
                <c:pt idx="1">
                  <c:v>10659</c:v>
                </c:pt>
                <c:pt idx="2">
                  <c:v>10593</c:v>
                </c:pt>
                <c:pt idx="3">
                  <c:v>11235</c:v>
                </c:pt>
                <c:pt idx="4">
                  <c:v>10192</c:v>
                </c:pt>
                <c:pt idx="5">
                  <c:v>10502</c:v>
                </c:pt>
              </c:numCache>
            </c:numRef>
          </c:val>
          <c:extLst>
            <c:ext xmlns:c16="http://schemas.microsoft.com/office/drawing/2014/chart" uri="{C3380CC4-5D6E-409C-BE32-E72D297353CC}">
              <c16:uniqueId val="{00000000-D9A1-4376-9ED4-45E4E870DD1D}"/>
            </c:ext>
          </c:extLst>
        </c:ser>
        <c:ser>
          <c:idx val="1"/>
          <c:order val="1"/>
          <c:tx>
            <c:strRef>
              <c:f>CONTRATOS_1!$E$2</c:f>
              <c:strCache>
                <c:ptCount val="1"/>
                <c:pt idx="0">
                  <c:v>Duración Determinada</c:v>
                </c:pt>
              </c:strCache>
            </c:strRef>
          </c:tx>
          <c:spPr>
            <a:solidFill>
              <a:schemeClr val="accent5">
                <a:lumMod val="50000"/>
              </a:schemeClr>
            </a:solidFill>
            <a:ln>
              <a:noFill/>
            </a:ln>
            <a:effectLst>
              <a:outerShdw blurRad="40000" dist="23000" dir="5400000" rotWithShape="0">
                <a:srgbClr val="000000">
                  <a:alpha val="35000"/>
                </a:srgbClr>
              </a:outerShdw>
            </a:effectLst>
          </c:spPr>
          <c:invertIfNegative val="0"/>
          <c:cat>
            <c:numRef>
              <c:f>CONTRATOS_1!$A$3:$A$14</c:f>
              <c:numCache>
                <c:formatCode>mmm\-yy</c:formatCode>
                <c:ptCount val="12"/>
                <c:pt idx="0">
                  <c:v>45292</c:v>
                </c:pt>
                <c:pt idx="1">
                  <c:v>45323</c:v>
                </c:pt>
                <c:pt idx="2">
                  <c:v>45352</c:v>
                </c:pt>
                <c:pt idx="3">
                  <c:v>45383</c:v>
                </c:pt>
                <c:pt idx="4">
                  <c:v>45413</c:v>
                </c:pt>
                <c:pt idx="5">
                  <c:v>45444</c:v>
                </c:pt>
              </c:numCache>
            </c:numRef>
          </c:cat>
          <c:val>
            <c:numRef>
              <c:f>CONTRATOS_1!$E$3:$E$14</c:f>
              <c:numCache>
                <c:formatCode>#,##0</c:formatCode>
                <c:ptCount val="12"/>
                <c:pt idx="0">
                  <c:v>13557</c:v>
                </c:pt>
                <c:pt idx="1">
                  <c:v>12363</c:v>
                </c:pt>
                <c:pt idx="2">
                  <c:v>13347</c:v>
                </c:pt>
                <c:pt idx="3">
                  <c:v>14638</c:v>
                </c:pt>
                <c:pt idx="4">
                  <c:v>12412</c:v>
                </c:pt>
                <c:pt idx="5">
                  <c:v>14465</c:v>
                </c:pt>
              </c:numCache>
            </c:numRef>
          </c:val>
          <c:extLst>
            <c:ext xmlns:c16="http://schemas.microsoft.com/office/drawing/2014/chart" uri="{C3380CC4-5D6E-409C-BE32-E72D297353CC}">
              <c16:uniqueId val="{00000001-D9A1-4376-9ED4-45E4E870DD1D}"/>
            </c:ext>
          </c:extLst>
        </c:ser>
        <c:dLbls>
          <c:showLegendKey val="0"/>
          <c:showVal val="0"/>
          <c:showCatName val="0"/>
          <c:showSerName val="0"/>
          <c:showPercent val="0"/>
          <c:showBubbleSize val="0"/>
        </c:dLbls>
        <c:gapWidth val="100"/>
        <c:overlap val="-24"/>
        <c:axId val="217626112"/>
        <c:axId val="218563136"/>
      </c:barChart>
      <c:dateAx>
        <c:axId val="217626112"/>
        <c:scaling>
          <c:orientation val="minMax"/>
        </c:scaling>
        <c:delete val="0"/>
        <c:axPos val="b"/>
        <c:numFmt formatCode="mmm\-yy"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563136"/>
        <c:crosses val="autoZero"/>
        <c:auto val="1"/>
        <c:lblOffset val="100"/>
        <c:baseTimeUnit val="months"/>
      </c:dateAx>
      <c:valAx>
        <c:axId val="218563136"/>
        <c:scaling>
          <c:orientation val="minMax"/>
        </c:scaling>
        <c:delete val="0"/>
        <c:axPos val="l"/>
        <c:majorGridlines>
          <c:spPr>
            <a:ln w="9525" cap="flat" cmpd="sng" algn="ctr">
              <a:solidFill>
                <a:schemeClr val="accent4">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7626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2021</c:v>
          </c:tx>
          <c:spPr>
            <a:ln w="31750" cap="rnd">
              <a:solidFill>
                <a:schemeClr val="accent5">
                  <a:lumMod val="50000"/>
                </a:schemeClr>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CONTRATOS_1!$I$20:$I$31</c:f>
              <c:numCache>
                <c:formatCode>#,##0</c:formatCode>
                <c:ptCount val="12"/>
                <c:pt idx="0">
                  <c:v>13141</c:v>
                </c:pt>
                <c:pt idx="1">
                  <c:v>13255</c:v>
                </c:pt>
                <c:pt idx="2">
                  <c:v>17198</c:v>
                </c:pt>
                <c:pt idx="3">
                  <c:v>15787</c:v>
                </c:pt>
                <c:pt idx="4">
                  <c:v>16667</c:v>
                </c:pt>
                <c:pt idx="5">
                  <c:v>20255</c:v>
                </c:pt>
                <c:pt idx="6">
                  <c:v>21609</c:v>
                </c:pt>
                <c:pt idx="7">
                  <c:v>21847</c:v>
                </c:pt>
                <c:pt idx="8">
                  <c:v>27151</c:v>
                </c:pt>
                <c:pt idx="9">
                  <c:v>28216</c:v>
                </c:pt>
                <c:pt idx="10">
                  <c:v>33300</c:v>
                </c:pt>
                <c:pt idx="11">
                  <c:v>26037</c:v>
                </c:pt>
              </c:numCache>
            </c:numRef>
          </c:val>
          <c:smooth val="0"/>
          <c:extLst>
            <c:ext xmlns:c16="http://schemas.microsoft.com/office/drawing/2014/chart" uri="{C3380CC4-5D6E-409C-BE32-E72D297353CC}">
              <c16:uniqueId val="{00000000-A523-4FD2-AB88-2B85D0358895}"/>
            </c:ext>
          </c:extLst>
        </c:ser>
        <c:ser>
          <c:idx val="1"/>
          <c:order val="1"/>
          <c:tx>
            <c:v>2022</c:v>
          </c:tx>
          <c:spPr>
            <a:ln w="31750" cap="rnd">
              <a:solidFill>
                <a:schemeClr val="accent5">
                  <a:lumMod val="40000"/>
                  <a:lumOff val="60000"/>
                </a:schemeClr>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CONTRATOS_1!$J$20:$J$31</c:f>
              <c:numCache>
                <c:formatCode>#,##0</c:formatCode>
                <c:ptCount val="12"/>
                <c:pt idx="0">
                  <c:v>23716</c:v>
                </c:pt>
                <c:pt idx="1">
                  <c:v>23328</c:v>
                </c:pt>
                <c:pt idx="2">
                  <c:v>33869</c:v>
                </c:pt>
                <c:pt idx="3">
                  <c:v>27848</c:v>
                </c:pt>
                <c:pt idx="4">
                  <c:v>25044</c:v>
                </c:pt>
                <c:pt idx="5">
                  <c:v>29831</c:v>
                </c:pt>
                <c:pt idx="6">
                  <c:v>27939</c:v>
                </c:pt>
                <c:pt idx="7">
                  <c:v>27729</c:v>
                </c:pt>
                <c:pt idx="8">
                  <c:v>27621</c:v>
                </c:pt>
                <c:pt idx="9">
                  <c:v>28568</c:v>
                </c:pt>
                <c:pt idx="10">
                  <c:v>27039</c:v>
                </c:pt>
                <c:pt idx="11">
                  <c:v>24862</c:v>
                </c:pt>
              </c:numCache>
            </c:numRef>
          </c:val>
          <c:smooth val="0"/>
          <c:extLst>
            <c:ext xmlns:c16="http://schemas.microsoft.com/office/drawing/2014/chart" uri="{C3380CC4-5D6E-409C-BE32-E72D297353CC}">
              <c16:uniqueId val="{00000001-A523-4FD2-AB88-2B85D0358895}"/>
            </c:ext>
          </c:extLst>
        </c:ser>
        <c:ser>
          <c:idx val="2"/>
          <c:order val="2"/>
          <c:tx>
            <c:v>2023</c:v>
          </c:tx>
          <c:spPr>
            <a:ln w="31750" cap="rnd">
              <a:solidFill>
                <a:schemeClr val="accent3"/>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CONTRATOS_1!$K$20:$K$31</c:f>
              <c:numCache>
                <c:formatCode>#,##0</c:formatCode>
                <c:ptCount val="12"/>
                <c:pt idx="0">
                  <c:v>23279</c:v>
                </c:pt>
                <c:pt idx="1">
                  <c:v>20205</c:v>
                </c:pt>
                <c:pt idx="2">
                  <c:v>25478</c:v>
                </c:pt>
                <c:pt idx="3">
                  <c:v>20349</c:v>
                </c:pt>
                <c:pt idx="4">
                  <c:v>22425</c:v>
                </c:pt>
                <c:pt idx="5">
                  <c:v>25250</c:v>
                </c:pt>
                <c:pt idx="6">
                  <c:v>25256</c:v>
                </c:pt>
                <c:pt idx="7">
                  <c:v>22933</c:v>
                </c:pt>
                <c:pt idx="8">
                  <c:v>25711</c:v>
                </c:pt>
                <c:pt idx="9">
                  <c:v>27456</c:v>
                </c:pt>
                <c:pt idx="10">
                  <c:v>27992</c:v>
                </c:pt>
                <c:pt idx="11">
                  <c:v>23669</c:v>
                </c:pt>
              </c:numCache>
            </c:numRef>
          </c:val>
          <c:smooth val="0"/>
          <c:extLst>
            <c:ext xmlns:c16="http://schemas.microsoft.com/office/drawing/2014/chart" uri="{C3380CC4-5D6E-409C-BE32-E72D297353CC}">
              <c16:uniqueId val="{00000002-A523-4FD2-AB88-2B85D0358895}"/>
            </c:ext>
          </c:extLst>
        </c:ser>
        <c:ser>
          <c:idx val="3"/>
          <c:order val="3"/>
          <c:tx>
            <c:v>2024</c:v>
          </c:tx>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CONTRATOS_1!$L$20:$L$31</c:f>
              <c:numCache>
                <c:formatCode>#,##0</c:formatCode>
                <c:ptCount val="12"/>
                <c:pt idx="0">
                  <c:v>24781</c:v>
                </c:pt>
                <c:pt idx="1">
                  <c:v>23022</c:v>
                </c:pt>
                <c:pt idx="2">
                  <c:v>23940</c:v>
                </c:pt>
                <c:pt idx="3">
                  <c:v>25873</c:v>
                </c:pt>
                <c:pt idx="4">
                  <c:v>22604</c:v>
                </c:pt>
                <c:pt idx="5">
                  <c:v>24967</c:v>
                </c:pt>
              </c:numCache>
            </c:numRef>
          </c:val>
          <c:smooth val="0"/>
          <c:extLst>
            <c:ext xmlns:c16="http://schemas.microsoft.com/office/drawing/2014/chart" uri="{C3380CC4-5D6E-409C-BE32-E72D297353CC}">
              <c16:uniqueId val="{00000003-A523-4FD2-AB88-2B85D0358895}"/>
            </c:ext>
          </c:extLst>
        </c:ser>
        <c:dLbls>
          <c:showLegendKey val="0"/>
          <c:showVal val="0"/>
          <c:showCatName val="0"/>
          <c:showSerName val="0"/>
          <c:showPercent val="0"/>
          <c:showBubbleSize val="0"/>
        </c:dLbls>
        <c:smooth val="0"/>
        <c:axId val="217626624"/>
        <c:axId val="218567744"/>
      </c:lineChart>
      <c:catAx>
        <c:axId val="2176266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567744"/>
        <c:crosses val="autoZero"/>
        <c:auto val="1"/>
        <c:lblAlgn val="ctr"/>
        <c:lblOffset val="100"/>
        <c:noMultiLvlLbl val="1"/>
      </c:catAx>
      <c:valAx>
        <c:axId val="218567744"/>
        <c:scaling>
          <c:orientation val="minMax"/>
        </c:scaling>
        <c:delete val="0"/>
        <c:axPos val="l"/>
        <c:majorGridlines>
          <c:spPr>
            <a:ln w="9525" cap="flat" cmpd="sng" algn="ctr">
              <a:solidFill>
                <a:schemeClr val="accent4">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7626624"/>
        <c:crosses val="autoZero"/>
        <c:crossBetween val="between"/>
      </c:valAx>
      <c:spPr>
        <a:noFill/>
        <a:ln>
          <a:noFill/>
        </a:ln>
        <a:effectLst/>
      </c:spPr>
    </c:plotArea>
    <c:legend>
      <c:legendPos val="b"/>
      <c:layout>
        <c:manualLayout>
          <c:xMode val="edge"/>
          <c:yMode val="edge"/>
          <c:x val="0.23099196860461976"/>
          <c:y val="0.89148374175010181"/>
          <c:w val="0.42157662897507409"/>
          <c:h val="6.5693880384868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i="0" u="none" strike="noStrike" kern="1200" cap="none" spc="20" normalizeH="0" baseline="0">
                <a:solidFill>
                  <a:schemeClr val="accent5">
                    <a:lumMod val="50000"/>
                  </a:schemeClr>
                </a:solidFill>
                <a:latin typeface="+mn-lt"/>
                <a:ea typeface="+mn-ea"/>
                <a:cs typeface="+mn-cs"/>
              </a:rPr>
              <a:t>Evolución</a:t>
            </a:r>
            <a:r>
              <a:rPr lang="en-US" sz="1800" b="1" i="0" baseline="0">
                <a:effectLst/>
              </a:rPr>
              <a:t> </a:t>
            </a:r>
            <a:r>
              <a:rPr lang="en-US" sz="1600" b="1" i="0" u="none" strike="noStrike" kern="1200" cap="none" spc="20" normalizeH="0" baseline="0">
                <a:solidFill>
                  <a:schemeClr val="accent5">
                    <a:lumMod val="50000"/>
                  </a:schemeClr>
                </a:solidFill>
                <a:latin typeface="+mn-lt"/>
                <a:ea typeface="+mn-ea"/>
                <a:cs typeface="+mn-cs"/>
              </a:rPr>
              <a:t>Mensual de los Contratos en la Isla de Tenerife</a:t>
            </a:r>
            <a:endParaRPr lang="es-ES" sz="1600" b="1" i="0" u="none" strike="noStrike" kern="1200" cap="none" spc="20" normalizeH="0" baseline="0">
              <a:solidFill>
                <a:schemeClr val="accent5">
                  <a:lumMod val="50000"/>
                </a:schemeClr>
              </a:solidFill>
              <a:latin typeface="+mn-lt"/>
              <a:ea typeface="+mn-ea"/>
              <a:cs typeface="+mn-cs"/>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1712114933001797"/>
          <c:y val="0.22852800203209384"/>
          <c:w val="0.76551552108618004"/>
          <c:h val="0.67679740908036723"/>
        </c:manualLayout>
      </c:layout>
      <c:barChart>
        <c:barDir val="bar"/>
        <c:grouping val="clustered"/>
        <c:varyColors val="0"/>
        <c:ser>
          <c:idx val="0"/>
          <c:order val="0"/>
          <c:tx>
            <c:strRef>
              <c:f>CONTRATOS_1!$F$2</c:f>
              <c:strCache>
                <c:ptCount val="1"/>
                <c:pt idx="0">
                  <c:v>Total Contratos</c:v>
                </c:pt>
              </c:strCache>
            </c:strRef>
          </c:tx>
          <c:spPr>
            <a:solidFill>
              <a:schemeClr val="accent3"/>
            </a:solidFill>
            <a:ln>
              <a:solidFill>
                <a:schemeClr val="dk1">
                  <a:lumMod val="20000"/>
                  <a:lumOff val="80000"/>
                </a:schemeClr>
              </a:solidFill>
            </a:ln>
            <a:effectLst/>
          </c:spPr>
          <c:invertIfNegative val="0"/>
          <c:dPt>
            <c:idx val="0"/>
            <c:invertIfNegative val="0"/>
            <c:bubble3D val="0"/>
            <c:spPr>
              <a:solidFill>
                <a:schemeClr val="accent5">
                  <a:lumMod val="50000"/>
                </a:schemeClr>
              </a:solidFill>
              <a:ln>
                <a:solidFill>
                  <a:schemeClr val="dk1">
                    <a:lumMod val="20000"/>
                    <a:lumOff val="80000"/>
                  </a:schemeClr>
                </a:solidFill>
              </a:ln>
              <a:effectLst/>
            </c:spPr>
            <c:extLst>
              <c:ext xmlns:c16="http://schemas.microsoft.com/office/drawing/2014/chart" uri="{C3380CC4-5D6E-409C-BE32-E72D297353CC}">
                <c16:uniqueId val="{00000002-97CC-432F-899D-960FDAC99116}"/>
              </c:ext>
            </c:extLst>
          </c:dPt>
          <c:dPt>
            <c:idx val="1"/>
            <c:invertIfNegative val="0"/>
            <c:bubble3D val="0"/>
            <c:spPr>
              <a:solidFill>
                <a:schemeClr val="accent5">
                  <a:lumMod val="60000"/>
                  <a:lumOff val="40000"/>
                </a:schemeClr>
              </a:solidFill>
              <a:ln>
                <a:solidFill>
                  <a:schemeClr val="dk1">
                    <a:lumMod val="20000"/>
                    <a:lumOff val="80000"/>
                  </a:schemeClr>
                </a:solidFill>
              </a:ln>
              <a:effectLst/>
            </c:spPr>
            <c:extLst>
              <c:ext xmlns:c16="http://schemas.microsoft.com/office/drawing/2014/chart" uri="{C3380CC4-5D6E-409C-BE32-E72D297353CC}">
                <c16:uniqueId val="{00000001-97CC-432F-899D-960FDAC99116}"/>
              </c:ext>
            </c:extLst>
          </c:dPt>
          <c:dPt>
            <c:idx val="2"/>
            <c:invertIfNegative val="0"/>
            <c:bubble3D val="0"/>
            <c:spPr>
              <a:solidFill>
                <a:schemeClr val="accent5">
                  <a:lumMod val="50000"/>
                </a:schemeClr>
              </a:solidFill>
              <a:ln>
                <a:solidFill>
                  <a:schemeClr val="dk1">
                    <a:lumMod val="20000"/>
                    <a:lumOff val="80000"/>
                  </a:schemeClr>
                </a:solidFill>
              </a:ln>
              <a:effectLst/>
            </c:spPr>
            <c:extLst>
              <c:ext xmlns:c16="http://schemas.microsoft.com/office/drawing/2014/chart" uri="{C3380CC4-5D6E-409C-BE32-E72D297353CC}">
                <c16:uniqueId val="{00000004-FE9A-4F04-BFF0-2233163AB4EE}"/>
              </c:ext>
            </c:extLst>
          </c:dPt>
          <c:dPt>
            <c:idx val="3"/>
            <c:invertIfNegative val="0"/>
            <c:bubble3D val="0"/>
            <c:spPr>
              <a:solidFill>
                <a:schemeClr val="accent5">
                  <a:lumMod val="60000"/>
                  <a:lumOff val="40000"/>
                </a:schemeClr>
              </a:solidFill>
              <a:ln>
                <a:solidFill>
                  <a:schemeClr val="dk1">
                    <a:lumMod val="20000"/>
                    <a:lumOff val="80000"/>
                  </a:schemeClr>
                </a:solidFill>
              </a:ln>
              <a:effectLst/>
            </c:spPr>
            <c:extLst>
              <c:ext xmlns:c16="http://schemas.microsoft.com/office/drawing/2014/chart" uri="{C3380CC4-5D6E-409C-BE32-E72D297353CC}">
                <c16:uniqueId val="{00000006-FE9A-4F04-BFF0-2233163AB4EE}"/>
              </c:ext>
            </c:extLst>
          </c:dPt>
          <c:dPt>
            <c:idx val="4"/>
            <c:invertIfNegative val="0"/>
            <c:bubble3D val="0"/>
            <c:spPr>
              <a:solidFill>
                <a:schemeClr val="accent5">
                  <a:lumMod val="50000"/>
                </a:schemeClr>
              </a:solidFill>
              <a:ln>
                <a:solidFill>
                  <a:schemeClr val="dk1">
                    <a:lumMod val="20000"/>
                    <a:lumOff val="80000"/>
                  </a:schemeClr>
                </a:solidFill>
              </a:ln>
              <a:effectLst/>
            </c:spPr>
            <c:extLst>
              <c:ext xmlns:c16="http://schemas.microsoft.com/office/drawing/2014/chart" uri="{C3380CC4-5D6E-409C-BE32-E72D297353CC}">
                <c16:uniqueId val="{00000005-FE9A-4F04-BFF0-2233163AB4EE}"/>
              </c:ext>
            </c:extLst>
          </c:dPt>
          <c:cat>
            <c:numRef>
              <c:f>CONTRATOS_1!$A$3:$A$14</c:f>
              <c:numCache>
                <c:formatCode>mmm\-yy</c:formatCode>
                <c:ptCount val="12"/>
                <c:pt idx="0">
                  <c:v>45292</c:v>
                </c:pt>
                <c:pt idx="1">
                  <c:v>45323</c:v>
                </c:pt>
                <c:pt idx="2">
                  <c:v>45352</c:v>
                </c:pt>
                <c:pt idx="3">
                  <c:v>45383</c:v>
                </c:pt>
                <c:pt idx="4">
                  <c:v>45413</c:v>
                </c:pt>
                <c:pt idx="5">
                  <c:v>45444</c:v>
                </c:pt>
              </c:numCache>
            </c:numRef>
          </c:cat>
          <c:val>
            <c:numRef>
              <c:f>CONTRATOS_1!$F$3:$F$14</c:f>
              <c:numCache>
                <c:formatCode>#,##0</c:formatCode>
                <c:ptCount val="12"/>
                <c:pt idx="0">
                  <c:v>24781</c:v>
                </c:pt>
                <c:pt idx="1">
                  <c:v>23022</c:v>
                </c:pt>
                <c:pt idx="2">
                  <c:v>23940</c:v>
                </c:pt>
                <c:pt idx="3">
                  <c:v>25873</c:v>
                </c:pt>
                <c:pt idx="4">
                  <c:v>22604</c:v>
                </c:pt>
                <c:pt idx="5">
                  <c:v>24967</c:v>
                </c:pt>
              </c:numCache>
            </c:numRef>
          </c:val>
          <c:extLst>
            <c:ext xmlns:c16="http://schemas.microsoft.com/office/drawing/2014/chart" uri="{C3380CC4-5D6E-409C-BE32-E72D297353CC}">
              <c16:uniqueId val="{00000000-97CC-432F-899D-960FDAC99116}"/>
            </c:ext>
          </c:extLst>
        </c:ser>
        <c:dLbls>
          <c:showLegendKey val="0"/>
          <c:showVal val="0"/>
          <c:showCatName val="0"/>
          <c:showSerName val="0"/>
          <c:showPercent val="0"/>
          <c:showBubbleSize val="0"/>
        </c:dLbls>
        <c:gapWidth val="219"/>
        <c:axId val="781971359"/>
        <c:axId val="781974271"/>
      </c:barChart>
      <c:dateAx>
        <c:axId val="781971359"/>
        <c:scaling>
          <c:orientation val="maxMin"/>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781974271"/>
        <c:crosses val="autoZero"/>
        <c:auto val="1"/>
        <c:lblOffset val="100"/>
        <c:baseTimeUnit val="months"/>
      </c:dateAx>
      <c:valAx>
        <c:axId val="781974271"/>
        <c:scaling>
          <c:orientation val="minMax"/>
        </c:scaling>
        <c:delete val="0"/>
        <c:axPos val="t"/>
        <c:majorGridlines>
          <c:spPr>
            <a:ln w="9525" cap="flat" cmpd="sng" algn="ctr">
              <a:solidFill>
                <a:schemeClr val="bg1">
                  <a:lumMod val="95000"/>
                  <a:alpha val="78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78197135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2">
                    <a:lumMod val="75000"/>
                  </a:schemeClr>
                </a:solidFill>
              </a:defRPr>
            </a:pPr>
            <a:r>
              <a:rPr lang="es-ES">
                <a:solidFill>
                  <a:schemeClr val="accent2">
                    <a:lumMod val="75000"/>
                  </a:schemeClr>
                </a:solidFill>
              </a:rPr>
              <a:t>Variación Mensual</a:t>
            </a:r>
            <a:r>
              <a:rPr lang="es-ES" baseline="0">
                <a:solidFill>
                  <a:schemeClr val="accent2">
                    <a:lumMod val="75000"/>
                  </a:schemeClr>
                </a:solidFill>
              </a:rPr>
              <a:t> de las pernoctaciones por años</a:t>
            </a:r>
            <a:endParaRPr lang="es-ES">
              <a:solidFill>
                <a:schemeClr val="accent2">
                  <a:lumMod val="75000"/>
                </a:schemeClr>
              </a:solidFill>
            </a:endParaRPr>
          </a:p>
        </c:rich>
      </c:tx>
      <c:layout>
        <c:manualLayout>
          <c:xMode val="edge"/>
          <c:yMode val="edge"/>
          <c:x val="0.37769143175884629"/>
          <c:y val="3.060334599404196E-2"/>
        </c:manualLayout>
      </c:layout>
      <c:overlay val="0"/>
    </c:title>
    <c:autoTitleDeleted val="0"/>
    <c:plotArea>
      <c:layout/>
      <c:barChart>
        <c:barDir val="col"/>
        <c:grouping val="clustered"/>
        <c:varyColors val="0"/>
        <c:ser>
          <c:idx val="0"/>
          <c:order val="0"/>
          <c:tx>
            <c:strRef>
              <c:f>TURISMO_2!$I$3</c:f>
              <c:strCache>
                <c:ptCount val="1"/>
                <c:pt idx="0">
                  <c:v>2021</c:v>
                </c:pt>
              </c:strCache>
            </c:strRef>
          </c:tx>
          <c:spPr>
            <a:solidFill>
              <a:schemeClr val="accent6">
                <a:lumMod val="60000"/>
                <a:lumOff val="40000"/>
              </a:schemeClr>
            </a:solidFill>
          </c:spPr>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TURISMO_2!$I$4:$I$15</c:f>
              <c:numCache>
                <c:formatCode>#,##0_ ;\-#,##0\ </c:formatCode>
                <c:ptCount val="12"/>
                <c:pt idx="0">
                  <c:v>253061</c:v>
                </c:pt>
                <c:pt idx="1">
                  <c:v>248236</c:v>
                </c:pt>
                <c:pt idx="2">
                  <c:v>325585</c:v>
                </c:pt>
                <c:pt idx="3" formatCode="#,##0_);\(#,##0\)">
                  <c:v>378866</c:v>
                </c:pt>
                <c:pt idx="4" formatCode="#,##0_);\(#,##0\)">
                  <c:v>467656</c:v>
                </c:pt>
                <c:pt idx="5" formatCode="#,##0_);\(#,##0\)">
                  <c:v>663886</c:v>
                </c:pt>
                <c:pt idx="6">
                  <c:v>1188881</c:v>
                </c:pt>
                <c:pt idx="7">
                  <c:v>1755838</c:v>
                </c:pt>
                <c:pt idx="8">
                  <c:v>1758516</c:v>
                </c:pt>
                <c:pt idx="9">
                  <c:v>2165724</c:v>
                </c:pt>
                <c:pt idx="10">
                  <c:v>2129877</c:v>
                </c:pt>
                <c:pt idx="11">
                  <c:v>1936020</c:v>
                </c:pt>
              </c:numCache>
            </c:numRef>
          </c:val>
          <c:extLst>
            <c:ext xmlns:c16="http://schemas.microsoft.com/office/drawing/2014/chart" uri="{C3380CC4-5D6E-409C-BE32-E72D297353CC}">
              <c16:uniqueId val="{00000000-FFD3-4D5A-A554-C0A870A86DE3}"/>
            </c:ext>
          </c:extLst>
        </c:ser>
        <c:ser>
          <c:idx val="1"/>
          <c:order val="1"/>
          <c:tx>
            <c:strRef>
              <c:f>TURISMO_2!$J$3</c:f>
              <c:strCache>
                <c:ptCount val="1"/>
                <c:pt idx="0">
                  <c:v>2022</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TURISMO_2!$J$4:$J$15</c:f>
              <c:numCache>
                <c:formatCode>#,##0_);\(#,##0\)</c:formatCode>
                <c:ptCount val="12"/>
                <c:pt idx="0">
                  <c:v>1876995</c:v>
                </c:pt>
                <c:pt idx="1">
                  <c:v>2070779</c:v>
                </c:pt>
                <c:pt idx="2">
                  <c:v>2395706</c:v>
                </c:pt>
                <c:pt idx="3">
                  <c:v>2575372</c:v>
                </c:pt>
                <c:pt idx="4">
                  <c:v>2413872</c:v>
                </c:pt>
                <c:pt idx="5">
                  <c:v>2439491</c:v>
                </c:pt>
                <c:pt idx="6">
                  <c:v>3007366</c:v>
                </c:pt>
                <c:pt idx="7">
                  <c:v>3074078</c:v>
                </c:pt>
                <c:pt idx="8">
                  <c:v>2625689</c:v>
                </c:pt>
                <c:pt idx="9">
                  <c:v>2788371</c:v>
                </c:pt>
                <c:pt idx="10">
                  <c:v>2644919</c:v>
                </c:pt>
                <c:pt idx="11">
                  <c:v>2782675</c:v>
                </c:pt>
              </c:numCache>
            </c:numRef>
          </c:val>
          <c:extLst>
            <c:ext xmlns:c16="http://schemas.microsoft.com/office/drawing/2014/chart" uri="{C3380CC4-5D6E-409C-BE32-E72D297353CC}">
              <c16:uniqueId val="{00000001-FFD3-4D5A-A554-C0A870A86DE3}"/>
            </c:ext>
          </c:extLst>
        </c:ser>
        <c:ser>
          <c:idx val="2"/>
          <c:order val="2"/>
          <c:tx>
            <c:strRef>
              <c:f>TURISMO_2!$K$3</c:f>
              <c:strCache>
                <c:ptCount val="1"/>
                <c:pt idx="0">
                  <c:v>2023</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TURISMO_2!$K$4:$K$15</c:f>
              <c:numCache>
                <c:formatCode>#,##0_);\(#,##0\)</c:formatCode>
                <c:ptCount val="12"/>
                <c:pt idx="0">
                  <c:v>2756791</c:v>
                </c:pt>
                <c:pt idx="1">
                  <c:v>2389627</c:v>
                </c:pt>
                <c:pt idx="2">
                  <c:v>2937734</c:v>
                </c:pt>
                <c:pt idx="3">
                  <c:v>2709797</c:v>
                </c:pt>
                <c:pt idx="4">
                  <c:v>2616813</c:v>
                </c:pt>
                <c:pt idx="5">
                  <c:v>2669144</c:v>
                </c:pt>
                <c:pt idx="6">
                  <c:v>3011030</c:v>
                </c:pt>
                <c:pt idx="7">
                  <c:v>3220264</c:v>
                </c:pt>
                <c:pt idx="8">
                  <c:v>2788919</c:v>
                </c:pt>
                <c:pt idx="9">
                  <c:v>3031422</c:v>
                </c:pt>
                <c:pt idx="10">
                  <c:v>2902793</c:v>
                </c:pt>
                <c:pt idx="11">
                  <c:v>2959664</c:v>
                </c:pt>
              </c:numCache>
            </c:numRef>
          </c:val>
          <c:extLst>
            <c:ext xmlns:c16="http://schemas.microsoft.com/office/drawing/2014/chart" uri="{C3380CC4-5D6E-409C-BE32-E72D297353CC}">
              <c16:uniqueId val="{00000002-FFD3-4D5A-A554-C0A870A86DE3}"/>
            </c:ext>
          </c:extLst>
        </c:ser>
        <c:ser>
          <c:idx val="3"/>
          <c:order val="3"/>
          <c:tx>
            <c:strRef>
              <c:f>TURISMO_2!$L$3</c:f>
              <c:strCache>
                <c:ptCount val="1"/>
                <c:pt idx="0">
                  <c:v>2024</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TURISMO_2!$L$4:$L$15</c:f>
              <c:numCache>
                <c:formatCode>#,##0_);\(#,##0\)</c:formatCode>
                <c:ptCount val="12"/>
                <c:pt idx="0">
                  <c:v>3082384</c:v>
                </c:pt>
                <c:pt idx="1">
                  <c:v>2971501</c:v>
                </c:pt>
                <c:pt idx="2">
                  <c:v>3146276</c:v>
                </c:pt>
                <c:pt idx="3">
                  <c:v>2828961</c:v>
                </c:pt>
                <c:pt idx="4">
                  <c:v>2805296</c:v>
                </c:pt>
                <c:pt idx="5">
                  <c:v>2854046</c:v>
                </c:pt>
              </c:numCache>
            </c:numRef>
          </c:val>
          <c:extLst>
            <c:ext xmlns:c16="http://schemas.microsoft.com/office/drawing/2014/chart" uri="{C3380CC4-5D6E-409C-BE32-E72D297353CC}">
              <c16:uniqueId val="{00000003-FFD3-4D5A-A554-C0A870A86DE3}"/>
            </c:ext>
          </c:extLst>
        </c:ser>
        <c:dLbls>
          <c:showLegendKey val="0"/>
          <c:showVal val="0"/>
          <c:showCatName val="0"/>
          <c:showSerName val="0"/>
          <c:showPercent val="0"/>
          <c:showBubbleSize val="0"/>
        </c:dLbls>
        <c:gapWidth val="150"/>
        <c:axId val="205717504"/>
        <c:axId val="207490432"/>
      </c:barChart>
      <c:catAx>
        <c:axId val="205717504"/>
        <c:scaling>
          <c:orientation val="minMax"/>
        </c:scaling>
        <c:delete val="0"/>
        <c:axPos val="b"/>
        <c:numFmt formatCode="General" sourceLinked="1"/>
        <c:majorTickMark val="out"/>
        <c:minorTickMark val="none"/>
        <c:tickLblPos val="nextTo"/>
        <c:crossAx val="207490432"/>
        <c:crosses val="autoZero"/>
        <c:auto val="1"/>
        <c:lblAlgn val="ctr"/>
        <c:lblOffset val="100"/>
        <c:noMultiLvlLbl val="0"/>
      </c:catAx>
      <c:valAx>
        <c:axId val="207490432"/>
        <c:scaling>
          <c:orientation val="minMax"/>
        </c:scaling>
        <c:delete val="0"/>
        <c:axPos val="l"/>
        <c:majorGridlines>
          <c:spPr>
            <a:ln>
              <a:solidFill>
                <a:schemeClr val="accent2">
                  <a:lumMod val="50000"/>
                </a:schemeClr>
              </a:solidFill>
            </a:ln>
          </c:spPr>
        </c:majorGridlines>
        <c:numFmt formatCode="#,##0_ ;\-#,##0\ " sourceLinked="1"/>
        <c:majorTickMark val="out"/>
        <c:minorTickMark val="none"/>
        <c:tickLblPos val="nextTo"/>
        <c:crossAx val="205717504"/>
        <c:crosses val="autoZero"/>
        <c:crossBetween val="between"/>
      </c:valAx>
    </c:plotArea>
    <c:legend>
      <c:legendPos val="r"/>
      <c:layout/>
      <c:overlay val="0"/>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solidFill>
                  <a:schemeClr val="accent5">
                    <a:lumMod val="50000"/>
                  </a:schemeClr>
                </a:solidFill>
              </a:rPr>
              <a:t>% de Contratos</a:t>
            </a:r>
            <a:r>
              <a:rPr lang="en-US" baseline="0">
                <a:solidFill>
                  <a:schemeClr val="accent5">
                    <a:lumMod val="50000"/>
                  </a:schemeClr>
                </a:solidFill>
              </a:rPr>
              <a:t> en la Isla de Tenerife por Sectores Económicos - Junio </a:t>
            </a:r>
            <a:r>
              <a:rPr lang="en-US">
                <a:solidFill>
                  <a:schemeClr val="accent5">
                    <a:lumMod val="50000"/>
                  </a:schemeClr>
                </a:solidFill>
              </a:rPr>
              <a:t>2024</a:t>
            </a:r>
          </a:p>
        </c:rich>
      </c:tx>
      <c:layout>
        <c:manualLayout>
          <c:xMode val="edge"/>
          <c:yMode val="edge"/>
          <c:x val="0.15246915765379762"/>
          <c:y val="2.543719766204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CONTRATOS_2!$A$3</c:f>
              <c:strCache>
                <c:ptCount val="1"/>
                <c:pt idx="0">
                  <c:v>Junio 2024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04C-4498-9720-51562DC1C88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04C-4498-9720-51562DC1C88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04C-4498-9720-51562DC1C88D}"/>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04C-4498-9720-51562DC1C88D}"/>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04C-4498-9720-51562DC1C88D}"/>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04C-4498-9720-51562DC1C88D}"/>
              </c:ext>
            </c:extLst>
          </c:dPt>
          <c:dLbls>
            <c:dLbl>
              <c:idx val="0"/>
              <c:layout>
                <c:manualLayout>
                  <c:x val="-6.9706273865206706E-3"/>
                  <c:y val="4.9826863483367179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04C-4498-9720-51562DC1C88D}"/>
                </c:ext>
              </c:extLst>
            </c:dLbl>
            <c:dLbl>
              <c:idx val="1"/>
              <c:layout>
                <c:manualLayout>
                  <c:x val="-2.4672207190569666E-2"/>
                  <c:y val="5.549682151866746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04C-4498-9720-51562DC1C88D}"/>
                </c:ext>
              </c:extLst>
            </c:dLbl>
            <c:dLbl>
              <c:idx val="2"/>
              <c:layout>
                <c:manualLayout>
                  <c:x val="-4.3294665882096781E-2"/>
                  <c:y val="5.566807194387259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04C-4498-9720-51562DC1C88D}"/>
                </c:ext>
              </c:extLst>
            </c:dLbl>
            <c:dLbl>
              <c:idx val="3"/>
              <c:layout>
                <c:manualLayout>
                  <c:x val="-8.2118352055922716E-2"/>
                  <c:y val="-2.432223388001053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04C-4498-9720-51562DC1C88D}"/>
                </c:ext>
              </c:extLst>
            </c:dLbl>
            <c:dLbl>
              <c:idx val="4"/>
              <c:layout>
                <c:manualLayout>
                  <c:x val="-8.2203343416525798E-2"/>
                  <c:y val="-0.1834903240171545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04C-4498-9720-51562DC1C88D}"/>
                </c:ext>
              </c:extLst>
            </c:dLbl>
            <c:dLbl>
              <c:idx val="5"/>
              <c:layout>
                <c:manualLayout>
                  <c:x val="0.13182226820401399"/>
                  <c:y val="2.89166190692856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704C-4498-9720-51562DC1C8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CONTRATOS_2!$B$2:$G$2</c:f>
              <c:strCache>
                <c:ptCount val="6"/>
                <c:pt idx="0">
                  <c:v>Agricultura</c:v>
                </c:pt>
                <c:pt idx="1">
                  <c:v>Industria</c:v>
                </c:pt>
                <c:pt idx="2">
                  <c:v>Construcción</c:v>
                </c:pt>
                <c:pt idx="3">
                  <c:v>Comercio</c:v>
                </c:pt>
                <c:pt idx="4">
                  <c:v>Hostelería</c:v>
                </c:pt>
                <c:pt idx="5">
                  <c:v>Resto de servicios</c:v>
                </c:pt>
              </c:strCache>
            </c:strRef>
          </c:cat>
          <c:val>
            <c:numRef>
              <c:f>CONTRATOS_2!$B$3:$G$3</c:f>
              <c:numCache>
                <c:formatCode>#,##0</c:formatCode>
                <c:ptCount val="6"/>
                <c:pt idx="0">
                  <c:v>396</c:v>
                </c:pt>
                <c:pt idx="1">
                  <c:v>789</c:v>
                </c:pt>
                <c:pt idx="2">
                  <c:v>1343</c:v>
                </c:pt>
                <c:pt idx="3">
                  <c:v>3598</c:v>
                </c:pt>
                <c:pt idx="4">
                  <c:v>8468</c:v>
                </c:pt>
                <c:pt idx="5">
                  <c:v>10373</c:v>
                </c:pt>
              </c:numCache>
            </c:numRef>
          </c:val>
          <c:extLst>
            <c:ext xmlns:c16="http://schemas.microsoft.com/office/drawing/2014/chart" uri="{C3380CC4-5D6E-409C-BE32-E72D297353CC}">
              <c16:uniqueId val="{0000000C-704C-4498-9720-51562DC1C88D}"/>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accent5">
                    <a:lumMod val="50000"/>
                  </a:schemeClr>
                </a:solidFill>
                <a:latin typeface="+mn-lt"/>
                <a:ea typeface="+mn-ea"/>
                <a:cs typeface="+mn-cs"/>
              </a:defRPr>
            </a:pPr>
            <a:r>
              <a:rPr lang="en-US">
                <a:solidFill>
                  <a:schemeClr val="accent5">
                    <a:lumMod val="50000"/>
                  </a:schemeClr>
                </a:solidFill>
              </a:rPr>
              <a:t>%</a:t>
            </a:r>
            <a:r>
              <a:rPr lang="en-US" baseline="0">
                <a:solidFill>
                  <a:schemeClr val="accent5">
                    <a:lumMod val="50000"/>
                  </a:schemeClr>
                </a:solidFill>
              </a:rPr>
              <a:t> de Contratos en la Isla de Tenerife según estudios terminados Junio 2024</a:t>
            </a:r>
            <a:endParaRPr lang="en-US">
              <a:solidFill>
                <a:schemeClr val="accent5">
                  <a:lumMod val="50000"/>
                </a:schemeClr>
              </a:solidFill>
            </a:endParaRPr>
          </a:p>
        </c:rich>
      </c:tx>
      <c:layout>
        <c:manualLayout>
          <c:xMode val="edge"/>
          <c:yMode val="edge"/>
          <c:x val="0.10666047045214606"/>
          <c:y val="2.8256058852698329E-2"/>
        </c:manualLayout>
      </c:layout>
      <c:overlay val="0"/>
      <c:spPr>
        <a:noFill/>
        <a:ln>
          <a:noFill/>
        </a:ln>
        <a:effectLst/>
      </c:spPr>
    </c:title>
    <c:autoTitleDeleted val="0"/>
    <c:plotArea>
      <c:layout/>
      <c:doughnutChart>
        <c:varyColors val="1"/>
        <c:ser>
          <c:idx val="0"/>
          <c:order val="0"/>
          <c:tx>
            <c:strRef>
              <c:f>CONTRATOS_3!$A$3</c:f>
              <c:strCache>
                <c:ptCount val="1"/>
                <c:pt idx="0">
                  <c:v>Junio 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5F4-4C71-B302-362BA69B95B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5F4-4C71-B302-362BA69B95B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5F4-4C71-B302-362BA69B95B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5F4-4C71-B302-362BA69B95B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5F4-4C71-B302-362BA69B95B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5F4-4C71-B302-362BA69B95B7}"/>
              </c:ext>
            </c:extLst>
          </c:dPt>
          <c:dLbls>
            <c:dLbl>
              <c:idx val="0"/>
              <c:layout>
                <c:manualLayout>
                  <c:x val="4.6296304734672472E-3"/>
                  <c:y val="-4.944810299222207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5F4-4C71-B302-362BA69B95B7}"/>
                </c:ext>
              </c:extLst>
            </c:dLbl>
            <c:dLbl>
              <c:idx val="4"/>
              <c:layout>
                <c:manualLayout>
                  <c:x val="-9.2592609469344528E-3"/>
                  <c:y val="-5.298011034880936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5F4-4C71-B302-362BA69B95B7}"/>
                </c:ext>
              </c:extLst>
            </c:dLbl>
            <c:dLbl>
              <c:idx val="5"/>
              <c:layout>
                <c:manualLayout>
                  <c:x val="-4.243778909515506E-17"/>
                  <c:y val="2.472405149611103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15F4-4C71-B302-362BA69B95B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[3]Contratos2!$B$2:$G$2</c:f>
              <c:strCache>
                <c:ptCount val="6"/>
                <c:pt idx="0">
                  <c:v>Analfabetos</c:v>
                </c:pt>
                <c:pt idx="1">
                  <c:v>Educación primaria</c:v>
                </c:pt>
                <c:pt idx="2">
                  <c:v>Educación secundaria</c:v>
                </c:pt>
                <c:pt idx="3">
                  <c:v>Estudios universitarios</c:v>
                </c:pt>
                <c:pt idx="4">
                  <c:v>Formación profesional</c:v>
                </c:pt>
                <c:pt idx="5">
                  <c:v>Nivel de estudios desconocido</c:v>
                </c:pt>
              </c:strCache>
            </c:strRef>
          </c:cat>
          <c:val>
            <c:numRef>
              <c:f>CONTRATOS_3!$B$3:$G$3</c:f>
              <c:numCache>
                <c:formatCode>#,##0</c:formatCode>
                <c:ptCount val="6"/>
                <c:pt idx="0">
                  <c:v>549</c:v>
                </c:pt>
                <c:pt idx="1">
                  <c:v>6888</c:v>
                </c:pt>
                <c:pt idx="2">
                  <c:v>14351</c:v>
                </c:pt>
                <c:pt idx="3">
                  <c:v>2191</c:v>
                </c:pt>
                <c:pt idx="4">
                  <c:v>978</c:v>
                </c:pt>
                <c:pt idx="5" formatCode="General">
                  <c:v>10</c:v>
                </c:pt>
              </c:numCache>
            </c:numRef>
          </c:val>
          <c:extLst>
            <c:ext xmlns:c16="http://schemas.microsoft.com/office/drawing/2014/chart" uri="{C3380CC4-5D6E-409C-BE32-E72D297353CC}">
              <c16:uniqueId val="{0000000C-15F4-4C71-B302-362BA69B95B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72867650483442781"/>
          <c:y val="0.42176478555292185"/>
          <c:w val="0.20742180751851802"/>
          <c:h val="0.3576182478518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5">
                    <a:lumMod val="50000"/>
                  </a:schemeClr>
                </a:solidFill>
                <a:latin typeface="+mn-lt"/>
                <a:ea typeface="+mn-ea"/>
                <a:cs typeface="+mn-cs"/>
              </a:defRPr>
            </a:pPr>
            <a:r>
              <a:rPr lang="en-US" sz="1800" b="1" i="0" cap="all" baseline="0">
                <a:solidFill>
                  <a:schemeClr val="accent5">
                    <a:lumMod val="50000"/>
                  </a:schemeClr>
                </a:solidFill>
                <a:effectLst/>
              </a:rPr>
              <a:t>CONTRATOS SEGÚN OCUPACIONES - junio 2024</a:t>
            </a:r>
          </a:p>
        </c:rich>
      </c:tx>
      <c:layout>
        <c:manualLayout>
          <c:xMode val="edge"/>
          <c:yMode val="edge"/>
          <c:x val="1.4657309026924584E-2"/>
          <c:y val="9.6472442329509876E-3"/>
        </c:manualLayout>
      </c:layout>
      <c:overlay val="0"/>
      <c:spPr>
        <a:noFill/>
        <a:ln>
          <a:noFill/>
        </a:ln>
        <a:effectLst/>
      </c:spPr>
    </c:title>
    <c:autoTitleDeleted val="0"/>
    <c:plotArea>
      <c:layout/>
      <c:pieChart>
        <c:varyColors val="1"/>
        <c:ser>
          <c:idx val="0"/>
          <c:order val="0"/>
          <c:tx>
            <c:strRef>
              <c:f>CONTRATOS_4!$A$3</c:f>
              <c:strCache>
                <c:ptCount val="1"/>
                <c:pt idx="0">
                  <c:v>Junio 2024</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59A-4830-BAC0-38EEAAF66C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59A-4830-BAC0-38EEAAF66C9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59A-4830-BAC0-38EEAAF66C9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59A-4830-BAC0-38EEAAF66C9E}"/>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59A-4830-BAC0-38EEAAF66C9E}"/>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59A-4830-BAC0-38EEAAF66C9E}"/>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C59A-4830-BAC0-38EEAAF66C9E}"/>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C59A-4830-BAC0-38EEAAF66C9E}"/>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C59A-4830-BAC0-38EEAAF66C9E}"/>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C59A-4830-BAC0-38EEAAF66C9E}"/>
              </c:ext>
            </c:extLst>
          </c:dPt>
          <c:dLbls>
            <c:dLbl>
              <c:idx val="0"/>
              <c:layout>
                <c:manualLayout>
                  <c:x val="-9.4787015728145158E-2"/>
                  <c:y val="1.64210770527177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59A-4830-BAC0-38EEAAF66C9E}"/>
                </c:ext>
              </c:extLst>
            </c:dLbl>
            <c:dLbl>
              <c:idx val="1"/>
              <c:layout>
                <c:manualLayout>
                  <c:x val="-1.0683968903939444E-2"/>
                  <c:y val="-3.753389040621200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9A-4830-BAC0-38EEAAF66C9E}"/>
                </c:ext>
              </c:extLst>
            </c:dLbl>
            <c:dLbl>
              <c:idx val="2"/>
              <c:layout>
                <c:manualLayout>
                  <c:x val="2.0951715170100444E-3"/>
                  <c:y val="3.28421541054355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59A-4830-BAC0-38EEAAF66C9E}"/>
                </c:ext>
              </c:extLst>
            </c:dLbl>
            <c:dLbl>
              <c:idx val="3"/>
              <c:layout>
                <c:manualLayout>
                  <c:x val="-1.4879839143888782E-2"/>
                  <c:y val="2.345868150388207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59A-4830-BAC0-38EEAAF66C9E}"/>
                </c:ext>
              </c:extLst>
            </c:dLbl>
            <c:dLbl>
              <c:idx val="4"/>
              <c:layout>
                <c:manualLayout>
                  <c:x val="3.0519789259652475E-3"/>
                  <c:y val="-1.87669452031060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59A-4830-BAC0-38EEAAF66C9E}"/>
                </c:ext>
              </c:extLst>
            </c:dLbl>
            <c:dLbl>
              <c:idx val="5"/>
              <c:layout>
                <c:manualLayout>
                  <c:x val="6.4091557445272548E-2"/>
                  <c:y val="-4.457149485737675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59A-4830-BAC0-38EEAAF66C9E}"/>
                </c:ext>
              </c:extLst>
            </c:dLbl>
            <c:dLbl>
              <c:idx val="6"/>
              <c:layout>
                <c:manualLayout>
                  <c:x val="3.5464475746319994E-2"/>
                  <c:y val="8.526214799509547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59A-4830-BAC0-38EEAAF66C9E}"/>
                </c:ext>
              </c:extLst>
            </c:dLbl>
            <c:dLbl>
              <c:idx val="7"/>
              <c:layout>
                <c:manualLayout>
                  <c:x val="-5.5696692892457753E-2"/>
                  <c:y val="-3.28421541054355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22544211339207151"/>
                      <c:h val="0.15019430068562153"/>
                    </c:manualLayout>
                  </c15:layout>
                </c:ext>
                <c:ext xmlns:c16="http://schemas.microsoft.com/office/drawing/2014/chart" uri="{C3380CC4-5D6E-409C-BE32-E72D297353CC}">
                  <c16:uniqueId val="{0000000F-C59A-4830-BAC0-38EEAAF66C9E}"/>
                </c:ext>
              </c:extLst>
            </c:dLbl>
            <c:dLbl>
              <c:idx val="8"/>
              <c:layout>
                <c:manualLayout>
                  <c:x val="-1.3733905166844125E-2"/>
                  <c:y val="1.17293407519412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59A-4830-BAC0-38EEAAF66C9E}"/>
                </c:ext>
              </c:extLst>
            </c:dLbl>
            <c:dLbl>
              <c:idx val="9"/>
              <c:layout>
                <c:manualLayout>
                  <c:x val="-5.3400082034299266E-2"/>
                  <c:y val="7.03760445116475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59A-4830-BAC0-38EEAAF66C9E}"/>
                </c:ext>
              </c:extLst>
            </c:dLbl>
            <c:spPr>
              <a:noFill/>
              <a:ln>
                <a:noFill/>
              </a:ln>
              <a:effectLst/>
            </c:sp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CONTRATOS_4!$B$2:$K$2</c:f>
              <c:strCache>
                <c:ptCount val="10"/>
                <c:pt idx="0">
                  <c:v>Ocupaciones Militares</c:v>
                </c:pt>
                <c:pt idx="1">
                  <c:v>Directores y gerentes</c:v>
                </c:pt>
                <c:pt idx="2">
                  <c:v>Técnicos y personal científicos e Intelectuales</c:v>
                </c:pt>
                <c:pt idx="3">
                  <c:v>Técnicos y personal de apoyo</c:v>
                </c:pt>
                <c:pt idx="4">
                  <c:v>Empleados Contables, Administrativos, y otros Empleados de Oficina</c:v>
                </c:pt>
                <c:pt idx="5">
                  <c:v>Trabajadores de los servicios de Restauración, Personales, Protección y Vendedores</c:v>
                </c:pt>
                <c:pt idx="6">
                  <c:v>Trabajadores agricultura y pesca</c:v>
                </c:pt>
                <c:pt idx="7">
                  <c:v>Trabajadores cualificados Artesanos y Trab. Cualificados de las Industrias Manufactureras y La Construcción </c:v>
                </c:pt>
                <c:pt idx="8">
                  <c:v>Operadores de maquinaria</c:v>
                </c:pt>
                <c:pt idx="9">
                  <c:v>Ocupaciones elementales</c:v>
                </c:pt>
              </c:strCache>
            </c:strRef>
          </c:cat>
          <c:val>
            <c:numRef>
              <c:f>CONTRATOS_4!$B$3:$K$3</c:f>
              <c:numCache>
                <c:formatCode>#,##0</c:formatCode>
                <c:ptCount val="10"/>
                <c:pt idx="0">
                  <c:v>0</c:v>
                </c:pt>
                <c:pt idx="1">
                  <c:v>51</c:v>
                </c:pt>
                <c:pt idx="2">
                  <c:v>1921</c:v>
                </c:pt>
                <c:pt idx="3">
                  <c:v>2026</c:v>
                </c:pt>
                <c:pt idx="4">
                  <c:v>1490</c:v>
                </c:pt>
                <c:pt idx="5">
                  <c:v>9943</c:v>
                </c:pt>
                <c:pt idx="6">
                  <c:v>94</c:v>
                </c:pt>
                <c:pt idx="7">
                  <c:v>1546</c:v>
                </c:pt>
                <c:pt idx="8">
                  <c:v>984</c:v>
                </c:pt>
                <c:pt idx="9">
                  <c:v>6912</c:v>
                </c:pt>
              </c:numCache>
            </c:numRef>
          </c:val>
          <c:extLst>
            <c:ext xmlns:c16="http://schemas.microsoft.com/office/drawing/2014/chart" uri="{C3380CC4-5D6E-409C-BE32-E72D297353CC}">
              <c16:uniqueId val="{00000014-C59A-4830-BAC0-38EEAAF66C9E}"/>
            </c:ext>
          </c:extLst>
        </c:ser>
        <c:dLbls>
          <c:dLblPos val="out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IPC_2!$B$4</c:f>
              <c:strCache>
                <c:ptCount val="1"/>
                <c:pt idx="0">
                  <c:v>Índice general</c:v>
                </c:pt>
              </c:strCache>
            </c:strRef>
          </c:tx>
          <c:spPr>
            <a:gradFill flip="none" rotWithShape="1">
              <a:gsLst>
                <a:gs pos="0">
                  <a:schemeClr val="accent2">
                    <a:lumMod val="20000"/>
                    <a:lumOff val="80000"/>
                  </a:schemeClr>
                </a:gs>
                <a:gs pos="48000">
                  <a:schemeClr val="accent2">
                    <a:lumMod val="60000"/>
                    <a:lumOff val="40000"/>
                  </a:schemeClr>
                </a:gs>
                <a:gs pos="100000">
                  <a:schemeClr val="accent2">
                    <a:lumMod val="50000"/>
                  </a:schemeClr>
                </a:gs>
              </a:gsLst>
              <a:path path="circle">
                <a:fillToRect t="100000" r="100000"/>
              </a:path>
              <a:tileRect l="-100000" b="-100000"/>
            </a:gradFill>
            <a:ln>
              <a:noFill/>
            </a:ln>
            <a:effectLst/>
          </c:spPr>
          <c:invertIfNegative val="0"/>
          <c:cat>
            <c:strRef>
              <c:f>IPC_2!$A$5:$A$17</c:f>
              <c:strCache>
                <c:ptCount val="13"/>
                <c:pt idx="0">
                  <c:v>    2024M06</c:v>
                </c:pt>
                <c:pt idx="1">
                  <c:v>    2024M05</c:v>
                </c:pt>
                <c:pt idx="2">
                  <c:v>    2024M04</c:v>
                </c:pt>
                <c:pt idx="3">
                  <c:v>    2024M03</c:v>
                </c:pt>
                <c:pt idx="4">
                  <c:v>    2024M02</c:v>
                </c:pt>
                <c:pt idx="5">
                  <c:v>    2024M01</c:v>
                </c:pt>
                <c:pt idx="6">
                  <c:v>    2023M12</c:v>
                </c:pt>
                <c:pt idx="7">
                  <c:v>    2023M11</c:v>
                </c:pt>
                <c:pt idx="8">
                  <c:v>    2023M10</c:v>
                </c:pt>
                <c:pt idx="9">
                  <c:v>    2023M09</c:v>
                </c:pt>
                <c:pt idx="10">
                  <c:v>    2023M08</c:v>
                </c:pt>
                <c:pt idx="11">
                  <c:v>    2023M07</c:v>
                </c:pt>
                <c:pt idx="12">
                  <c:v>    2023M06</c:v>
                </c:pt>
              </c:strCache>
            </c:strRef>
          </c:cat>
          <c:val>
            <c:numRef>
              <c:f>IPC_2!$B$5:$B$17</c:f>
              <c:numCache>
                <c:formatCode>#,##0.000</c:formatCode>
                <c:ptCount val="13"/>
                <c:pt idx="0">
                  <c:v>116.432</c:v>
                </c:pt>
                <c:pt idx="1">
                  <c:v>116.099</c:v>
                </c:pt>
                <c:pt idx="2">
                  <c:v>115.822</c:v>
                </c:pt>
                <c:pt idx="3">
                  <c:v>115.325</c:v>
                </c:pt>
                <c:pt idx="4">
                  <c:v>114.682</c:v>
                </c:pt>
                <c:pt idx="5">
                  <c:v>114.123</c:v>
                </c:pt>
                <c:pt idx="6">
                  <c:v>114.249</c:v>
                </c:pt>
                <c:pt idx="7">
                  <c:v>114.093</c:v>
                </c:pt>
                <c:pt idx="8">
                  <c:v>114.331</c:v>
                </c:pt>
                <c:pt idx="9">
                  <c:v>113.91800000000001</c:v>
                </c:pt>
                <c:pt idx="10">
                  <c:v>113.455</c:v>
                </c:pt>
                <c:pt idx="11">
                  <c:v>112.98</c:v>
                </c:pt>
                <c:pt idx="12">
                  <c:v>113.038</c:v>
                </c:pt>
              </c:numCache>
            </c:numRef>
          </c:val>
          <c:extLst>
            <c:ext xmlns:c16="http://schemas.microsoft.com/office/drawing/2014/chart" uri="{C3380CC4-5D6E-409C-BE32-E72D297353CC}">
              <c16:uniqueId val="{00000000-3D9E-46D2-A4C6-F0050DC2AB71}"/>
            </c:ext>
          </c:extLst>
        </c:ser>
        <c:dLbls>
          <c:showLegendKey val="0"/>
          <c:showVal val="0"/>
          <c:showCatName val="0"/>
          <c:showSerName val="0"/>
          <c:showPercent val="0"/>
          <c:showBubbleSize val="0"/>
        </c:dLbls>
        <c:gapWidth val="182"/>
        <c:axId val="219498496"/>
        <c:axId val="218623936"/>
      </c:barChart>
      <c:catAx>
        <c:axId val="21949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8623936"/>
        <c:crosses val="autoZero"/>
        <c:auto val="1"/>
        <c:lblAlgn val="ctr"/>
        <c:lblOffset val="100"/>
        <c:noMultiLvlLbl val="0"/>
      </c:catAx>
      <c:valAx>
        <c:axId val="218623936"/>
        <c:scaling>
          <c:orientation val="minMax"/>
        </c:scaling>
        <c:delete val="0"/>
        <c:axPos val="t"/>
        <c:majorGridlines>
          <c:spPr>
            <a:ln w="9525" cap="flat" cmpd="sng" algn="ctr">
              <a:solidFill>
                <a:schemeClr val="accent2">
                  <a:lumMod val="40000"/>
                  <a:lumOff val="60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9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cap="none" spc="20" baseline="0">
                <a:solidFill>
                  <a:schemeClr val="accent1">
                    <a:lumMod val="50000"/>
                  </a:schemeClr>
                </a:solidFill>
                <a:latin typeface="Century Gothic" panose="020B0502020202020204" pitchFamily="34" charset="0"/>
                <a:ea typeface="+mn-ea"/>
                <a:cs typeface="+mn-cs"/>
              </a:defRPr>
            </a:pPr>
            <a:r>
              <a:rPr lang="es-ES" sz="1000" b="1" i="0" baseline="0">
                <a:solidFill>
                  <a:schemeClr val="accent1">
                    <a:lumMod val="50000"/>
                  </a:schemeClr>
                </a:solidFill>
                <a:effectLst/>
                <a:latin typeface="Century Gothic" panose="020B0502020202020204" pitchFamily="34" charset="0"/>
              </a:rPr>
              <a:t>Evolución Interanual de la Recaudación Acumulada de IGIC Comunidad Autónoma de Canarias</a:t>
            </a:r>
            <a:endParaRPr lang="es-ES" sz="1000" b="1">
              <a:solidFill>
                <a:schemeClr val="accent1">
                  <a:lumMod val="50000"/>
                </a:schemeClr>
              </a:solidFill>
              <a:effectLst/>
              <a:latin typeface="Century Gothic" panose="020B0502020202020204" pitchFamily="34" charset="0"/>
            </a:endParaRPr>
          </a:p>
        </c:rich>
      </c:tx>
      <c:layout/>
      <c:overlay val="0"/>
      <c:spPr>
        <a:noFill/>
        <a:ln>
          <a:noFill/>
        </a:ln>
        <a:effectLst/>
      </c:spPr>
    </c:title>
    <c:autoTitleDeleted val="0"/>
    <c:plotArea>
      <c:layout>
        <c:manualLayout>
          <c:layoutTarget val="inner"/>
          <c:xMode val="edge"/>
          <c:yMode val="edge"/>
          <c:x val="0.12659464353342684"/>
          <c:y val="0.10901581077436044"/>
          <c:w val="0.86286361673047896"/>
          <c:h val="0.73526518031526933"/>
        </c:manualLayout>
      </c:layout>
      <c:lineChart>
        <c:grouping val="standard"/>
        <c:varyColors val="0"/>
        <c:ser>
          <c:idx val="1"/>
          <c:order val="0"/>
          <c:tx>
            <c:strRef>
              <c:f>IGIC!$K$4</c:f>
              <c:strCache>
                <c:ptCount val="1"/>
                <c:pt idx="0">
                  <c:v>2024</c:v>
                </c:pt>
              </c:strCache>
            </c:strRef>
          </c:tx>
          <c:spPr>
            <a:ln w="22225" cap="rnd" cmpd="sng" algn="ctr">
              <a:solidFill>
                <a:schemeClr val="accent6"/>
              </a:solidFill>
              <a:round/>
            </a:ln>
            <a:effectLst/>
          </c:spPr>
          <c:marker>
            <c:symbol val="none"/>
          </c:marker>
          <c:dLbls>
            <c:dLbl>
              <c:idx val="0"/>
              <c:layout>
                <c:manualLayout>
                  <c:x val="-4.2691785614663587E-2"/>
                  <c:y val="-2.16924551849943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599-4129-B82B-02E2A90A1AE9}"/>
                </c:ext>
              </c:extLst>
            </c:dLbl>
            <c:dLbl>
              <c:idx val="1"/>
              <c:delete val="1"/>
              <c:extLst>
                <c:ext xmlns:c15="http://schemas.microsoft.com/office/drawing/2012/chart" uri="{CE6537A1-D6FC-4f65-9D91-7224C49458BB}"/>
                <c:ext xmlns:c16="http://schemas.microsoft.com/office/drawing/2014/chart" uri="{C3380CC4-5D6E-409C-BE32-E72D297353CC}">
                  <c16:uniqueId val="{00000001-0599-4129-B82B-02E2A90A1AE9}"/>
                </c:ext>
              </c:extLst>
            </c:dLbl>
            <c:dLbl>
              <c:idx val="2"/>
              <c:layout>
                <c:manualLayout>
                  <c:x val="-3.8288038161690033E-2"/>
                  <c:y val="-2.703850755067011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599-4129-B82B-02E2A90A1AE9}"/>
                </c:ext>
              </c:extLst>
            </c:dLbl>
            <c:dLbl>
              <c:idx val="3"/>
              <c:layout>
                <c:manualLayout>
                  <c:x val="-1.1018858298783718E-2"/>
                  <c:y val="-2.165820566029530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599-4129-B82B-02E2A90A1AE9}"/>
                </c:ext>
              </c:extLst>
            </c:dLbl>
            <c:dLbl>
              <c:idx val="4"/>
              <c:layout>
                <c:manualLayout>
                  <c:x val="-7.2167556923899159E-2"/>
                  <c:y val="-1.6082496730662525E-2"/>
                </c:manualLayout>
              </c:layout>
              <c:tx>
                <c:rich>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fld id="{05F712F9-CD0B-443D-B2A1-F7255F129EB9}" type="VALUE">
                      <a:rPr lang="en-US" sz="900" b="0" i="0" u="none" strike="noStrike" kern="1200" baseline="0">
                        <a:solidFill>
                          <a:srgbClr val="F79646">
                            <a:lumMod val="60000"/>
                            <a:lumOff val="40000"/>
                          </a:srgbClr>
                        </a:solidFill>
                        <a:latin typeface="+mn-lt"/>
                        <a:ea typeface="+mn-ea"/>
                        <a:cs typeface="+mn-cs"/>
                      </a:rPr>
                      <a:pPr algn="ctr" rtl="0">
                        <a:defRPr lang="en-US" sz="900" b="0" i="0" u="none" strike="noStrike" kern="1200" baseline="0">
                          <a:solidFill>
                            <a:srgbClr val="F79646">
                              <a:lumMod val="60000"/>
                              <a:lumOff val="40000"/>
                            </a:srgbClr>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0599-4129-B82B-02E2A90A1AE9}"/>
                </c:ext>
              </c:extLst>
            </c:dLbl>
            <c:dLbl>
              <c:idx val="5"/>
              <c:delete val="1"/>
              <c:extLst>
                <c:ext xmlns:c15="http://schemas.microsoft.com/office/drawing/2012/chart" uri="{CE6537A1-D6FC-4f65-9D91-7224C49458BB}"/>
                <c:ext xmlns:c16="http://schemas.microsoft.com/office/drawing/2014/chart" uri="{C3380CC4-5D6E-409C-BE32-E72D297353CC}">
                  <c16:uniqueId val="{00000005-0599-4129-B82B-02E2A90A1AE9}"/>
                </c:ext>
              </c:extLst>
            </c:dLbl>
            <c:dLbl>
              <c:idx val="6"/>
              <c:layout>
                <c:manualLayout>
                  <c:x val="-8.1110293131997677E-2"/>
                  <c:y val="-2.454383470184580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99-4129-B82B-02E2A90A1AE9}"/>
                </c:ext>
              </c:extLst>
            </c:dLbl>
            <c:dLbl>
              <c:idx val="7"/>
              <c:delete val="1"/>
              <c:extLst>
                <c:ext xmlns:c15="http://schemas.microsoft.com/office/drawing/2012/chart" uri="{CE6537A1-D6FC-4f65-9D91-7224C49458BB}"/>
                <c:ext xmlns:c16="http://schemas.microsoft.com/office/drawing/2014/chart" uri="{C3380CC4-5D6E-409C-BE32-E72D297353CC}">
                  <c16:uniqueId val="{00000007-0599-4129-B82B-02E2A90A1AE9}"/>
                </c:ext>
              </c:extLst>
            </c:dLbl>
            <c:dLbl>
              <c:idx val="8"/>
              <c:layout>
                <c:manualLayout>
                  <c:x val="-9.3376690082463576E-2"/>
                  <c:y val="-2.700411591176071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9-4129-B82B-02E2A90A1AE9}"/>
                </c:ext>
              </c:extLst>
            </c:dLbl>
            <c:dLbl>
              <c:idx val="9"/>
              <c:delete val="1"/>
              <c:extLst>
                <c:ext xmlns:c15="http://schemas.microsoft.com/office/drawing/2012/chart" uri="{CE6537A1-D6FC-4f65-9D91-7224C49458BB}"/>
                <c:ext xmlns:c16="http://schemas.microsoft.com/office/drawing/2014/chart" uri="{C3380CC4-5D6E-409C-BE32-E72D297353CC}">
                  <c16:uniqueId val="{00000009-0599-4129-B82B-02E2A90A1AE9}"/>
                </c:ext>
              </c:extLst>
            </c:dLbl>
            <c:dLbl>
              <c:idx val="10"/>
              <c:layout>
                <c:manualLayout>
                  <c:x val="-0.10054523826979642"/>
                  <c:y val="-1.201291420252472E-2"/>
                </c:manualLayout>
              </c:layout>
              <c:tx>
                <c:rich>
                  <a:bodyPr rot="0" spcFirstLastPara="1" vertOverflow="ellipsis" vert="horz" wrap="square" lIns="38100" tIns="19050" rIns="38100" bIns="19050" anchor="ctr" anchorCtr="1">
                    <a:spAutoFit/>
                  </a:bodyPr>
                  <a:lstStyle/>
                  <a:p>
                    <a:pPr algn="ctr" rtl="0">
                      <a:defRPr lang="en-US" sz="900" b="1" i="0" u="none" strike="noStrike" kern="1200" baseline="0">
                        <a:solidFill>
                          <a:srgbClr val="F79646"/>
                        </a:solidFill>
                        <a:latin typeface="+mn-lt"/>
                        <a:ea typeface="+mn-ea"/>
                        <a:cs typeface="+mn-cs"/>
                      </a:defRPr>
                    </a:pPr>
                    <a:fld id="{3748E9C4-84CF-4C54-9D94-1238330C62F8}" type="VALUE">
                      <a:rPr lang="en-US" b="1">
                        <a:solidFill>
                          <a:schemeClr val="accent6">
                            <a:lumMod val="60000"/>
                            <a:lumOff val="40000"/>
                          </a:schemeClr>
                        </a:solidFill>
                      </a:rPr>
                      <a:pPr algn="ctr" rtl="0">
                        <a:defRPr lang="en-US" sz="900" b="1" i="0" u="none" strike="noStrike" kern="1200" baseline="0">
                          <a:solidFill>
                            <a:srgbClr val="F79646"/>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599-4129-B82B-02E2A90A1AE9}"/>
                </c:ext>
              </c:extLst>
            </c:dLbl>
            <c:dLbl>
              <c:idx val="11"/>
              <c:layout>
                <c:manualLayout>
                  <c:x val="-9.6415010114357536E-3"/>
                  <c:y val="-3.429215896213427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99-4129-B82B-02E2A90A1A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60000"/>
                        <a:lumOff val="40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IGIC!$J$5:$J$16</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IGIC!$K$5:$K$16</c:f>
              <c:numCache>
                <c:formatCode>#,##0.00</c:formatCode>
                <c:ptCount val="12"/>
                <c:pt idx="0">
                  <c:v>106805720</c:v>
                </c:pt>
                <c:pt idx="1">
                  <c:v>493478333</c:v>
                </c:pt>
                <c:pt idx="2">
                  <c:v>637208383</c:v>
                </c:pt>
                <c:pt idx="3">
                  <c:v>974707206</c:v>
                </c:pt>
                <c:pt idx="4">
                  <c:v>1108581700</c:v>
                </c:pt>
              </c:numCache>
            </c:numRef>
          </c:val>
          <c:smooth val="0"/>
          <c:extLst>
            <c:ext xmlns:c16="http://schemas.microsoft.com/office/drawing/2014/chart" uri="{C3380CC4-5D6E-409C-BE32-E72D297353CC}">
              <c16:uniqueId val="{0000000C-0599-4129-B82B-02E2A90A1AE9}"/>
            </c:ext>
          </c:extLst>
        </c:ser>
        <c:ser>
          <c:idx val="2"/>
          <c:order val="1"/>
          <c:tx>
            <c:strRef>
              <c:f>IGIC!$L$4</c:f>
              <c:strCache>
                <c:ptCount val="1"/>
                <c:pt idx="0">
                  <c:v>2023</c:v>
                </c:pt>
              </c:strCache>
            </c:strRef>
          </c:tx>
          <c:spPr>
            <a:ln w="22225" cap="rnd" cmpd="sng" algn="ctr">
              <a:solidFill>
                <a:schemeClr val="accent3"/>
              </a:solidFill>
              <a:round/>
            </a:ln>
            <a:effectLst/>
          </c:spPr>
          <c:marker>
            <c:symbol val="none"/>
          </c:marker>
          <c:dLbls>
            <c:dLbl>
              <c:idx val="0"/>
              <c:layout>
                <c:manualLayout>
                  <c:x val="-4.2101148781049647E-2"/>
                  <c:y val="1.305944324768488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60000"/>
                          <a:lumOff val="40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599-4129-B82B-02E2A90A1AE9}"/>
                </c:ext>
              </c:extLst>
            </c:dLbl>
            <c:dLbl>
              <c:idx val="1"/>
              <c:delete val="1"/>
              <c:extLst>
                <c:ext xmlns:c15="http://schemas.microsoft.com/office/drawing/2012/chart" uri="{CE6537A1-D6FC-4f65-9D91-7224C49458BB}"/>
                <c:ext xmlns:c16="http://schemas.microsoft.com/office/drawing/2014/chart" uri="{C3380CC4-5D6E-409C-BE32-E72D297353CC}">
                  <c16:uniqueId val="{0000000E-0599-4129-B82B-02E2A90A1AE9}"/>
                </c:ext>
              </c:extLst>
            </c:dLbl>
            <c:dLbl>
              <c:idx val="2"/>
              <c:layout>
                <c:manualLayout>
                  <c:x val="-3.2749326613275814E-2"/>
                  <c:y val="2.6417184222935132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599-4129-B82B-02E2A90A1AE9}"/>
                </c:ext>
              </c:extLst>
            </c:dLbl>
            <c:dLbl>
              <c:idx val="3"/>
              <c:delete val="1"/>
              <c:extLst>
                <c:ext xmlns:c15="http://schemas.microsoft.com/office/drawing/2012/chart" uri="{CE6537A1-D6FC-4f65-9D91-7224C49458BB}"/>
                <c:ext xmlns:c16="http://schemas.microsoft.com/office/drawing/2014/chart" uri="{C3380CC4-5D6E-409C-BE32-E72D297353CC}">
                  <c16:uniqueId val="{00000010-0599-4129-B82B-02E2A90A1AE9}"/>
                </c:ext>
              </c:extLst>
            </c:dLbl>
            <c:dLbl>
              <c:idx val="4"/>
              <c:layout>
                <c:manualLayout>
                  <c:x val="-3.8559713752619643E-2"/>
                  <c:y val="3.1635760141909566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599-4129-B82B-02E2A90A1AE9}"/>
                </c:ext>
              </c:extLst>
            </c:dLbl>
            <c:dLbl>
              <c:idx val="5"/>
              <c:delete val="1"/>
              <c:extLst>
                <c:ext xmlns:c15="http://schemas.microsoft.com/office/drawing/2012/chart" uri="{CE6537A1-D6FC-4f65-9D91-7224C49458BB}"/>
                <c:ext xmlns:c16="http://schemas.microsoft.com/office/drawing/2014/chart" uri="{C3380CC4-5D6E-409C-BE32-E72D297353CC}">
                  <c16:uniqueId val="{00000012-0599-4129-B82B-02E2A90A1AE9}"/>
                </c:ext>
              </c:extLst>
            </c:dLbl>
            <c:dLbl>
              <c:idx val="6"/>
              <c:layout>
                <c:manualLayout>
                  <c:x val="-3.4054677791890545E-2"/>
                  <c:y val="4.7317272960254286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599-4129-B82B-02E2A90A1AE9}"/>
                </c:ext>
              </c:extLst>
            </c:dLbl>
            <c:dLbl>
              <c:idx val="7"/>
              <c:delete val="1"/>
              <c:extLst>
                <c:ext xmlns:c15="http://schemas.microsoft.com/office/drawing/2012/chart" uri="{CE6537A1-D6FC-4f65-9D91-7224C49458BB}"/>
                <c:ext xmlns:c16="http://schemas.microsoft.com/office/drawing/2014/chart" uri="{C3380CC4-5D6E-409C-BE32-E72D297353CC}">
                  <c16:uniqueId val="{00000014-0599-4129-B82B-02E2A90A1AE9}"/>
                </c:ext>
              </c:extLst>
            </c:dLbl>
            <c:dLbl>
              <c:idx val="8"/>
              <c:layout>
                <c:manualLayout>
                  <c:x val="-4.2727792120128213E-2"/>
                  <c:y val="4.27877464580164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599-4129-B82B-02E2A90A1AE9}"/>
                </c:ext>
              </c:extLst>
            </c:dLbl>
            <c:dLbl>
              <c:idx val="9"/>
              <c:delete val="1"/>
              <c:extLst>
                <c:ext xmlns:c15="http://schemas.microsoft.com/office/drawing/2012/chart" uri="{CE6537A1-D6FC-4f65-9D91-7224C49458BB}"/>
                <c:ext xmlns:c16="http://schemas.microsoft.com/office/drawing/2014/chart" uri="{C3380CC4-5D6E-409C-BE32-E72D297353CC}">
                  <c16:uniqueId val="{00000016-0599-4129-B82B-02E2A90A1AE9}"/>
                </c:ext>
              </c:extLst>
            </c:dLbl>
            <c:dLbl>
              <c:idx val="10"/>
              <c:layout>
                <c:manualLayout>
                  <c:x val="-3.0300016615050215E-2"/>
                  <c:y val="4.607513237228124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3">
                            <a:lumMod val="75000"/>
                          </a:schemeClr>
                        </a:solidFill>
                        <a:latin typeface="+mn-lt"/>
                        <a:ea typeface="+mn-ea"/>
                        <a:cs typeface="+mn-cs"/>
                      </a:defRPr>
                    </a:pPr>
                    <a:fld id="{D5CBA79C-F2CA-4323-B20D-57FCE59D1F2F}" type="VALUE">
                      <a:rPr lang="en-US">
                        <a:solidFill>
                          <a:schemeClr val="accent3">
                            <a:lumMod val="60000"/>
                            <a:lumOff val="40000"/>
                          </a:schemeClr>
                        </a:solidFill>
                      </a:rPr>
                      <a:pPr>
                        <a:defRPr sz="900" b="1" i="0" u="none" strike="noStrike" kern="1200" baseline="0">
                          <a:solidFill>
                            <a:schemeClr val="accent3">
                              <a:lumMod val="75000"/>
                            </a:schemeClr>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6766181995966399E-2"/>
                      <c:h val="3.6070007733855325E-2"/>
                    </c:manualLayout>
                  </c15:layout>
                  <c15:dlblFieldTable/>
                  <c15:showDataLabelsRange val="0"/>
                </c:ext>
                <c:ext xmlns:c16="http://schemas.microsoft.com/office/drawing/2014/chart" uri="{C3380CC4-5D6E-409C-BE32-E72D297353CC}">
                  <c16:uniqueId val="{00000017-0599-4129-B82B-02E2A90A1AE9}"/>
                </c:ext>
              </c:extLst>
            </c:dLbl>
            <c:dLbl>
              <c:idx val="11"/>
              <c:layout>
                <c:manualLayout>
                  <c:x val="-1.0100503425340929E-16"/>
                  <c:y val="-1.44388037735301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62-488A-A030-69FBAF8BDD6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IGIC!$L$5:$L$16</c:f>
              <c:numCache>
                <c:formatCode>#,##0.00</c:formatCode>
                <c:ptCount val="12"/>
                <c:pt idx="0">
                  <c:v>122061086</c:v>
                </c:pt>
                <c:pt idx="1">
                  <c:v>454038394</c:v>
                </c:pt>
                <c:pt idx="2">
                  <c:v>581518433</c:v>
                </c:pt>
                <c:pt idx="3">
                  <c:v>862601616</c:v>
                </c:pt>
                <c:pt idx="4">
                  <c:v>971084978</c:v>
                </c:pt>
                <c:pt idx="5">
                  <c:v>1064387199</c:v>
                </c:pt>
                <c:pt idx="6">
                  <c:v>1281617470</c:v>
                </c:pt>
                <c:pt idx="7">
                  <c:v>1436613574</c:v>
                </c:pt>
                <c:pt idx="8">
                  <c:v>1562597808</c:v>
                </c:pt>
                <c:pt idx="9">
                  <c:v>1856242049</c:v>
                </c:pt>
                <c:pt idx="10">
                  <c:v>1991881665</c:v>
                </c:pt>
                <c:pt idx="11">
                  <c:v>2135416210</c:v>
                </c:pt>
              </c:numCache>
            </c:numRef>
          </c:val>
          <c:smooth val="0"/>
          <c:extLst>
            <c:ext xmlns:c16="http://schemas.microsoft.com/office/drawing/2014/chart" uri="{C3380CC4-5D6E-409C-BE32-E72D297353CC}">
              <c16:uniqueId val="{00000018-0599-4129-B82B-02E2A90A1AE9}"/>
            </c:ext>
          </c:extLst>
        </c:ser>
        <c:dLbls>
          <c:showLegendKey val="0"/>
          <c:showVal val="0"/>
          <c:showCatName val="0"/>
          <c:showSerName val="0"/>
          <c:showPercent val="0"/>
          <c:showBubbleSize val="0"/>
        </c:dLbls>
        <c:smooth val="0"/>
        <c:axId val="217124352"/>
        <c:axId val="218625664"/>
      </c:lineChart>
      <c:catAx>
        <c:axId val="21712435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bg1">
                    <a:lumMod val="50000"/>
                  </a:schemeClr>
                </a:solidFill>
                <a:latin typeface="+mn-lt"/>
                <a:ea typeface="+mn-ea"/>
                <a:cs typeface="+mn-cs"/>
              </a:defRPr>
            </a:pPr>
            <a:endParaRPr lang="es-ES"/>
          </a:p>
        </c:txPr>
        <c:crossAx val="218625664"/>
        <c:crosses val="autoZero"/>
        <c:auto val="1"/>
        <c:lblAlgn val="ctr"/>
        <c:lblOffset val="100"/>
        <c:noMultiLvlLbl val="0"/>
      </c:catAx>
      <c:valAx>
        <c:axId val="2186256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bg1">
                    <a:lumMod val="50000"/>
                  </a:schemeClr>
                </a:solidFill>
                <a:latin typeface="+mn-lt"/>
                <a:ea typeface="+mn-ea"/>
                <a:cs typeface="+mn-cs"/>
              </a:defRPr>
            </a:pPr>
            <a:endParaRPr lang="es-ES"/>
          </a:p>
        </c:txPr>
        <c:crossAx val="217124352"/>
        <c:crosses val="autoZero"/>
        <c:crossBetween val="between"/>
      </c:valAx>
      <c:spPr>
        <a:gradFill>
          <a:gsLst>
            <a:gs pos="100000">
              <a:schemeClr val="lt1">
                <a:lumMod val="95000"/>
              </a:schemeClr>
            </a:gs>
            <a:gs pos="0">
              <a:schemeClr val="lt1"/>
            </a:gs>
          </a:gsLst>
          <a:lin ang="5400000" scaled="0"/>
        </a:grad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chemeClr val="bg2">
                    <a:lumMod val="25000"/>
                  </a:schemeClr>
                </a:solidFill>
                <a:latin typeface="Century Gothic" panose="020B0502020202020204" pitchFamily="34" charset="0"/>
                <a:ea typeface="+mn-ea"/>
                <a:cs typeface="+mn-cs"/>
              </a:defRPr>
            </a:pPr>
            <a:r>
              <a:rPr lang="en-US" sz="1200">
                <a:solidFill>
                  <a:schemeClr val="bg2">
                    <a:lumMod val="25000"/>
                  </a:schemeClr>
                </a:solidFill>
                <a:latin typeface="Century Gothic" panose="020B0502020202020204" pitchFamily="34" charset="0"/>
              </a:rPr>
              <a:t>Evolución del Producto Interior Bruto (PIB).</a:t>
            </a:r>
            <a:r>
              <a:rPr lang="en-US" sz="1200" baseline="0">
                <a:solidFill>
                  <a:schemeClr val="bg2">
                    <a:lumMod val="25000"/>
                  </a:schemeClr>
                </a:solidFill>
                <a:latin typeface="Century Gothic" panose="020B0502020202020204" pitchFamily="34" charset="0"/>
              </a:rPr>
              <a:t> Isla de Tenerife</a:t>
            </a:r>
            <a:endParaRPr lang="en-US" sz="1200">
              <a:solidFill>
                <a:schemeClr val="bg2">
                  <a:lumMod val="25000"/>
                </a:schemeClr>
              </a:solidFill>
              <a:latin typeface="Century Gothic" panose="020B0502020202020204" pitchFamily="34" charset="0"/>
            </a:endParaRPr>
          </a:p>
        </c:rich>
      </c:tx>
      <c:layout>
        <c:manualLayout>
          <c:xMode val="edge"/>
          <c:yMode val="edge"/>
          <c:x val="0.15229026999187742"/>
          <c:y val="4.1666666666666664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2">
                  <a:lumMod val="25000"/>
                </a:schemeClr>
              </a:solidFill>
              <a:latin typeface="Century Gothic" panose="020B0502020202020204" pitchFamily="34" charset="0"/>
              <a:ea typeface="+mn-ea"/>
              <a:cs typeface="+mn-cs"/>
            </a:defRPr>
          </a:pPr>
          <a:endParaRPr lang="es-ES"/>
        </a:p>
      </c:txPr>
    </c:title>
    <c:autoTitleDeleted val="0"/>
    <c:plotArea>
      <c:layout/>
      <c:scatterChart>
        <c:scatterStyle val="lineMarker"/>
        <c:varyColors val="0"/>
        <c:ser>
          <c:idx val="0"/>
          <c:order val="0"/>
          <c:tx>
            <c:strRef>
              <c:f>PIB!$B$4</c:f>
              <c:strCache>
                <c:ptCount val="1"/>
                <c:pt idx="0">
                  <c:v>Producto Interior Bruto (PIB)</c:v>
                </c:pt>
              </c:strCache>
            </c:strRef>
          </c:tx>
          <c:spPr>
            <a:ln w="28575" cap="rnd" cmpd="sng" algn="ctr">
              <a:solidFill>
                <a:schemeClr val="accent6">
                  <a:shade val="95000"/>
                  <a:satMod val="105000"/>
                </a:schemeClr>
              </a:solidFill>
              <a:prstDash val="solid"/>
              <a:round/>
            </a:ln>
            <a:effectLst>
              <a:outerShdw blurRad="40000" dist="23000" dir="5400000" rotWithShape="0">
                <a:srgbClr val="000000">
                  <a:alpha val="35000"/>
                </a:srgbClr>
              </a:outerShdw>
            </a:effectLst>
          </c:spPr>
          <c:marker>
            <c:symbol val="circle"/>
            <c:size val="6"/>
            <c:spPr>
              <a:solidFill>
                <a:schemeClr val="accent6"/>
              </a:solidFill>
              <a:ln w="9525" cap="flat" cmpd="sng" algn="ctr">
                <a:solidFill>
                  <a:schemeClr val="accent6">
                    <a:shade val="95000"/>
                    <a:satMod val="105000"/>
                  </a:schemeClr>
                </a:solidFill>
                <a:prstDash val="solid"/>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xVal>
            <c:numRef>
              <c:f>PIB!$A$5:$A$25</c:f>
              <c:numCache>
                <c:formatCode>General</c:formatCode>
                <c:ptCount val="21"/>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numCache>
            </c:numRef>
          </c:xVal>
          <c:yVal>
            <c:numRef>
              <c:f>PIB!$B$5:$B$25</c:f>
              <c:numCache>
                <c:formatCode>#,##0</c:formatCode>
                <c:ptCount val="21"/>
                <c:pt idx="0">
                  <c:v>18680336.289999999</c:v>
                </c:pt>
                <c:pt idx="1">
                  <c:v>16971265.039999999</c:v>
                </c:pt>
                <c:pt idx="2">
                  <c:v>20712995.388205603</c:v>
                </c:pt>
                <c:pt idx="3">
                  <c:v>20058652.287629358</c:v>
                </c:pt>
                <c:pt idx="4">
                  <c:v>19401910.717225634</c:v>
                </c:pt>
                <c:pt idx="5">
                  <c:v>18375422.805275425</c:v>
                </c:pt>
                <c:pt idx="6">
                  <c:v>17951073.361025687</c:v>
                </c:pt>
                <c:pt idx="7">
                  <c:v>17197973.465272252</c:v>
                </c:pt>
                <c:pt idx="8">
                  <c:v>17031898.41675321</c:v>
                </c:pt>
                <c:pt idx="9">
                  <c:v>17284060.24065394</c:v>
                </c:pt>
                <c:pt idx="10">
                  <c:v>17836532</c:v>
                </c:pt>
                <c:pt idx="11">
                  <c:v>17913125</c:v>
                </c:pt>
                <c:pt idx="12">
                  <c:v>17294711</c:v>
                </c:pt>
                <c:pt idx="13">
                  <c:v>18370162</c:v>
                </c:pt>
                <c:pt idx="14">
                  <c:v>18007815</c:v>
                </c:pt>
                <c:pt idx="15">
                  <c:v>16828963</c:v>
                </c:pt>
                <c:pt idx="16">
                  <c:v>15832506</c:v>
                </c:pt>
                <c:pt idx="17">
                  <c:v>14590939</c:v>
                </c:pt>
                <c:pt idx="18">
                  <c:v>13559487</c:v>
                </c:pt>
                <c:pt idx="19">
                  <c:v>12601912</c:v>
                </c:pt>
                <c:pt idx="20">
                  <c:v>11723287</c:v>
                </c:pt>
              </c:numCache>
            </c:numRef>
          </c:yVal>
          <c:smooth val="0"/>
          <c:extLst>
            <c:ext xmlns:c16="http://schemas.microsoft.com/office/drawing/2014/chart" uri="{C3380CC4-5D6E-409C-BE32-E72D297353CC}">
              <c16:uniqueId val="{00000000-99AB-4FC5-9681-5B85D25CE148}"/>
            </c:ext>
          </c:extLst>
        </c:ser>
        <c:dLbls>
          <c:showLegendKey val="0"/>
          <c:showVal val="0"/>
          <c:showCatName val="0"/>
          <c:showSerName val="0"/>
          <c:showPercent val="0"/>
          <c:showBubbleSize val="0"/>
        </c:dLbls>
        <c:axId val="218882048"/>
        <c:axId val="218882624"/>
      </c:scatterChart>
      <c:valAx>
        <c:axId val="218882048"/>
        <c:scaling>
          <c:orientation val="minMax"/>
        </c:scaling>
        <c:delete val="0"/>
        <c:axPos val="b"/>
        <c:majorGridlines>
          <c:spPr>
            <a:ln w="9525" cap="flat" cmpd="sng" algn="ctr">
              <a:solidFill>
                <a:schemeClr val="accent6">
                  <a:lumMod val="20000"/>
                  <a:lumOff val="80000"/>
                </a:schemeClr>
              </a:solidFill>
              <a:prstDash val="solid"/>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s-ES"/>
          </a:p>
        </c:txPr>
        <c:crossAx val="218882624"/>
        <c:crosses val="autoZero"/>
        <c:crossBetween val="midCat"/>
      </c:valAx>
      <c:valAx>
        <c:axId val="21888262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s-ES"/>
          </a:p>
        </c:txPr>
        <c:crossAx val="218882048"/>
        <c:crosses val="autoZero"/>
        <c:crossBetween val="midCat"/>
      </c:valAx>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lgn="ctr" rtl="0">
              <a:defRPr lang="es-ES" sz="1200" b="1" i="0" u="none" strike="noStrike" kern="1200" baseline="0">
                <a:solidFill>
                  <a:schemeClr val="tx2">
                    <a:lumMod val="50000"/>
                  </a:schemeClr>
                </a:solidFill>
                <a:latin typeface="Century Gothic" panose="020B0502020202020204" pitchFamily="34" charset="0"/>
                <a:ea typeface="+mn-ea"/>
                <a:cs typeface="+mn-cs"/>
              </a:defRPr>
            </a:pPr>
            <a:r>
              <a:rPr lang="es-ES" sz="1200" b="1" i="0" u="none" strike="noStrike" kern="1200" baseline="0">
                <a:solidFill>
                  <a:schemeClr val="tx2">
                    <a:lumMod val="50000"/>
                  </a:schemeClr>
                </a:solidFill>
                <a:latin typeface="Century Gothic" panose="020B0502020202020204" pitchFamily="34" charset="0"/>
                <a:ea typeface="+mn-ea"/>
                <a:cs typeface="+mn-cs"/>
              </a:rPr>
              <a:t>Evolución de la variación interanual del PIB a precios de mercado de Canarias a cuarto trimestre de cada año.</a:t>
            </a:r>
          </a:p>
        </c:rich>
      </c:tx>
      <c:layout/>
      <c:overlay val="0"/>
      <c:spPr>
        <a:noFill/>
        <a:ln>
          <a:noFill/>
        </a:ln>
        <a:effectLst/>
      </c:spPr>
      <c:txPr>
        <a:bodyPr rot="0" spcFirstLastPara="1" vertOverflow="ellipsis" vert="horz" wrap="square" anchor="ctr" anchorCtr="1"/>
        <a:lstStyle/>
        <a:p>
          <a:pPr algn="ctr" rtl="0">
            <a:defRPr lang="es-ES" sz="1200" b="1" i="0" u="none" strike="noStrike" kern="1200" baseline="0">
              <a:solidFill>
                <a:schemeClr val="tx2">
                  <a:lumMod val="50000"/>
                </a:schemeClr>
              </a:solidFill>
              <a:latin typeface="Century Gothic" panose="020B0502020202020204" pitchFamily="34" charset="0"/>
              <a:ea typeface="+mn-ea"/>
              <a:cs typeface="+mn-cs"/>
            </a:defRPr>
          </a:pPr>
          <a:endParaRPr lang="es-ES"/>
        </a:p>
      </c:txPr>
    </c:title>
    <c:autoTitleDeleted val="0"/>
    <c:plotArea>
      <c:layout/>
      <c:barChart>
        <c:barDir val="col"/>
        <c:grouping val="clustered"/>
        <c:varyColors val="0"/>
        <c:ser>
          <c:idx val="0"/>
          <c:order val="0"/>
          <c:spPr>
            <a:solidFill>
              <a:schemeClr val="accent6"/>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2">
                          <a:lumMod val="35000"/>
                          <a:lumOff val="65000"/>
                        </a:schemeClr>
                      </a:solidFill>
                      <a:prstDash val="solid"/>
                      <a:round/>
                    </a:ln>
                    <a:effectLst/>
                  </c:spPr>
                </c15:leaderLines>
              </c:ext>
            </c:extLst>
          </c:dLbls>
          <c:cat>
            <c:numRef>
              <c:f>PIB!$W$28:$W$42</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PIB!$Y$28:$Y$42</c:f>
              <c:numCache>
                <c:formatCode>General</c:formatCode>
                <c:ptCount val="15"/>
                <c:pt idx="0">
                  <c:v>2.93</c:v>
                </c:pt>
                <c:pt idx="1">
                  <c:v>6.5</c:v>
                </c:pt>
                <c:pt idx="2">
                  <c:v>13.78</c:v>
                </c:pt>
                <c:pt idx="3">
                  <c:v>-11.13</c:v>
                </c:pt>
                <c:pt idx="4">
                  <c:v>-7.06</c:v>
                </c:pt>
                <c:pt idx="5">
                  <c:v>2.2000000000000002</c:v>
                </c:pt>
                <c:pt idx="6">
                  <c:v>2.9</c:v>
                </c:pt>
                <c:pt idx="7">
                  <c:v>3.31</c:v>
                </c:pt>
                <c:pt idx="8">
                  <c:v>3.04</c:v>
                </c:pt>
                <c:pt idx="9">
                  <c:v>2.04</c:v>
                </c:pt>
                <c:pt idx="10">
                  <c:v>0.26</c:v>
                </c:pt>
                <c:pt idx="11">
                  <c:v>-2.4700000000000002</c:v>
                </c:pt>
                <c:pt idx="12">
                  <c:v>-1.71</c:v>
                </c:pt>
                <c:pt idx="13">
                  <c:v>0.03</c:v>
                </c:pt>
                <c:pt idx="14">
                  <c:v>0.21</c:v>
                </c:pt>
              </c:numCache>
            </c:numRef>
          </c:val>
          <c:extLst>
            <c:ext xmlns:c16="http://schemas.microsoft.com/office/drawing/2014/chart" uri="{C3380CC4-5D6E-409C-BE32-E72D297353CC}">
              <c16:uniqueId val="{00000000-7066-484F-801E-85EEC5BE79AB}"/>
            </c:ext>
          </c:extLst>
        </c:ser>
        <c:dLbls>
          <c:showLegendKey val="0"/>
          <c:showVal val="0"/>
          <c:showCatName val="0"/>
          <c:showSerName val="0"/>
          <c:showPercent val="0"/>
          <c:showBubbleSize val="0"/>
        </c:dLbls>
        <c:gapWidth val="100"/>
        <c:overlap val="-24"/>
        <c:axId val="219844608"/>
        <c:axId val="218884352"/>
      </c:barChart>
      <c:catAx>
        <c:axId val="219844608"/>
        <c:scaling>
          <c:orientation val="maxMin"/>
        </c:scaling>
        <c:delete val="0"/>
        <c:axPos val="b"/>
        <c:numFmt formatCode="General" sourceLinked="1"/>
        <c:majorTickMark val="none"/>
        <c:minorTickMark val="none"/>
        <c:tickLblPos val="low"/>
        <c:spPr>
          <a:noFill/>
          <a:ln w="9525" cap="flat" cmpd="sng" algn="ctr">
            <a:solidFill>
              <a:schemeClr val="tx2">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884352"/>
        <c:crosses val="autoZero"/>
        <c:auto val="1"/>
        <c:lblAlgn val="ctr"/>
        <c:lblOffset val="100"/>
        <c:noMultiLvlLbl val="0"/>
      </c:catAx>
      <c:valAx>
        <c:axId val="218884352"/>
        <c:scaling>
          <c:orientation val="minMax"/>
        </c:scaling>
        <c:delete val="0"/>
        <c:axPos val="r"/>
        <c:majorGridlines>
          <c:spPr>
            <a:ln w="9525" cap="flat" cmpd="sng" algn="ctr">
              <a:solidFill>
                <a:schemeClr val="accent6">
                  <a:lumMod val="20000"/>
                  <a:lumOff val="80000"/>
                </a:schemeClr>
              </a:solidFill>
              <a:prstDash val="solid"/>
              <a:round/>
            </a:ln>
            <a:effectLst/>
          </c:spPr>
        </c:majorGridlines>
        <c:numFmt formatCode="General" sourceLinked="1"/>
        <c:majorTickMark val="none"/>
        <c:minorTickMark val="none"/>
        <c:tickLblPos val="high"/>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98446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119C-46AE-A8A1-DF3E5972FEF5}"/>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119C-46AE-A8A1-DF3E5972FEF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19C-46AE-A8A1-DF3E5972FEF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119C-46AE-A8A1-DF3E5972FEF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119C-46AE-A8A1-DF3E5972FEF5}"/>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119C-46AE-A8A1-DF3E5972FEF5}"/>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119C-46AE-A8A1-DF3E5972FEF5}"/>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119C-46AE-A8A1-DF3E5972FEF5}"/>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119C-46AE-A8A1-DF3E5972FEF5}"/>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3-119C-46AE-A8A1-DF3E5972FEF5}"/>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5-119C-46AE-A8A1-DF3E5972FEF5}"/>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119C-46AE-A8A1-DF3E5972FEF5}"/>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119C-46AE-A8A1-DF3E5972FEF5}"/>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119C-46AE-A8A1-DF3E5972FEF5}"/>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119C-46AE-A8A1-DF3E5972FEF5}"/>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F-119C-46AE-A8A1-DF3E5972FEF5}"/>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1-119C-46AE-A8A1-DF3E5972FEF5}"/>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3-119C-46AE-A8A1-DF3E5972FEF5}"/>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5-119C-46AE-A8A1-DF3E5972FEF5}"/>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7-119C-46AE-A8A1-DF3E5972FEF5}"/>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9-119C-46AE-A8A1-DF3E5972FEF5}"/>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B-119C-46AE-A8A1-DF3E5972FEF5}"/>
              </c:ext>
            </c:extLst>
          </c:dPt>
          <c:dPt>
            <c:idx val="22"/>
            <c:bubble3D val="0"/>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D-119C-46AE-A8A1-DF3E5972FEF5}"/>
              </c:ext>
            </c:extLst>
          </c:dPt>
          <c:dPt>
            <c:idx val="23"/>
            <c:bubble3D val="0"/>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F-119C-46AE-A8A1-DF3E5972FEF5}"/>
              </c:ext>
            </c:extLst>
          </c:dPt>
          <c:dPt>
            <c:idx val="24"/>
            <c:bubble3D val="0"/>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1-119C-46AE-A8A1-DF3E5972FEF5}"/>
              </c:ext>
            </c:extLst>
          </c:dPt>
          <c:dPt>
            <c:idx val="25"/>
            <c:bubble3D val="0"/>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3-119C-46AE-A8A1-DF3E5972FEF5}"/>
              </c:ext>
            </c:extLst>
          </c:dPt>
          <c:dPt>
            <c:idx val="26"/>
            <c:bubble3D val="0"/>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5-119C-46AE-A8A1-DF3E5972FEF5}"/>
              </c:ext>
            </c:extLst>
          </c:dPt>
          <c:dPt>
            <c:idx val="27"/>
            <c:bubble3D val="0"/>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7-119C-46AE-A8A1-DF3E5972FEF5}"/>
              </c:ext>
            </c:extLst>
          </c:dPt>
          <c:dPt>
            <c:idx val="28"/>
            <c:bubble3D val="0"/>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9-119C-46AE-A8A1-DF3E5972FEF5}"/>
              </c:ext>
            </c:extLst>
          </c:dPt>
          <c:dPt>
            <c:idx val="29"/>
            <c:bubble3D val="0"/>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B-119C-46AE-A8A1-DF3E5972FEF5}"/>
              </c:ext>
            </c:extLst>
          </c:dPt>
          <c:dPt>
            <c:idx val="30"/>
            <c:bubble3D val="0"/>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D-119C-46AE-A8A1-DF3E5972FEF5}"/>
              </c:ext>
            </c:extLst>
          </c:dPt>
          <c:dLbls>
            <c:dLbl>
              <c:idx val="0"/>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01-119C-46AE-A8A1-DF3E5972FEF5}"/>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07-119C-46AE-A8A1-DF3E5972FEF5}"/>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11-119C-46AE-A8A1-DF3E5972FEF5}"/>
                </c:ext>
              </c:extLst>
            </c:dLbl>
            <c:dLbl>
              <c:idx val="10"/>
              <c:spPr>
                <a:noFill/>
                <a:ln>
                  <a:noFill/>
                </a:ln>
                <a:effectLst/>
              </c:spPr>
              <c:txPr>
                <a:bodyPr rot="0" spcFirstLastPara="1" vertOverflow="ellipsis" vert="horz" wrap="square" lIns="38100" tIns="19050" rIns="38100" bIns="19050" anchor="ctr" anchorCtr="0">
                  <a:spAutoFit/>
                </a:bodyPr>
                <a:lstStyle/>
                <a:p>
                  <a:pPr algn="ctr" rtl="0">
                    <a:defRPr lang="es-ES" sz="900" b="0" i="0" u="none" strike="noStrike" kern="1200" baseline="0">
                      <a:solidFill>
                        <a:sysClr val="window" lastClr="FFFFFF"/>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15-119C-46AE-A8A1-DF3E5972FEF5}"/>
                </c:ext>
              </c:extLst>
            </c:dLbl>
            <c:dLbl>
              <c:idx val="13"/>
              <c:layout>
                <c:manualLayout>
                  <c:x val="-0.11740149644200291"/>
                  <c:y val="-0.14765627700818335"/>
                </c:manualLayout>
              </c:layout>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19C-46AE-A8A1-DF3E5972FEF5}"/>
                </c:ext>
              </c:extLst>
            </c:dLbl>
            <c:dLbl>
              <c:idx val="15"/>
              <c:layout>
                <c:manualLayout>
                  <c:x val="7.1015206362630132E-2"/>
                  <c:y val="-0.14173177528592085"/>
                </c:manualLayout>
              </c:layout>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119C-46AE-A8A1-DF3E5972FEF5}"/>
                </c:ext>
              </c:extLst>
            </c:dLbl>
            <c:dLbl>
              <c:idx val="21"/>
              <c:layout>
                <c:manualLayout>
                  <c:x val="7.1659035081350511E-4"/>
                  <c:y val="-4.4592872281281733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119C-46AE-A8A1-DF3E5972F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AFILIADOS_S.S._2!$A$5:$A$35</c:f>
              <c:strCache>
                <c:ptCount val="31"/>
                <c:pt idx="0">
                  <c:v>     Adeje</c:v>
                </c:pt>
                <c:pt idx="1">
                  <c:v>     Arafo</c:v>
                </c:pt>
                <c:pt idx="2">
                  <c:v>     Arico</c:v>
                </c:pt>
                <c:pt idx="3">
                  <c:v>     Arona</c:v>
                </c:pt>
                <c:pt idx="4">
                  <c:v>     Buenavista del Norte</c:v>
                </c:pt>
                <c:pt idx="5">
                  <c:v>     Candelaria</c:v>
                </c:pt>
                <c:pt idx="6">
                  <c:v>     Fasnia</c:v>
                </c:pt>
                <c:pt idx="7">
                  <c:v>     Garachico</c:v>
                </c:pt>
                <c:pt idx="8">
                  <c:v>     Granadilla de Abona</c:v>
                </c:pt>
                <c:pt idx="9">
                  <c:v>     Guancha (La)</c:v>
                </c:pt>
                <c:pt idx="10">
                  <c:v>     Guía de Isora</c:v>
                </c:pt>
                <c:pt idx="11">
                  <c:v>     Güimar</c:v>
                </c:pt>
                <c:pt idx="12">
                  <c:v>     Icod de Los Vinos</c:v>
                </c:pt>
                <c:pt idx="13">
                  <c:v>     Laguna (La)</c:v>
                </c:pt>
                <c:pt idx="14">
                  <c:v>     Matanza de Acentejo (La)</c:v>
                </c:pt>
                <c:pt idx="15">
                  <c:v>     Orotava (La)</c:v>
                </c:pt>
                <c:pt idx="16">
                  <c:v>     Puerto de La Cruz</c:v>
                </c:pt>
                <c:pt idx="17">
                  <c:v>     Realejos (Los)</c:v>
                </c:pt>
                <c:pt idx="18">
                  <c:v>     Rosario (El)</c:v>
                </c:pt>
                <c:pt idx="19">
                  <c:v>     San Juan de La Rambla</c:v>
                </c:pt>
                <c:pt idx="20">
                  <c:v>     San Miguel</c:v>
                </c:pt>
                <c:pt idx="21">
                  <c:v>     Santa Cruz de Tenerife</c:v>
                </c:pt>
                <c:pt idx="22">
                  <c:v>     Santa Úrsula</c:v>
                </c:pt>
                <c:pt idx="23">
                  <c:v>     Santiago del Teide</c:v>
                </c:pt>
                <c:pt idx="24">
                  <c:v>     Sauzal (El)</c:v>
                </c:pt>
                <c:pt idx="25">
                  <c:v>     Silos (Los)</c:v>
                </c:pt>
                <c:pt idx="26">
                  <c:v>     Tacoronte</c:v>
                </c:pt>
                <c:pt idx="27">
                  <c:v>     Tanque (El)</c:v>
                </c:pt>
                <c:pt idx="28">
                  <c:v>     Tegueste</c:v>
                </c:pt>
                <c:pt idx="29">
                  <c:v>     Victoria de Acentejo (La)</c:v>
                </c:pt>
                <c:pt idx="30">
                  <c:v>     Vilaflor</c:v>
                </c:pt>
              </c:strCache>
            </c:strRef>
          </c:cat>
          <c:val>
            <c:numRef>
              <c:f>AFILIADOS_S.S._2!$B$5:$B$35</c:f>
              <c:numCache>
                <c:formatCode>#,##0</c:formatCode>
                <c:ptCount val="31"/>
                <c:pt idx="0">
                  <c:v>35835</c:v>
                </c:pt>
                <c:pt idx="1">
                  <c:v>3935</c:v>
                </c:pt>
                <c:pt idx="2">
                  <c:v>2105</c:v>
                </c:pt>
                <c:pt idx="3">
                  <c:v>32935</c:v>
                </c:pt>
                <c:pt idx="4">
                  <c:v>1245</c:v>
                </c:pt>
                <c:pt idx="5">
                  <c:v>6520</c:v>
                </c:pt>
                <c:pt idx="6">
                  <c:v>505</c:v>
                </c:pt>
                <c:pt idx="7">
                  <c:v>1270</c:v>
                </c:pt>
                <c:pt idx="8">
                  <c:v>14235</c:v>
                </c:pt>
                <c:pt idx="9">
                  <c:v>1110</c:v>
                </c:pt>
                <c:pt idx="10">
                  <c:v>7240</c:v>
                </c:pt>
                <c:pt idx="11">
                  <c:v>5910</c:v>
                </c:pt>
                <c:pt idx="12">
                  <c:v>5155</c:v>
                </c:pt>
                <c:pt idx="13">
                  <c:v>66290</c:v>
                </c:pt>
                <c:pt idx="14">
                  <c:v>1960</c:v>
                </c:pt>
                <c:pt idx="15">
                  <c:v>11645</c:v>
                </c:pt>
                <c:pt idx="16">
                  <c:v>15425</c:v>
                </c:pt>
                <c:pt idx="17">
                  <c:v>7380</c:v>
                </c:pt>
                <c:pt idx="18">
                  <c:v>7035</c:v>
                </c:pt>
                <c:pt idx="19">
                  <c:v>820</c:v>
                </c:pt>
                <c:pt idx="20">
                  <c:v>9405</c:v>
                </c:pt>
                <c:pt idx="21">
                  <c:v>137705</c:v>
                </c:pt>
                <c:pt idx="22">
                  <c:v>3425</c:v>
                </c:pt>
                <c:pt idx="23">
                  <c:v>4115</c:v>
                </c:pt>
                <c:pt idx="24">
                  <c:v>1775</c:v>
                </c:pt>
                <c:pt idx="25">
                  <c:v>1055</c:v>
                </c:pt>
                <c:pt idx="26">
                  <c:v>6070</c:v>
                </c:pt>
                <c:pt idx="27" formatCode="General">
                  <c:v>495</c:v>
                </c:pt>
                <c:pt idx="28">
                  <c:v>2220</c:v>
                </c:pt>
                <c:pt idx="29">
                  <c:v>1880</c:v>
                </c:pt>
                <c:pt idx="30" formatCode="General">
                  <c:v>550</c:v>
                </c:pt>
              </c:numCache>
            </c:numRef>
          </c:val>
          <c:extLst>
            <c:ext xmlns:c16="http://schemas.microsoft.com/office/drawing/2014/chart" uri="{C3380CC4-5D6E-409C-BE32-E72D297353CC}">
              <c16:uniqueId val="{0000003E-119C-46AE-A8A1-DF3E5972FEF5}"/>
            </c:ext>
          </c:extLst>
        </c:ser>
        <c:dLbls>
          <c:showLegendKey val="0"/>
          <c:showVal val="1"/>
          <c:showCatName val="1"/>
          <c:showSerName val="0"/>
          <c:showPercent val="0"/>
          <c:showBubbleSize val="0"/>
          <c:showLeaderLines val="1"/>
        </c:dLbls>
      </c:pie3DChart>
      <c:spPr>
        <a:noFill/>
        <a:ln>
          <a:noFill/>
        </a:ln>
        <a:effectLst/>
      </c:spPr>
    </c:plotArea>
    <c:legend>
      <c:legendPos val="b"/>
      <c:layout>
        <c:manualLayout>
          <c:xMode val="edge"/>
          <c:yMode val="edge"/>
          <c:x val="6.1043278908588725E-2"/>
          <c:y val="0.72093706874940489"/>
          <c:w val="0.86520595238833764"/>
          <c:h val="0.132713378329098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s-ES">
                <a:solidFill>
                  <a:schemeClr val="accent3">
                    <a:lumMod val="50000"/>
                  </a:schemeClr>
                </a:solidFill>
              </a:rPr>
              <a:t>Variación mensual de las afliaciones</a:t>
            </a:r>
            <a:r>
              <a:rPr lang="es-ES" baseline="0">
                <a:solidFill>
                  <a:schemeClr val="accent3">
                    <a:lumMod val="50000"/>
                  </a:schemeClr>
                </a:solidFill>
              </a:rPr>
              <a:t> según actividades económicas</a:t>
            </a:r>
            <a:r>
              <a:rPr lang="es-ES">
                <a:solidFill>
                  <a:schemeClr val="accent3">
                    <a:lumMod val="50000"/>
                  </a:schemeClr>
                </a:solidFill>
              </a:rPr>
              <a:t> % </a:t>
            </a:r>
          </a:p>
        </c:rich>
      </c:tx>
      <c:layout>
        <c:manualLayout>
          <c:xMode val="edge"/>
          <c:yMode val="edge"/>
          <c:x val="0.26965664444258874"/>
          <c:y val="1.4414414414414415E-2"/>
        </c:manualLayout>
      </c:layout>
      <c:overlay val="0"/>
      <c:spPr>
        <a:noFill/>
        <a:ln>
          <a:noFill/>
        </a:ln>
        <a:effectLst/>
      </c:spPr>
    </c:title>
    <c:autoTitleDeleted val="0"/>
    <c:plotArea>
      <c:layout/>
      <c:barChart>
        <c:barDir val="col"/>
        <c:grouping val="clustered"/>
        <c:varyColors val="0"/>
        <c:ser>
          <c:idx val="1"/>
          <c:order val="1"/>
          <c:spPr>
            <a:solidFill>
              <a:schemeClr val="accent3">
                <a:lumMod val="75000"/>
              </a:schemeClr>
            </a:solidFill>
            <a:ln>
              <a:noFill/>
            </a:ln>
            <a:effectLst>
              <a:outerShdw blurRad="40000" dist="23000" dir="5400000" rotWithShape="0">
                <a:srgbClr val="000000">
                  <a:alpha val="35000"/>
                </a:srgbClr>
              </a:outerShdw>
            </a:effectLst>
          </c:spPr>
          <c:invertIfNegative val="0"/>
          <c:cat>
            <c:strRef>
              <c:f>AFILIADOS_S.S._2!$A$56:$A$94</c:f>
              <c:strCache>
                <c:ptCount val="39"/>
                <c:pt idx="0">
                  <c:v>Agricultura, ganadería, silvicultura y pesca</c:v>
                </c:pt>
                <c:pt idx="1">
                  <c:v>Industrias extractivas</c:v>
                </c:pt>
                <c:pt idx="2">
                  <c:v>Industria de la alimentación, bebidas y tabaco</c:v>
                </c:pt>
                <c:pt idx="3">
                  <c:v>Industria textil, confección de prendas de vestir, industria del cuero y del calzado</c:v>
                </c:pt>
                <c:pt idx="4">
                  <c:v>Industria de la madera, papel y artes gráficas</c:v>
                </c:pt>
                <c:pt idx="5">
                  <c:v>Coquerías y refino de petróleo</c:v>
                </c:pt>
                <c:pt idx="6">
                  <c:v>Industria química</c:v>
                </c:pt>
                <c:pt idx="7">
                  <c:v>Fabricación de productos farmacéuticos</c:v>
                </c:pt>
                <c:pt idx="8">
                  <c:v>Fabricación de productos de caucho y plásticos y otros productos minerales no metálicos</c:v>
                </c:pt>
                <c:pt idx="9">
                  <c:v>Fabricación de metales básicos y de productos metálicos, excepto maquinaria y equipo</c:v>
                </c:pt>
                <c:pt idx="10">
                  <c:v>Fabricación de productos informáticos, electrónicos y ópticos</c:v>
                </c:pt>
                <c:pt idx="11">
                  <c:v>Fabricación de material y equipo eléctrico</c:v>
                </c:pt>
                <c:pt idx="12">
                  <c:v>Fabricación de maquinaria y equipo n.c.o.p.</c:v>
                </c:pt>
                <c:pt idx="13">
                  <c:v>Fabricación de material de transporte</c:v>
                </c:pt>
                <c:pt idx="14">
                  <c:v>Fabricación de muebles; otras industrias manufactureras; reparación e instalación de maquinaria y equipo</c:v>
                </c:pt>
                <c:pt idx="15">
                  <c:v>Suministro de energía eléctrica, gas, vapor y aire acondicionado</c:v>
                </c:pt>
                <c:pt idx="16">
                  <c:v>Suministro de agua, actividades de saneamiento, gestión de residuos y descontaminación</c:v>
                </c:pt>
                <c:pt idx="17">
                  <c:v>Construcción</c:v>
                </c:pt>
                <c:pt idx="18">
                  <c:v>Comercio al por mayor y al por menor; reparación de vehículos de motor y motocicletas</c:v>
                </c:pt>
                <c:pt idx="19">
                  <c:v>Transporte y almacenamiento</c:v>
                </c:pt>
                <c:pt idx="20">
                  <c:v>Hostelería</c:v>
                </c:pt>
                <c:pt idx="21">
                  <c:v>Actividades de edición, audiovisuales y de programación y emisión de radio y televisión</c:v>
                </c:pt>
                <c:pt idx="22">
                  <c:v>Telecomunicaciones</c:v>
                </c:pt>
                <c:pt idx="23">
                  <c:v>Programación, consultoría y otras actividades relacionadas con la informática; servicios de información</c:v>
                </c:pt>
                <c:pt idx="24">
                  <c:v>Actividades financieras y de seguros</c:v>
                </c:pt>
                <c:pt idx="25">
                  <c:v>Actividades inmobiliarias</c:v>
                </c:pt>
                <c:pt idx="26">
                  <c:v>Actividades jurídicas y de contabilidad; actividades de las sedes centrales; actividades de consultoría de gestión empresarial; servicios técnicos de arquitectura e ingeniería; ensayos y análisis técnicos</c:v>
                </c:pt>
                <c:pt idx="27">
                  <c:v>Investigación y desarrollo</c:v>
                </c:pt>
                <c:pt idx="28">
                  <c:v>Publicidad y estudios de mercado; otras actividades profesionales, científicas y técnicas; actividades veterinarias</c:v>
                </c:pt>
                <c:pt idx="29">
                  <c:v>Actividades administrativas y servicios auxiliares</c:v>
                </c:pt>
                <c:pt idx="30">
                  <c:v>Administración pública y defensa; seguridad social obligatoria</c:v>
                </c:pt>
                <c:pt idx="31">
                  <c:v>Educación</c:v>
                </c:pt>
                <c:pt idx="32">
                  <c:v>Actividades sanitarias</c:v>
                </c:pt>
                <c:pt idx="33">
                  <c:v>Actividades de servicios sociales</c:v>
                </c:pt>
                <c:pt idx="34">
                  <c:v>Actividades artísticas, recreativas y de entretenimiento</c:v>
                </c:pt>
                <c:pt idx="35">
                  <c:v>Otros servicios</c:v>
                </c:pt>
                <c:pt idx="36">
                  <c:v>Actividades de los hogares como empleadores de personal doméstico; actividades de los hogares como productores de bienes y servicios para uso propio</c:v>
                </c:pt>
                <c:pt idx="37">
                  <c:v>Actividades de organizaciones y organismos extraterritoriales</c:v>
                </c:pt>
                <c:pt idx="38">
                  <c:v>Dato desconocido</c:v>
                </c:pt>
              </c:strCache>
            </c:strRef>
          </c:cat>
          <c:val>
            <c:numRef>
              <c:f>AFILIADOS_S.S._2!$E$56:$E$94</c:f>
              <c:numCache>
                <c:formatCode>#,##0.00</c:formatCode>
                <c:ptCount val="39"/>
                <c:pt idx="0">
                  <c:v>1.5789473684210527</c:v>
                </c:pt>
                <c:pt idx="1">
                  <c:v>0</c:v>
                </c:pt>
                <c:pt idx="2">
                  <c:v>0.97613882863340562</c:v>
                </c:pt>
                <c:pt idx="3">
                  <c:v>0.96153846153846156</c:v>
                </c:pt>
                <c:pt idx="4">
                  <c:v>0</c:v>
                </c:pt>
                <c:pt idx="5">
                  <c:v>0</c:v>
                </c:pt>
                <c:pt idx="6">
                  <c:v>0</c:v>
                </c:pt>
                <c:pt idx="7">
                  <c:v>0</c:v>
                </c:pt>
                <c:pt idx="8">
                  <c:v>0.52910052910052907</c:v>
                </c:pt>
                <c:pt idx="9">
                  <c:v>0.80213903743315518</c:v>
                </c:pt>
                <c:pt idx="10">
                  <c:v>0</c:v>
                </c:pt>
                <c:pt idx="11">
                  <c:v>0</c:v>
                </c:pt>
                <c:pt idx="12">
                  <c:v>0</c:v>
                </c:pt>
                <c:pt idx="13">
                  <c:v>0</c:v>
                </c:pt>
                <c:pt idx="14">
                  <c:v>1.8691588785046727</c:v>
                </c:pt>
                <c:pt idx="15">
                  <c:v>-1.8518518518518516</c:v>
                </c:pt>
                <c:pt idx="16">
                  <c:v>0.12077294685990338</c:v>
                </c:pt>
                <c:pt idx="17">
                  <c:v>0.6412674462466994</c:v>
                </c:pt>
                <c:pt idx="18">
                  <c:v>1.1381419832124058</c:v>
                </c:pt>
                <c:pt idx="19">
                  <c:v>-2.6505463845617299</c:v>
                </c:pt>
                <c:pt idx="20">
                  <c:v>-0.35018603633180129</c:v>
                </c:pt>
                <c:pt idx="21">
                  <c:v>8.1145584725536999</c:v>
                </c:pt>
                <c:pt idx="22">
                  <c:v>1.8518518518518516</c:v>
                </c:pt>
                <c:pt idx="23">
                  <c:v>0.54347826086956519</c:v>
                </c:pt>
                <c:pt idx="24">
                  <c:v>0.45714285714285718</c:v>
                </c:pt>
                <c:pt idx="25">
                  <c:v>0.32397408207343414</c:v>
                </c:pt>
                <c:pt idx="26">
                  <c:v>-0.63631913852178168</c:v>
                </c:pt>
                <c:pt idx="27">
                  <c:v>3.278688524590164</c:v>
                </c:pt>
                <c:pt idx="28">
                  <c:v>0.28011204481792717</c:v>
                </c:pt>
                <c:pt idx="29">
                  <c:v>0.60022113410203759</c:v>
                </c:pt>
                <c:pt idx="30">
                  <c:v>-0.45516613563950836</c:v>
                </c:pt>
                <c:pt idx="31">
                  <c:v>-4.8536355051935782</c:v>
                </c:pt>
                <c:pt idx="32">
                  <c:v>1.7077798861480076</c:v>
                </c:pt>
                <c:pt idx="33">
                  <c:v>-2.6733824099186361</c:v>
                </c:pt>
                <c:pt idx="34">
                  <c:v>-1.4786418400876233</c:v>
                </c:pt>
                <c:pt idx="35">
                  <c:v>-0.22865853658536583</c:v>
                </c:pt>
                <c:pt idx="36">
                  <c:v>-0.41365046535677358</c:v>
                </c:pt>
                <c:pt idx="37">
                  <c:v>0</c:v>
                </c:pt>
                <c:pt idx="38">
                  <c:v>0</c:v>
                </c:pt>
              </c:numCache>
            </c:numRef>
          </c:val>
          <c:extLst>
            <c:ext xmlns:c16="http://schemas.microsoft.com/office/drawing/2014/chart" uri="{C3380CC4-5D6E-409C-BE32-E72D297353CC}">
              <c16:uniqueId val="{00000000-7470-4092-94BF-1991D5FF589F}"/>
            </c:ext>
          </c:extLst>
        </c:ser>
        <c:dLbls>
          <c:showLegendKey val="0"/>
          <c:showVal val="0"/>
          <c:showCatName val="0"/>
          <c:showSerName val="0"/>
          <c:showPercent val="0"/>
          <c:showBubbleSize val="0"/>
        </c:dLbls>
        <c:gapWidth val="100"/>
        <c:overlap val="-24"/>
        <c:axId val="220811264"/>
        <c:axId val="218887232"/>
        <c:extLst>
          <c:ext xmlns:c15="http://schemas.microsoft.com/office/drawing/2012/chart" uri="{02D57815-91ED-43cb-92C2-25804820EDAC}">
            <c15:filteredBarSeries>
              <c15: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AFILIADOS_S.S._2!$A$56:$A$94</c15:sqref>
                        </c15:formulaRef>
                      </c:ext>
                    </c:extLst>
                    <c:strCache>
                      <c:ptCount val="39"/>
                      <c:pt idx="0">
                        <c:v>Agricultura, ganadería, silvicultura y pesca</c:v>
                      </c:pt>
                      <c:pt idx="1">
                        <c:v>Industrias extractivas</c:v>
                      </c:pt>
                      <c:pt idx="2">
                        <c:v>Industria de la alimentación, bebidas y tabaco</c:v>
                      </c:pt>
                      <c:pt idx="3">
                        <c:v>Industria textil, confección de prendas de vestir, industria del cuero y del calzado</c:v>
                      </c:pt>
                      <c:pt idx="4">
                        <c:v>Industria de la madera, papel y artes gráficas</c:v>
                      </c:pt>
                      <c:pt idx="5">
                        <c:v>Coquerías y refino de petróleo</c:v>
                      </c:pt>
                      <c:pt idx="6">
                        <c:v>Industria química</c:v>
                      </c:pt>
                      <c:pt idx="7">
                        <c:v>Fabricación de productos farmacéuticos</c:v>
                      </c:pt>
                      <c:pt idx="8">
                        <c:v>Fabricación de productos de caucho y plásticos y otros productos minerales no metálicos</c:v>
                      </c:pt>
                      <c:pt idx="9">
                        <c:v>Fabricación de metales básicos y de productos metálicos, excepto maquinaria y equipo</c:v>
                      </c:pt>
                      <c:pt idx="10">
                        <c:v>Fabricación de productos informáticos, electrónicos y ópticos</c:v>
                      </c:pt>
                      <c:pt idx="11">
                        <c:v>Fabricación de material y equipo eléctrico</c:v>
                      </c:pt>
                      <c:pt idx="12">
                        <c:v>Fabricación de maquinaria y equipo n.c.o.p.</c:v>
                      </c:pt>
                      <c:pt idx="13">
                        <c:v>Fabricación de material de transporte</c:v>
                      </c:pt>
                      <c:pt idx="14">
                        <c:v>Fabricación de muebles; otras industrias manufactureras; reparación e instalación de maquinaria y equipo</c:v>
                      </c:pt>
                      <c:pt idx="15">
                        <c:v>Suministro de energía eléctrica, gas, vapor y aire acondicionado</c:v>
                      </c:pt>
                      <c:pt idx="16">
                        <c:v>Suministro de agua, actividades de saneamiento, gestión de residuos y descontaminación</c:v>
                      </c:pt>
                      <c:pt idx="17">
                        <c:v>Construcción</c:v>
                      </c:pt>
                      <c:pt idx="18">
                        <c:v>Comercio al por mayor y al por menor; reparación de vehículos de motor y motocicletas</c:v>
                      </c:pt>
                      <c:pt idx="19">
                        <c:v>Transporte y almacenamiento</c:v>
                      </c:pt>
                      <c:pt idx="20">
                        <c:v>Hostelería</c:v>
                      </c:pt>
                      <c:pt idx="21">
                        <c:v>Actividades de edición, audiovisuales y de programación y emisión de radio y televisión</c:v>
                      </c:pt>
                      <c:pt idx="22">
                        <c:v>Telecomunicaciones</c:v>
                      </c:pt>
                      <c:pt idx="23">
                        <c:v>Programación, consultoría y otras actividades relacionadas con la informática; servicios de información</c:v>
                      </c:pt>
                      <c:pt idx="24">
                        <c:v>Actividades financieras y de seguros</c:v>
                      </c:pt>
                      <c:pt idx="25">
                        <c:v>Actividades inmobiliarias</c:v>
                      </c:pt>
                      <c:pt idx="26">
                        <c:v>Actividades jurídicas y de contabilidad; actividades de las sedes centrales; actividades de consultoría de gestión empresarial; servicios técnicos de arquitectura e ingeniería; ensayos y análisis técnicos</c:v>
                      </c:pt>
                      <c:pt idx="27">
                        <c:v>Investigación y desarrollo</c:v>
                      </c:pt>
                      <c:pt idx="28">
                        <c:v>Publicidad y estudios de mercado; otras actividades profesionales, científicas y técnicas; actividades veterinarias</c:v>
                      </c:pt>
                      <c:pt idx="29">
                        <c:v>Actividades administrativas y servicios auxiliares</c:v>
                      </c:pt>
                      <c:pt idx="30">
                        <c:v>Administración pública y defensa; seguridad social obligatoria</c:v>
                      </c:pt>
                      <c:pt idx="31">
                        <c:v>Educación</c:v>
                      </c:pt>
                      <c:pt idx="32">
                        <c:v>Actividades sanitarias</c:v>
                      </c:pt>
                      <c:pt idx="33">
                        <c:v>Actividades de servicios sociales</c:v>
                      </c:pt>
                      <c:pt idx="34">
                        <c:v>Actividades artísticas, recreativas y de entretenimiento</c:v>
                      </c:pt>
                      <c:pt idx="35">
                        <c:v>Otros servicios</c:v>
                      </c:pt>
                      <c:pt idx="36">
                        <c:v>Actividades de los hogares como empleadores de personal doméstico; actividades de los hogares como productores de bienes y servicios para uso propio</c:v>
                      </c:pt>
                      <c:pt idx="37">
                        <c:v>Actividades de organizaciones y organismos extraterritoriales</c:v>
                      </c:pt>
                      <c:pt idx="38">
                        <c:v>Dato desconocido</c:v>
                      </c:pt>
                    </c:strCache>
                  </c:strRef>
                </c:cat>
                <c:val>
                  <c:numRef>
                    <c:extLst>
                      <c:ext uri="{02D57815-91ED-43cb-92C2-25804820EDAC}">
                        <c15:formulaRef>
                          <c15:sqref>AFILIADOS_S.S._2!$B$56:$B$94</c15:sqref>
                        </c15:formulaRef>
                      </c:ext>
                    </c:extLst>
                    <c:numCache>
                      <c:formatCode>General</c:formatCode>
                      <c:ptCount val="39"/>
                    </c:numCache>
                  </c:numRef>
                </c:val>
                <c:extLst>
                  <c:ext xmlns:c16="http://schemas.microsoft.com/office/drawing/2014/chart" uri="{C3380CC4-5D6E-409C-BE32-E72D297353CC}">
                    <c16:uniqueId val="{00000001-7470-4092-94BF-1991D5FF589F}"/>
                  </c:ext>
                </c:extLst>
              </c15:ser>
            </c15:filteredBarSeries>
          </c:ext>
        </c:extLst>
      </c:barChart>
      <c:catAx>
        <c:axId val="220811264"/>
        <c:scaling>
          <c:orientation val="minMax"/>
        </c:scaling>
        <c:delete val="0"/>
        <c:axPos val="b"/>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3">
                    <a:lumMod val="50000"/>
                  </a:schemeClr>
                </a:solidFill>
                <a:latin typeface="+mn-lt"/>
                <a:ea typeface="+mn-ea"/>
                <a:cs typeface="+mn-cs"/>
              </a:defRPr>
            </a:pPr>
            <a:endParaRPr lang="es-ES"/>
          </a:p>
        </c:txPr>
        <c:crossAx val="218887232"/>
        <c:crosses val="autoZero"/>
        <c:auto val="1"/>
        <c:lblAlgn val="ctr"/>
        <c:lblOffset val="100"/>
        <c:noMultiLvlLbl val="0"/>
      </c:catAx>
      <c:valAx>
        <c:axId val="218887232"/>
        <c:scaling>
          <c:orientation val="minMax"/>
        </c:scaling>
        <c:delete val="0"/>
        <c:axPos val="l"/>
        <c:majorGridlines>
          <c:spPr>
            <a:ln w="9525" cap="flat" cmpd="sng" algn="ctr">
              <a:solidFill>
                <a:schemeClr val="bg2">
                  <a:lumMod val="9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75000"/>
                  </a:schemeClr>
                </a:solidFill>
                <a:latin typeface="+mn-lt"/>
                <a:ea typeface="+mn-ea"/>
                <a:cs typeface="+mn-cs"/>
              </a:defRPr>
            </a:pPr>
            <a:endParaRPr lang="es-ES"/>
          </a:p>
        </c:txPr>
        <c:crossAx val="220811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Empresas inscritas en la Seguridad Social según agregaciones de actividad económica en la Isla de Tenerife </a:t>
            </a:r>
          </a:p>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Mayo 2024</a:t>
            </a:r>
          </a:p>
          <a:p>
            <a:pPr>
              <a:defRPr sz="1600" b="1" i="0" u="none" strike="noStrike" kern="1200" baseline="0">
                <a:solidFill>
                  <a:schemeClr val="accent3">
                    <a:lumMod val="50000"/>
                  </a:schemeClr>
                </a:solidFill>
                <a:latin typeface="+mn-lt"/>
                <a:ea typeface="+mn-ea"/>
                <a:cs typeface="+mn-cs"/>
              </a:defRPr>
            </a:pPr>
            <a:endParaRPr lang="en-US">
              <a:solidFill>
                <a:schemeClr val="accent3">
                  <a:lumMod val="50000"/>
                </a:schemeClr>
              </a:solidFill>
            </a:endParaRPr>
          </a:p>
        </c:rich>
      </c:tx>
      <c:layout>
        <c:manualLayout>
          <c:xMode val="edge"/>
          <c:yMode val="edge"/>
          <c:x val="0.15343695259548668"/>
          <c:y val="7.0295345617860114E-3"/>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230804323222973"/>
          <c:y val="0.14007611454561994"/>
          <c:w val="0.75989230009746411"/>
          <c:h val="0.67949121968657578"/>
        </c:manualLayout>
      </c:layout>
      <c:pie3DChart>
        <c:varyColors val="1"/>
        <c:ser>
          <c:idx val="0"/>
          <c:order val="0"/>
          <c:tx>
            <c:strRef>
              <c:f>'EMPRESAS S.S.'!$B$3</c:f>
              <c:strCache>
                <c:ptCount val="1"/>
                <c:pt idx="0">
                  <c:v>Mayo 2024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58F-49C7-9A9D-5D053D03B5A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58F-49C7-9A9D-5D053D03B5A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58F-49C7-9A9D-5D053D03B5A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58F-49C7-9A9D-5D053D03B5AB}"/>
              </c:ext>
            </c:extLst>
          </c:dPt>
          <c:dLbls>
            <c:dLbl>
              <c:idx val="3"/>
              <c:layout>
                <c:manualLayout>
                  <c:x val="0.10597322366763365"/>
                  <c:y val="-0.22385861359987824"/>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58F-49C7-9A9D-5D053D03B5A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'EMPRESAS S.S.'!$A$4:$A$7</c:f>
              <c:strCache>
                <c:ptCount val="4"/>
                <c:pt idx="0">
                  <c:v>Agricultura, ganadería, silvicultura y pesca</c:v>
                </c:pt>
                <c:pt idx="1">
                  <c:v>Industrias extractivas; industria manufacturera; suministro de energía eléctrica, gas, vapor y aire acondicionado; suministro de agua; actividades de saneamiento, gestión de residuos y descontaminación</c:v>
                </c:pt>
                <c:pt idx="2">
                  <c:v>Construcción</c:v>
                </c:pt>
                <c:pt idx="3">
                  <c:v>Servicios</c:v>
                </c:pt>
              </c:strCache>
            </c:strRef>
          </c:cat>
          <c:val>
            <c:numRef>
              <c:f>'EMPRESAS S.S.'!$B$4:$B$7</c:f>
              <c:numCache>
                <c:formatCode>#,##0</c:formatCode>
                <c:ptCount val="4"/>
                <c:pt idx="0">
                  <c:v>997</c:v>
                </c:pt>
                <c:pt idx="1">
                  <c:v>1319</c:v>
                </c:pt>
                <c:pt idx="2">
                  <c:v>2666</c:v>
                </c:pt>
                <c:pt idx="3">
                  <c:v>22531</c:v>
                </c:pt>
              </c:numCache>
            </c:numRef>
          </c:val>
          <c:extLst>
            <c:ext xmlns:c16="http://schemas.microsoft.com/office/drawing/2014/chart" uri="{C3380CC4-5D6E-409C-BE32-E72D297353CC}">
              <c16:uniqueId val="{00000008-058F-49C7-9A9D-5D053D03B5A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3763714003102173"/>
          <c:y val="0.79650604456946317"/>
          <c:w val="0.75235149419717229"/>
          <c:h val="0.202277822200401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50" baseline="0">
                <a:solidFill>
                  <a:schemeClr val="tx1">
                    <a:lumMod val="65000"/>
                    <a:lumOff val="35000"/>
                  </a:schemeClr>
                </a:solidFill>
                <a:latin typeface="+mn-lt"/>
                <a:ea typeface="+mn-ea"/>
                <a:cs typeface="+mn-cs"/>
              </a:defRPr>
            </a:pPr>
            <a:r>
              <a:rPr lang="es-ES" b="1">
                <a:solidFill>
                  <a:schemeClr val="accent1">
                    <a:lumMod val="50000"/>
                  </a:schemeClr>
                </a:solidFill>
              </a:rPr>
              <a:t>Variación</a:t>
            </a:r>
            <a:r>
              <a:rPr lang="es-ES" b="1" baseline="0">
                <a:solidFill>
                  <a:schemeClr val="accent1">
                    <a:lumMod val="50000"/>
                  </a:schemeClr>
                </a:solidFill>
              </a:rPr>
              <a:t> Interanual Pernoctaciones  Junio </a:t>
            </a:r>
            <a:endParaRPr lang="es-ES" b="1">
              <a:solidFill>
                <a:schemeClr val="accent1">
                  <a:lumMod val="50000"/>
                </a:schemeClr>
              </a:solidFill>
            </a:endParaRPr>
          </a:p>
        </c:rich>
      </c:tx>
      <c:layout/>
      <c:overlay val="0"/>
      <c:spPr>
        <a:noFill/>
        <a:ln>
          <a:noFill/>
        </a:ln>
        <a:effectLst/>
      </c:spPr>
    </c:title>
    <c:autoTitleDeleted val="0"/>
    <c:plotArea>
      <c:layout/>
      <c:barChart>
        <c:barDir val="col"/>
        <c:grouping val="clustered"/>
        <c:varyColors val="0"/>
        <c:ser>
          <c:idx val="0"/>
          <c:order val="0"/>
          <c:tx>
            <c:strRef>
              <c:f>TURISMO_2!$I$3</c:f>
              <c:strCache>
                <c:ptCount val="1"/>
                <c:pt idx="0">
                  <c:v>2021</c:v>
                </c:pt>
              </c:strCache>
            </c:strRef>
          </c:tx>
          <c:spPr>
            <a:noFill/>
            <a:ln w="25400" cap="flat" cmpd="sng" algn="ctr">
              <a:solidFill>
                <a:schemeClr val="accent1"/>
              </a:solidFill>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TURISMO_2!$I$9</c:f>
              <c:numCache>
                <c:formatCode>#,##0_);\(#,##0\)</c:formatCode>
                <c:ptCount val="1"/>
                <c:pt idx="0">
                  <c:v>663886</c:v>
                </c:pt>
              </c:numCache>
            </c:numRef>
          </c:val>
          <c:extLst>
            <c:ext xmlns:c16="http://schemas.microsoft.com/office/drawing/2014/chart" uri="{C3380CC4-5D6E-409C-BE32-E72D297353CC}">
              <c16:uniqueId val="{00000000-01F1-4F14-AC5D-37480C6EE7B4}"/>
            </c:ext>
          </c:extLst>
        </c:ser>
        <c:ser>
          <c:idx val="1"/>
          <c:order val="1"/>
          <c:tx>
            <c:strRef>
              <c:f>TURISMO_2!$J$3</c:f>
              <c:strCache>
                <c:ptCount val="1"/>
                <c:pt idx="0">
                  <c:v>2022</c:v>
                </c:pt>
              </c:strCache>
            </c:strRef>
          </c:tx>
          <c:spPr>
            <a:noFill/>
            <a:ln w="25400" cap="flat" cmpd="sng" algn="ctr">
              <a:solidFill>
                <a:schemeClr val="accent6">
                  <a:lumMod val="75000"/>
                </a:schemeClr>
              </a:solidFill>
              <a:miter lim="800000"/>
            </a:ln>
            <a:effectLst/>
          </c:spPr>
          <c:invertIfNegative val="0"/>
          <c:dLbls>
            <c:dLbl>
              <c:idx val="0"/>
              <c:layout>
                <c:manualLayout>
                  <c:x val="-9.2460201242794474E-17"/>
                  <c:y val="7.04367162438028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F1-4F14-AC5D-37480C6EE7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TURISMO_2!$J$9</c:f>
              <c:numCache>
                <c:formatCode>#,##0_);\(#,##0\)</c:formatCode>
                <c:ptCount val="1"/>
                <c:pt idx="0">
                  <c:v>2439491</c:v>
                </c:pt>
              </c:numCache>
            </c:numRef>
          </c:val>
          <c:extLst>
            <c:ext xmlns:c16="http://schemas.microsoft.com/office/drawing/2014/chart" uri="{C3380CC4-5D6E-409C-BE32-E72D297353CC}">
              <c16:uniqueId val="{00000002-01F1-4F14-AC5D-37480C6EE7B4}"/>
            </c:ext>
          </c:extLst>
        </c:ser>
        <c:ser>
          <c:idx val="2"/>
          <c:order val="2"/>
          <c:tx>
            <c:strRef>
              <c:f>TURISMO_2!$K$3</c:f>
              <c:strCache>
                <c:ptCount val="1"/>
                <c:pt idx="0">
                  <c:v>2023</c:v>
                </c:pt>
              </c:strCache>
            </c:strRef>
          </c:tx>
          <c:spPr>
            <a:noFill/>
            <a:ln w="25400" cap="flat" cmpd="sng" algn="ctr">
              <a:solidFill>
                <a:schemeClr val="accent3"/>
              </a:solidFill>
              <a:miter lim="800000"/>
            </a:ln>
            <a:effectLst/>
          </c:spPr>
          <c:invertIfNegative val="0"/>
          <c:dLbls>
            <c:dLbl>
              <c:idx val="0"/>
              <c:layout>
                <c:manualLayout>
                  <c:x val="1.6771490684427367E-3"/>
                  <c:y val="1.32713619130941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1F1-4F14-AC5D-37480C6EE7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TURISMO_2!$K$9</c:f>
              <c:numCache>
                <c:formatCode>#,##0_);\(#,##0\)</c:formatCode>
                <c:ptCount val="1"/>
                <c:pt idx="0">
                  <c:v>2669144</c:v>
                </c:pt>
              </c:numCache>
            </c:numRef>
          </c:val>
          <c:extLst>
            <c:ext xmlns:c16="http://schemas.microsoft.com/office/drawing/2014/chart" uri="{C3380CC4-5D6E-409C-BE32-E72D297353CC}">
              <c16:uniqueId val="{00000004-01F1-4F14-AC5D-37480C6EE7B4}"/>
            </c:ext>
          </c:extLst>
        </c:ser>
        <c:ser>
          <c:idx val="3"/>
          <c:order val="3"/>
          <c:tx>
            <c:strRef>
              <c:f>TURISMO_2!$L$3</c:f>
              <c:strCache>
                <c:ptCount val="1"/>
                <c:pt idx="0">
                  <c:v>2024</c:v>
                </c:pt>
              </c:strCache>
            </c:strRef>
          </c:tx>
          <c:spPr>
            <a:noFill/>
            <a:ln>
              <a:solidFill>
                <a:srgbClr val="885CB4"/>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TURISMO_2!$L$9</c:f>
              <c:numCache>
                <c:formatCode>#,##0_);\(#,##0\)</c:formatCode>
                <c:ptCount val="1"/>
                <c:pt idx="0">
                  <c:v>2854046</c:v>
                </c:pt>
              </c:numCache>
            </c:numRef>
          </c:val>
          <c:extLst>
            <c:ext xmlns:c16="http://schemas.microsoft.com/office/drawing/2014/chart" uri="{C3380CC4-5D6E-409C-BE32-E72D297353CC}">
              <c16:uniqueId val="{00000005-01F1-4F14-AC5D-37480C6EE7B4}"/>
            </c:ext>
          </c:extLst>
        </c:ser>
        <c:dLbls>
          <c:dLblPos val="inEnd"/>
          <c:showLegendKey val="0"/>
          <c:showVal val="1"/>
          <c:showCatName val="0"/>
          <c:showSerName val="0"/>
          <c:showPercent val="0"/>
          <c:showBubbleSize val="0"/>
        </c:dLbls>
        <c:gapWidth val="164"/>
        <c:overlap val="-35"/>
        <c:axId val="205719552"/>
        <c:axId val="207492736"/>
      </c:barChart>
      <c:catAx>
        <c:axId val="205719552"/>
        <c:scaling>
          <c:orientation val="minMax"/>
        </c:scaling>
        <c:delete val="1"/>
        <c:axPos val="b"/>
        <c:numFmt formatCode="#,##0_);\(#,##0\)" sourceLinked="1"/>
        <c:majorTickMark val="none"/>
        <c:minorTickMark val="none"/>
        <c:tickLblPos val="nextTo"/>
        <c:crossAx val="207492736"/>
        <c:crosses val="autoZero"/>
        <c:auto val="1"/>
        <c:lblAlgn val="ctr"/>
        <c:lblOffset val="100"/>
        <c:noMultiLvlLbl val="0"/>
      </c:catAx>
      <c:valAx>
        <c:axId val="207492736"/>
        <c:scaling>
          <c:orientation val="minMax"/>
        </c:scaling>
        <c:delete val="0"/>
        <c:axPos val="l"/>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057195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Empresas según actividades económicas del Sector Servicios en la Isla de Tenerife </a:t>
            </a:r>
            <a:endParaRPr lang="es-ES">
              <a:solidFill>
                <a:schemeClr val="accent3">
                  <a:lumMod val="50000"/>
                </a:schemeClr>
              </a:solidFill>
            </a:endParaRPr>
          </a:p>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Mayo 2024</a:t>
            </a:r>
            <a:endParaRPr lang="es-ES">
              <a:solidFill>
                <a:schemeClr val="accent3">
                  <a:lumMod val="50000"/>
                </a:schemeClr>
              </a:solidFill>
            </a:endParaRPr>
          </a:p>
        </c:rich>
      </c:tx>
      <c:layout/>
      <c:overlay val="0"/>
      <c:spPr>
        <a:noFill/>
        <a:ln>
          <a:noFill/>
        </a:ln>
        <a:effectLst/>
      </c:spPr>
    </c:title>
    <c:autoTitleDeleted val="0"/>
    <c:plotArea>
      <c:layout>
        <c:manualLayout>
          <c:layoutTarget val="inner"/>
          <c:xMode val="edge"/>
          <c:yMode val="edge"/>
          <c:x val="0.48538441730766041"/>
          <c:y val="0.20060788071899524"/>
          <c:w val="0.48414252429740362"/>
          <c:h val="0.72974685951146545"/>
        </c:manualLayout>
      </c:layout>
      <c:barChart>
        <c:barDir val="bar"/>
        <c:grouping val="clustered"/>
        <c:varyColors val="0"/>
        <c:ser>
          <c:idx val="0"/>
          <c:order val="0"/>
          <c:spPr>
            <a:solidFill>
              <a:schemeClr val="accent3">
                <a:lumMod val="50000"/>
              </a:schemeClr>
            </a:solidFill>
            <a:ln>
              <a:noFill/>
            </a:ln>
            <a:effectLst>
              <a:outerShdw blurRad="40000" dist="23000" dir="5400000" rotWithShape="0">
                <a:srgbClr val="000000">
                  <a:alpha val="35000"/>
                </a:srgbClr>
              </a:outerShdw>
            </a:effectLst>
          </c:spPr>
          <c:invertIfNegative val="0"/>
          <c:cat>
            <c:strRef>
              <c:f>'EMPRESAS S.S.'!$A$8:$A$44</c:f>
              <c:strCache>
                <c:ptCount val="37"/>
                <c:pt idx="0">
                  <c:v>Venta y reparación de vehículos de motor y motocicletas</c:v>
                </c:pt>
                <c:pt idx="1">
                  <c:v>Comercio al por mayor e intermediarios del comercio, excepto de vehículos de motor y motocicletas</c:v>
                </c:pt>
                <c:pt idx="2">
                  <c:v>Comercio al por menor, excepto de vehículos de motor y motocicletas</c:v>
                </c:pt>
                <c:pt idx="3">
                  <c:v>Transporte terrestre y por tubería</c:v>
                </c:pt>
                <c:pt idx="4">
                  <c:v>Transporte marítimo y por vías navegables interiores</c:v>
                </c:pt>
                <c:pt idx="5">
                  <c:v>Transporte aéreo</c:v>
                </c:pt>
                <c:pt idx="6">
                  <c:v>Almacenamiento y actividades anexas al transporte</c:v>
                </c:pt>
                <c:pt idx="7">
                  <c:v>Actividades postales y de correos</c:v>
                </c:pt>
                <c:pt idx="8">
                  <c:v>Hostelería</c:v>
                </c:pt>
                <c:pt idx="9">
                  <c:v>Edición</c:v>
                </c:pt>
                <c:pt idx="10">
                  <c:v>Actividades cinematográficas, de vídeo y de programas de televisión, grabación de sonido y edición musical; actividades de programación y emisión de radio y televisión</c:v>
                </c:pt>
                <c:pt idx="11">
                  <c:v>Telecomunicaciones</c:v>
                </c:pt>
                <c:pt idx="12">
                  <c:v>Programación, consultoría y otras actividades relacionadas con la informática; servicios de información</c:v>
                </c:pt>
                <c:pt idx="13">
                  <c:v>Servicios financieros, excepto seguros y fondos de pensiones</c:v>
                </c:pt>
                <c:pt idx="14">
                  <c:v>Seguros, reaseguros y fondos de pensiones, excepto Seguridad Social obligatoria</c:v>
                </c:pt>
                <c:pt idx="15">
                  <c:v>Actividades auxiliares a los servicios financieros y a los seguros</c:v>
                </c:pt>
                <c:pt idx="16">
                  <c:v>Actividades inmobiliarias</c:v>
                </c:pt>
                <c:pt idx="17">
                  <c:v>Actividades jurídicas y de contabilidad; actividades de las sedes centrales; actividades de consultoría de gestión empresarial</c:v>
                </c:pt>
                <c:pt idx="18">
                  <c:v>Servicios técnicos de arquitectura e ingeniería; ensayos y análisis técnicos</c:v>
                </c:pt>
                <c:pt idx="19">
                  <c:v>Investigación y desarrollo</c:v>
                </c:pt>
                <c:pt idx="20">
                  <c:v>Publicidad y estudios de mercado</c:v>
                </c:pt>
                <c:pt idx="21">
                  <c:v>Otras actividades profesionales, científicas y técnicas; actividades veterinarias</c:v>
                </c:pt>
                <c:pt idx="22">
                  <c:v>Actividades de alquiler</c:v>
                </c:pt>
                <c:pt idx="23">
                  <c:v>Actividades relacionadas con el empleo</c:v>
                </c:pt>
                <c:pt idx="24">
                  <c:v>Actividades de agencias de viajes, operadores turísticos, servicios de reservas y actividades relacionadas con los mismos</c:v>
                </c:pt>
                <c:pt idx="25">
                  <c:v>Actividades de seguridad e investigación; servicios a edificios y actividades de jardinería; actividades administrativas de oficina y otras actividades auxiliares a las empresas</c:v>
                </c:pt>
                <c:pt idx="26">
                  <c:v>Administración pública y defensa; seguridad social obligatoria</c:v>
                </c:pt>
                <c:pt idx="27">
                  <c:v>Educación</c:v>
                </c:pt>
                <c:pt idx="28">
                  <c:v>Actividades sanitarias</c:v>
                </c:pt>
                <c:pt idx="29">
                  <c:v>Actividades de servicios sociales</c:v>
                </c:pt>
                <c:pt idx="30">
                  <c:v>Actividades de creación, artísticas y espectáculos; actividades de bibliotecas, archivos, museos y otras actividades culturales; actividades de juegos de azar y apuestas </c:v>
                </c:pt>
                <c:pt idx="31">
                  <c:v>Actividades deportivas, recreativas y de entretenimiento</c:v>
                </c:pt>
                <c:pt idx="32">
                  <c:v>Actividades asociativas</c:v>
                </c:pt>
                <c:pt idx="33">
                  <c:v>Reparación de ordenadores, efectos personales y artículos de uso doméstico</c:v>
                </c:pt>
                <c:pt idx="34">
                  <c:v>Otros servicios personales</c:v>
                </c:pt>
                <c:pt idx="35">
                  <c:v>Actividades de los hogares como empleadores de personal doméstico; actividades de los hogares como productores de bienes y servicios para uso propio</c:v>
                </c:pt>
                <c:pt idx="36">
                  <c:v>Actividades de organizaciones y organismos extraterritoriales</c:v>
                </c:pt>
              </c:strCache>
            </c:strRef>
          </c:cat>
          <c:val>
            <c:numRef>
              <c:f>'EMPRESAS S.S.'!$B$8:$B$44</c:f>
              <c:numCache>
                <c:formatCode>#,##0</c:formatCode>
                <c:ptCount val="37"/>
                <c:pt idx="0">
                  <c:v>909</c:v>
                </c:pt>
                <c:pt idx="1">
                  <c:v>1496</c:v>
                </c:pt>
                <c:pt idx="2">
                  <c:v>3994</c:v>
                </c:pt>
                <c:pt idx="3">
                  <c:v>1359</c:v>
                </c:pt>
                <c:pt idx="4">
                  <c:v>73</c:v>
                </c:pt>
                <c:pt idx="5">
                  <c:v>17</c:v>
                </c:pt>
                <c:pt idx="6">
                  <c:v>237</c:v>
                </c:pt>
                <c:pt idx="7">
                  <c:v>35</c:v>
                </c:pt>
                <c:pt idx="8">
                  <c:v>4694</c:v>
                </c:pt>
                <c:pt idx="9">
                  <c:v>32</c:v>
                </c:pt>
                <c:pt idx="10">
                  <c:v>122</c:v>
                </c:pt>
                <c:pt idx="11">
                  <c:v>57</c:v>
                </c:pt>
                <c:pt idx="12">
                  <c:v>300</c:v>
                </c:pt>
                <c:pt idx="13">
                  <c:v>42</c:v>
                </c:pt>
                <c:pt idx="14">
                  <c:v>43</c:v>
                </c:pt>
                <c:pt idx="15">
                  <c:v>243</c:v>
                </c:pt>
                <c:pt idx="16">
                  <c:v>872</c:v>
                </c:pt>
                <c:pt idx="17">
                  <c:v>1103</c:v>
                </c:pt>
                <c:pt idx="18">
                  <c:v>270</c:v>
                </c:pt>
                <c:pt idx="19">
                  <c:v>43</c:v>
                </c:pt>
                <c:pt idx="20">
                  <c:v>167</c:v>
                </c:pt>
                <c:pt idx="21">
                  <c:v>287</c:v>
                </c:pt>
                <c:pt idx="22">
                  <c:v>258</c:v>
                </c:pt>
                <c:pt idx="23">
                  <c:v>42</c:v>
                </c:pt>
                <c:pt idx="24">
                  <c:v>198</c:v>
                </c:pt>
                <c:pt idx="25">
                  <c:v>1023</c:v>
                </c:pt>
                <c:pt idx="26">
                  <c:v>0</c:v>
                </c:pt>
                <c:pt idx="27">
                  <c:v>704</c:v>
                </c:pt>
                <c:pt idx="28">
                  <c:v>814</c:v>
                </c:pt>
                <c:pt idx="29">
                  <c:v>204</c:v>
                </c:pt>
                <c:pt idx="30">
                  <c:v>230</c:v>
                </c:pt>
                <c:pt idx="31">
                  <c:v>514</c:v>
                </c:pt>
                <c:pt idx="32">
                  <c:v>367</c:v>
                </c:pt>
                <c:pt idx="33">
                  <c:v>103</c:v>
                </c:pt>
                <c:pt idx="34">
                  <c:v>1203</c:v>
                </c:pt>
                <c:pt idx="35">
                  <c:v>472</c:v>
                </c:pt>
                <c:pt idx="36">
                  <c:v>4</c:v>
                </c:pt>
              </c:numCache>
            </c:numRef>
          </c:val>
          <c:extLst>
            <c:ext xmlns:c16="http://schemas.microsoft.com/office/drawing/2014/chart" uri="{C3380CC4-5D6E-409C-BE32-E72D297353CC}">
              <c16:uniqueId val="{00000000-5A1D-4647-ADEF-07067ADEA79D}"/>
            </c:ext>
          </c:extLst>
        </c:ser>
        <c:dLbls>
          <c:showLegendKey val="0"/>
          <c:showVal val="0"/>
          <c:showCatName val="0"/>
          <c:showSerName val="0"/>
          <c:showPercent val="0"/>
          <c:showBubbleSize val="0"/>
        </c:dLbls>
        <c:gapWidth val="100"/>
        <c:axId val="221220864"/>
        <c:axId val="221160000"/>
      </c:barChart>
      <c:catAx>
        <c:axId val="2212208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es-ES"/>
          </a:p>
        </c:txPr>
        <c:crossAx val="221160000"/>
        <c:crosses val="autoZero"/>
        <c:auto val="1"/>
        <c:lblAlgn val="ctr"/>
        <c:lblOffset val="100"/>
        <c:noMultiLvlLbl val="0"/>
      </c:catAx>
      <c:valAx>
        <c:axId val="221160000"/>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3">
                    <a:lumMod val="50000"/>
                  </a:schemeClr>
                </a:solidFill>
                <a:latin typeface="+mn-lt"/>
                <a:ea typeface="+mn-ea"/>
                <a:cs typeface="+mn-cs"/>
              </a:defRPr>
            </a:pPr>
            <a:endParaRPr lang="es-ES"/>
          </a:p>
        </c:txPr>
        <c:crossAx val="221220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chemeClr val="accent5">
                    <a:lumMod val="50000"/>
                  </a:schemeClr>
                </a:solidFill>
                <a:latin typeface="Century Gothic" panose="020B0502020202020204" pitchFamily="34" charset="0"/>
                <a:ea typeface="+mn-ea"/>
                <a:cs typeface="+mn-cs"/>
              </a:defRPr>
            </a:pPr>
            <a:r>
              <a:rPr lang="es-ES" sz="1400" b="1" i="0" u="none" strike="noStrike" kern="1200" spc="0" baseline="0">
                <a:solidFill>
                  <a:schemeClr val="accent5">
                    <a:lumMod val="50000"/>
                  </a:schemeClr>
                </a:solidFill>
                <a:latin typeface="Century Gothic" panose="020B0502020202020204" pitchFamily="34" charset="0"/>
                <a:ea typeface="+mn-ea"/>
                <a:cs typeface="+mn-cs"/>
              </a:rPr>
              <a:t>Indicadores Mensuales de Empleo en el Sector Turístico de la Isla de Tenerife - Junio 2024</a:t>
            </a:r>
          </a:p>
        </c:rich>
      </c:tx>
      <c:layout/>
      <c:overlay val="0"/>
      <c:spPr>
        <a:noFill/>
        <a:ln w="25400">
          <a:noFill/>
        </a:ln>
      </c:spPr>
    </c:title>
    <c:autoTitleDeleted val="0"/>
    <c:plotArea>
      <c:layout/>
      <c:barChart>
        <c:barDir val="bar"/>
        <c:grouping val="clustered"/>
        <c:varyColors val="0"/>
        <c:ser>
          <c:idx val="0"/>
          <c:order val="0"/>
          <c:tx>
            <c:strRef>
              <c:f>TURISMO_3!$B$2</c:f>
              <c:strCache>
                <c:ptCount val="1"/>
                <c:pt idx="0">
                  <c:v>Contratos</c:v>
                </c:pt>
              </c:strCache>
            </c:strRef>
          </c:tx>
          <c:spPr>
            <a:solidFill>
              <a:srgbClr val="5B9BD5"/>
            </a:solidFill>
            <a:ln w="25400">
              <a:noFill/>
            </a:ln>
          </c:spPr>
          <c:invertIfNegative val="0"/>
          <c:cat>
            <c:strRef>
              <c:f>TURISMO_3!$A$3:$A$14</c:f>
              <c:strCache>
                <c:ptCount val="12"/>
                <c:pt idx="0">
                  <c:v>Transporte terrestre y por tuberia</c:v>
                </c:pt>
                <c:pt idx="1">
                  <c:v>Transporte maritimo y por vias navegables interiores</c:v>
                </c:pt>
                <c:pt idx="2">
                  <c:v>Transporte aereo</c:v>
                </c:pt>
                <c:pt idx="3">
                  <c:v>Servicios de alojamiento</c:v>
                </c:pt>
                <c:pt idx="4">
                  <c:v>Servicios de comidas y bebidas</c:v>
                </c:pt>
                <c:pt idx="5">
                  <c:v>Actividades inmobiliarias</c:v>
                </c:pt>
                <c:pt idx="6">
                  <c:v>Actividades de alquiler</c:v>
                </c:pt>
                <c:pt idx="7">
                  <c:v>Actividades de agencias de viajes, operadores turisticos, servicios de reservas y actividades relacionadas con los mismos</c:v>
                </c:pt>
                <c:pt idx="8">
                  <c:v>Actividades de creacion, artisticas y espectaculos</c:v>
                </c:pt>
                <c:pt idx="9">
                  <c:v>Actividades de bibliotecas, archivos, museos y otras actividades culturales</c:v>
                </c:pt>
                <c:pt idx="10">
                  <c:v>Actividades de juegos de azar y apuestas</c:v>
                </c:pt>
                <c:pt idx="11">
                  <c:v>Actividades deportivas, recreativas y de entretenimiento</c:v>
                </c:pt>
              </c:strCache>
            </c:strRef>
          </c:cat>
          <c:val>
            <c:numRef>
              <c:f>TURISMO_3!$B$3:$B$14</c:f>
              <c:numCache>
                <c:formatCode>#,##0</c:formatCode>
                <c:ptCount val="12"/>
                <c:pt idx="0">
                  <c:v>405</c:v>
                </c:pt>
                <c:pt idx="1">
                  <c:v>101</c:v>
                </c:pt>
                <c:pt idx="2">
                  <c:v>16</c:v>
                </c:pt>
                <c:pt idx="3">
                  <c:v>4665</c:v>
                </c:pt>
                <c:pt idx="4">
                  <c:v>3803</c:v>
                </c:pt>
                <c:pt idx="5">
                  <c:v>124</c:v>
                </c:pt>
                <c:pt idx="6">
                  <c:v>317</c:v>
                </c:pt>
                <c:pt idx="7">
                  <c:v>102</c:v>
                </c:pt>
                <c:pt idx="8">
                  <c:v>853</c:v>
                </c:pt>
                <c:pt idx="9">
                  <c:v>29</c:v>
                </c:pt>
                <c:pt idx="10">
                  <c:v>32</c:v>
                </c:pt>
                <c:pt idx="11">
                  <c:v>677</c:v>
                </c:pt>
              </c:numCache>
            </c:numRef>
          </c:val>
          <c:extLst>
            <c:ext xmlns:c16="http://schemas.microsoft.com/office/drawing/2014/chart" uri="{C3380CC4-5D6E-409C-BE32-E72D297353CC}">
              <c16:uniqueId val="{00000000-DDC2-4558-AB97-12F816A0BDC6}"/>
            </c:ext>
          </c:extLst>
        </c:ser>
        <c:ser>
          <c:idx val="1"/>
          <c:order val="1"/>
          <c:tx>
            <c:strRef>
              <c:f>TURISMO_3!$C$2</c:f>
              <c:strCache>
                <c:ptCount val="1"/>
                <c:pt idx="0">
                  <c:v>Demandas de empleo</c:v>
                </c:pt>
              </c:strCache>
            </c:strRef>
          </c:tx>
          <c:spPr>
            <a:solidFill>
              <a:srgbClr val="ED7D31"/>
            </a:solidFill>
            <a:ln w="25400">
              <a:noFill/>
            </a:ln>
          </c:spPr>
          <c:invertIfNegative val="0"/>
          <c:cat>
            <c:strRef>
              <c:f>TURISMO_3!$A$3:$A$14</c:f>
              <c:strCache>
                <c:ptCount val="12"/>
                <c:pt idx="0">
                  <c:v>Transporte terrestre y por tuberia</c:v>
                </c:pt>
                <c:pt idx="1">
                  <c:v>Transporte maritimo y por vias navegables interiores</c:v>
                </c:pt>
                <c:pt idx="2">
                  <c:v>Transporte aereo</c:v>
                </c:pt>
                <c:pt idx="3">
                  <c:v>Servicios de alojamiento</c:v>
                </c:pt>
                <c:pt idx="4">
                  <c:v>Servicios de comidas y bebidas</c:v>
                </c:pt>
                <c:pt idx="5">
                  <c:v>Actividades inmobiliarias</c:v>
                </c:pt>
                <c:pt idx="6">
                  <c:v>Actividades de alquiler</c:v>
                </c:pt>
                <c:pt idx="7">
                  <c:v>Actividades de agencias de viajes, operadores turisticos, servicios de reservas y actividades relacionadas con los mismos</c:v>
                </c:pt>
                <c:pt idx="8">
                  <c:v>Actividades de creacion, artisticas y espectaculos</c:v>
                </c:pt>
                <c:pt idx="9">
                  <c:v>Actividades de bibliotecas, archivos, museos y otras actividades culturales</c:v>
                </c:pt>
                <c:pt idx="10">
                  <c:v>Actividades de juegos de azar y apuestas</c:v>
                </c:pt>
                <c:pt idx="11">
                  <c:v>Actividades deportivas, recreativas y de entretenimiento</c:v>
                </c:pt>
              </c:strCache>
            </c:strRef>
          </c:cat>
          <c:val>
            <c:numRef>
              <c:f>TURISMO_3!$C$3:$C$14</c:f>
              <c:numCache>
                <c:formatCode>#,##0</c:formatCode>
                <c:ptCount val="12"/>
                <c:pt idx="0">
                  <c:v>1002</c:v>
                </c:pt>
                <c:pt idx="1">
                  <c:v>144</c:v>
                </c:pt>
                <c:pt idx="2">
                  <c:v>113</c:v>
                </c:pt>
                <c:pt idx="3">
                  <c:v>2873</c:v>
                </c:pt>
                <c:pt idx="4">
                  <c:v>8280</c:v>
                </c:pt>
                <c:pt idx="5">
                  <c:v>525</c:v>
                </c:pt>
                <c:pt idx="6">
                  <c:v>384</c:v>
                </c:pt>
                <c:pt idx="7">
                  <c:v>231</c:v>
                </c:pt>
                <c:pt idx="8">
                  <c:v>440</c:v>
                </c:pt>
                <c:pt idx="9">
                  <c:v>60</c:v>
                </c:pt>
                <c:pt idx="10">
                  <c:v>106</c:v>
                </c:pt>
                <c:pt idx="11">
                  <c:v>873</c:v>
                </c:pt>
              </c:numCache>
            </c:numRef>
          </c:val>
          <c:extLst>
            <c:ext xmlns:c16="http://schemas.microsoft.com/office/drawing/2014/chart" uri="{C3380CC4-5D6E-409C-BE32-E72D297353CC}">
              <c16:uniqueId val="{00000001-DDC2-4558-AB97-12F816A0BDC6}"/>
            </c:ext>
          </c:extLst>
        </c:ser>
        <c:dLbls>
          <c:showLegendKey val="0"/>
          <c:showVal val="0"/>
          <c:showCatName val="0"/>
          <c:showSerName val="0"/>
          <c:showPercent val="0"/>
          <c:showBubbleSize val="0"/>
        </c:dLbls>
        <c:gapWidth val="182"/>
        <c:axId val="213648384"/>
        <c:axId val="207493888"/>
      </c:barChart>
      <c:catAx>
        <c:axId val="213648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7493888"/>
        <c:crosses val="autoZero"/>
        <c:auto val="1"/>
        <c:lblAlgn val="ctr"/>
        <c:lblOffset val="100"/>
        <c:noMultiLvlLbl val="0"/>
      </c:catAx>
      <c:valAx>
        <c:axId val="207493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8384"/>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5">
                    <a:lumMod val="50000"/>
                  </a:schemeClr>
                </a:solidFill>
                <a:latin typeface="+mn-lt"/>
                <a:ea typeface="+mn-ea"/>
                <a:cs typeface="+mn-cs"/>
              </a:defRPr>
            </a:pPr>
            <a:r>
              <a:rPr lang="en-US" b="1">
                <a:solidFill>
                  <a:schemeClr val="accent5">
                    <a:lumMod val="50000"/>
                  </a:schemeClr>
                </a:solidFill>
                <a:latin typeface="Century Gothic" panose="020B0502020202020204" pitchFamily="34" charset="0"/>
              </a:rPr>
              <a:t>Afiliaciones de Residentes a la Seguridad Social en</a:t>
            </a:r>
            <a:r>
              <a:rPr lang="en-US" b="1" baseline="0">
                <a:solidFill>
                  <a:schemeClr val="accent5">
                    <a:lumMod val="50000"/>
                  </a:schemeClr>
                </a:solidFill>
                <a:latin typeface="Century Gothic" panose="020B0502020202020204" pitchFamily="34" charset="0"/>
              </a:rPr>
              <a:t> el Sector Turístico -  Junio 2024 (P)</a:t>
            </a:r>
            <a:endParaRPr lang="en-US" b="1">
              <a:solidFill>
                <a:schemeClr val="accent5">
                  <a:lumMod val="50000"/>
                </a:schemeClr>
              </a:solidFill>
              <a:latin typeface="Century Gothic" panose="020B0502020202020204" pitchFamily="34" charset="0"/>
            </a:endParaRPr>
          </a:p>
        </c:rich>
      </c:tx>
      <c:layout/>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857142857142857E-2"/>
          <c:y val="0.13701816479082923"/>
          <c:w val="0.919047619047619"/>
          <c:h val="0.33140244579088712"/>
        </c:manualLayout>
      </c:layout>
      <c:pie3DChart>
        <c:varyColors val="1"/>
        <c:ser>
          <c:idx val="0"/>
          <c:order val="0"/>
          <c:tx>
            <c:strRef>
              <c:f>TURISMO_3!$B$21</c:f>
              <c:strCache>
                <c:ptCount val="1"/>
                <c:pt idx="0">
                  <c:v>Afiliaciones Residentes </c:v>
                </c:pt>
              </c:strCache>
            </c:strRef>
          </c:tx>
          <c:spPr>
            <a:ln>
              <a:noFill/>
            </a:ln>
          </c:spPr>
          <c:dPt>
            <c:idx val="0"/>
            <c:bubble3D val="0"/>
            <c:spPr>
              <a:solidFill>
                <a:srgbClr val="5B9BD5"/>
              </a:solidFill>
              <a:ln w="25400">
                <a:noFill/>
              </a:ln>
            </c:spPr>
            <c:extLst>
              <c:ext xmlns:c16="http://schemas.microsoft.com/office/drawing/2014/chart" uri="{C3380CC4-5D6E-409C-BE32-E72D297353CC}">
                <c16:uniqueId val="{00000001-9528-4BC9-B2AB-414FE4AD1DFE}"/>
              </c:ext>
            </c:extLst>
          </c:dPt>
          <c:dPt>
            <c:idx val="1"/>
            <c:bubble3D val="0"/>
            <c:spPr>
              <a:solidFill>
                <a:srgbClr val="ED7D31"/>
              </a:solidFill>
              <a:ln w="25400">
                <a:noFill/>
              </a:ln>
            </c:spPr>
            <c:extLst>
              <c:ext xmlns:c16="http://schemas.microsoft.com/office/drawing/2014/chart" uri="{C3380CC4-5D6E-409C-BE32-E72D297353CC}">
                <c16:uniqueId val="{00000003-9528-4BC9-B2AB-414FE4AD1DFE}"/>
              </c:ext>
            </c:extLst>
          </c:dPt>
          <c:dPt>
            <c:idx val="2"/>
            <c:bubble3D val="0"/>
            <c:spPr>
              <a:solidFill>
                <a:srgbClr val="A5A5A5"/>
              </a:solidFill>
              <a:ln w="25400">
                <a:noFill/>
              </a:ln>
            </c:spPr>
            <c:extLst>
              <c:ext xmlns:c16="http://schemas.microsoft.com/office/drawing/2014/chart" uri="{C3380CC4-5D6E-409C-BE32-E72D297353CC}">
                <c16:uniqueId val="{00000005-9528-4BC9-B2AB-414FE4AD1DFE}"/>
              </c:ext>
            </c:extLst>
          </c:dPt>
          <c:dPt>
            <c:idx val="3"/>
            <c:bubble3D val="0"/>
            <c:spPr>
              <a:solidFill>
                <a:srgbClr val="FFC000"/>
              </a:solidFill>
              <a:ln w="25400">
                <a:noFill/>
              </a:ln>
            </c:spPr>
            <c:extLst>
              <c:ext xmlns:c16="http://schemas.microsoft.com/office/drawing/2014/chart" uri="{C3380CC4-5D6E-409C-BE32-E72D297353CC}">
                <c16:uniqueId val="{00000007-9528-4BC9-B2AB-414FE4AD1DFE}"/>
              </c:ext>
            </c:extLst>
          </c:dPt>
          <c:dPt>
            <c:idx val="4"/>
            <c:bubble3D val="0"/>
            <c:spPr>
              <a:solidFill>
                <a:srgbClr val="4472C4"/>
              </a:solidFill>
              <a:ln w="25400">
                <a:noFill/>
              </a:ln>
            </c:spPr>
            <c:extLst>
              <c:ext xmlns:c16="http://schemas.microsoft.com/office/drawing/2014/chart" uri="{C3380CC4-5D6E-409C-BE32-E72D297353CC}">
                <c16:uniqueId val="{00000009-9528-4BC9-B2AB-414FE4AD1DFE}"/>
              </c:ext>
            </c:extLst>
          </c:dPt>
          <c:dPt>
            <c:idx val="5"/>
            <c:bubble3D val="0"/>
            <c:spPr>
              <a:solidFill>
                <a:srgbClr val="70AD47"/>
              </a:solidFill>
              <a:ln w="25400">
                <a:noFill/>
              </a:ln>
            </c:spPr>
            <c:extLst>
              <c:ext xmlns:c16="http://schemas.microsoft.com/office/drawing/2014/chart" uri="{C3380CC4-5D6E-409C-BE32-E72D297353CC}">
                <c16:uniqueId val="{0000000B-9528-4BC9-B2AB-414FE4AD1DF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9528-4BC9-B2AB-414FE4AD1DFE}"/>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9528-4BC9-B2AB-414FE4AD1DFE}"/>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9528-4BC9-B2AB-414FE4AD1DFE}"/>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9528-4BC9-B2AB-414FE4AD1DFE}"/>
              </c:ext>
            </c:extLst>
          </c:dPt>
          <c:cat>
            <c:strRef>
              <c:f>(TURISMO_3!$A$24,TURISMO_3!$A$29,TURISMO_3!$A$34,TURISMO_3!$A$36,TURISMO_3!$A$40,TURISMO_3!$A$43,TURISMO_3!$A$46,TURISMO_3!$A$50,TURISMO_3!$A$54,TURISMO_3!$A$62)</c:f>
              <c:strCache>
                <c:ptCount val="10"/>
                <c:pt idx="0">
                  <c:v>        HOTELES Y SIMILARES</c:v>
                </c:pt>
                <c:pt idx="1">
                  <c:v>        RESTAURANTES Y SIMILARES</c:v>
                </c:pt>
                <c:pt idx="2">
                  <c:v>        SERVICIOS DE TRANSPORTE DE PASAJEROS POR FERROCARRIL</c:v>
                </c:pt>
                <c:pt idx="3">
                  <c:v>        SERVICIOS DE TRANSPORTE DE PASAJEROS POR CARRETERA</c:v>
                </c:pt>
                <c:pt idx="4">
                  <c:v>        SERVICIOS DE TRANSPORTE MARÍTIMO DE PASAJEROS</c:v>
                </c:pt>
                <c:pt idx="5">
                  <c:v>        SERVICIOS DE TRANSPORTE AÉREO DE PASAJEROS Y ACTIVIDADES ANEXAS</c:v>
                </c:pt>
                <c:pt idx="6">
                  <c:v>        ALQUILER DE BIENES DE EQUIPO DE TRANSPORTE DE PASAJEROS</c:v>
                </c:pt>
                <c:pt idx="7">
                  <c:v>        AGENCIAS DE VIAJES Y SIMILARES</c:v>
                </c:pt>
                <c:pt idx="8">
                  <c:v>        SERVICIOS CULTURALES</c:v>
                </c:pt>
                <c:pt idx="9">
                  <c:v>        SERVICIOS DE ACTIVIDADES DEPORTIVAS Y OTRAS ACTIVIDADES DE RECREO</c:v>
                </c:pt>
              </c:strCache>
            </c:strRef>
          </c:cat>
          <c:val>
            <c:numRef>
              <c:f>(TURISMO_3!$B$24,TURISMO_3!$B$29,TURISMO_3!$B$34,TURISMO_3!$B$36,TURISMO_3!$B$40,TURISMO_3!$B$43,TURISMO_3!$B$46,TURISMO_3!$B$50,TURISMO_3!$B$54,TURISMO_3!$B$62)</c:f>
              <c:numCache>
                <c:formatCode>#,##0</c:formatCode>
                <c:ptCount val="10"/>
                <c:pt idx="0">
                  <c:v>29980</c:v>
                </c:pt>
                <c:pt idx="1">
                  <c:v>37130</c:v>
                </c:pt>
                <c:pt idx="2">
                  <c:v>0</c:v>
                </c:pt>
                <c:pt idx="3">
                  <c:v>7160</c:v>
                </c:pt>
                <c:pt idx="4">
                  <c:v>1390</c:v>
                </c:pt>
                <c:pt idx="5">
                  <c:v>3195</c:v>
                </c:pt>
                <c:pt idx="6">
                  <c:v>1475</c:v>
                </c:pt>
                <c:pt idx="7">
                  <c:v>2530</c:v>
                </c:pt>
                <c:pt idx="8">
                  <c:v>2500</c:v>
                </c:pt>
                <c:pt idx="9">
                  <c:v>4895</c:v>
                </c:pt>
              </c:numCache>
            </c:numRef>
          </c:val>
          <c:extLst>
            <c:ext xmlns:c16="http://schemas.microsoft.com/office/drawing/2014/chart" uri="{C3380CC4-5D6E-409C-BE32-E72D297353CC}">
              <c16:uniqueId val="{00000014-9528-4BC9-B2AB-414FE4AD1DFE}"/>
            </c:ext>
          </c:extLst>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3.2412429927740516E-2"/>
          <c:y val="0.4136632920884889"/>
          <c:w val="0.82886879880755637"/>
          <c:h val="0.4288033561022263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Empresas Inscritas a la Seguridad</a:t>
            </a:r>
          </a:p>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Social en el Sector Turístico</a:t>
            </a:r>
          </a:p>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baseline="0">
                <a:effectLst/>
              </a:rPr>
              <a:t>Mayo </a:t>
            </a:r>
            <a:r>
              <a:rPr lang="en-US" sz="1400" b="1" i="0" u="none" strike="noStrike" kern="1200" spc="0" baseline="0">
                <a:solidFill>
                  <a:schemeClr val="accent5">
                    <a:lumMod val="50000"/>
                  </a:schemeClr>
                </a:solidFill>
                <a:latin typeface="Century Gothic" panose="020B0502020202020204" pitchFamily="34" charset="0"/>
                <a:ea typeface="+mn-ea"/>
                <a:cs typeface="+mn-cs"/>
              </a:rPr>
              <a:t>2024 (P)</a:t>
            </a:r>
          </a:p>
        </c:rich>
      </c:tx>
      <c:layout>
        <c:manualLayout>
          <c:xMode val="edge"/>
          <c:yMode val="edge"/>
          <c:x val="6.0409115527225764E-3"/>
          <c:y val="2.8107306064176656E-2"/>
        </c:manualLayout>
      </c:layout>
      <c:overlay val="0"/>
      <c:spPr>
        <a:noFill/>
        <a:ln w="25400">
          <a:noFill/>
        </a:ln>
      </c:spPr>
    </c:title>
    <c:autoTitleDeleted val="0"/>
    <c:plotArea>
      <c:layout>
        <c:manualLayout>
          <c:layoutTarget val="inner"/>
          <c:xMode val="edge"/>
          <c:yMode val="edge"/>
          <c:x val="0.47418175853018374"/>
          <c:y val="3.5133943317606975E-3"/>
          <c:w val="0.47663648293963257"/>
          <c:h val="0.60286029028936539"/>
        </c:manualLayout>
      </c:layout>
      <c:doughnutChart>
        <c:varyColors val="1"/>
        <c:ser>
          <c:idx val="0"/>
          <c:order val="0"/>
          <c:tx>
            <c:v>Empresas</c:v>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E914-4AE8-90C7-052933ABBED5}"/>
              </c:ext>
            </c:extLst>
          </c:dPt>
          <c:dPt>
            <c:idx val="1"/>
            <c:bubble3D val="0"/>
            <c:spPr>
              <a:solidFill>
                <a:schemeClr val="accent6">
                  <a:lumMod val="75000"/>
                </a:schemeClr>
              </a:solidFill>
              <a:ln>
                <a:noFill/>
              </a:ln>
              <a:effectLst/>
            </c:spPr>
            <c:extLst>
              <c:ext xmlns:c16="http://schemas.microsoft.com/office/drawing/2014/chart" uri="{C3380CC4-5D6E-409C-BE32-E72D297353CC}">
                <c16:uniqueId val="{00000003-E914-4AE8-90C7-052933ABBED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E914-4AE8-90C7-052933ABBED5}"/>
              </c:ext>
            </c:extLst>
          </c:dPt>
          <c:dPt>
            <c:idx val="3"/>
            <c:bubble3D val="0"/>
            <c:spPr>
              <a:solidFill>
                <a:srgbClr val="FFC000"/>
              </a:solidFill>
              <a:ln>
                <a:noFill/>
              </a:ln>
              <a:effectLst/>
            </c:spPr>
            <c:extLst>
              <c:ext xmlns:c16="http://schemas.microsoft.com/office/drawing/2014/chart" uri="{C3380CC4-5D6E-409C-BE32-E72D297353CC}">
                <c16:uniqueId val="{00000007-E914-4AE8-90C7-052933ABBED5}"/>
              </c:ext>
            </c:extLst>
          </c:dPt>
          <c:dPt>
            <c:idx val="4"/>
            <c:bubble3D val="0"/>
            <c:spPr>
              <a:solidFill>
                <a:srgbClr val="92D050"/>
              </a:solidFill>
              <a:ln>
                <a:noFill/>
              </a:ln>
              <a:effectLst/>
            </c:spPr>
            <c:extLst>
              <c:ext xmlns:c16="http://schemas.microsoft.com/office/drawing/2014/chart" uri="{C3380CC4-5D6E-409C-BE32-E72D297353CC}">
                <c16:uniqueId val="{00000009-E914-4AE8-90C7-052933ABBED5}"/>
              </c:ext>
            </c:extLst>
          </c:dPt>
          <c:dPt>
            <c:idx val="5"/>
            <c:bubble3D val="0"/>
            <c:spPr>
              <a:solidFill>
                <a:schemeClr val="tx1">
                  <a:lumMod val="50000"/>
                  <a:lumOff val="50000"/>
                </a:schemeClr>
              </a:solidFill>
              <a:ln>
                <a:noFill/>
              </a:ln>
              <a:effectLst/>
            </c:spPr>
            <c:extLst>
              <c:ext xmlns:c16="http://schemas.microsoft.com/office/drawing/2014/chart" uri="{C3380CC4-5D6E-409C-BE32-E72D297353CC}">
                <c16:uniqueId val="{0000000B-E914-4AE8-90C7-052933ABBED5}"/>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E914-4AE8-90C7-052933ABBED5}"/>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E914-4AE8-90C7-052933ABBED5}"/>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E914-4AE8-90C7-052933ABBED5}"/>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3-E914-4AE8-90C7-052933ABBED5}"/>
              </c:ext>
            </c:extLst>
          </c:dPt>
          <c:cat>
            <c:strRef>
              <c:f>(TURISMO_3!$A$24,TURISMO_3!$A$29,TURISMO_3!$A$34,TURISMO_3!$A$36,TURISMO_3!$A$40,TURISMO_3!$A$43,TURISMO_3!$A$46,TURISMO_3!$A$50,TURISMO_3!$A$54,TURISMO_3!$A$62)</c:f>
              <c:strCache>
                <c:ptCount val="10"/>
                <c:pt idx="0">
                  <c:v>        HOTELES Y SIMILARES</c:v>
                </c:pt>
                <c:pt idx="1">
                  <c:v>        RESTAURANTES Y SIMILARES</c:v>
                </c:pt>
                <c:pt idx="2">
                  <c:v>        SERVICIOS DE TRANSPORTE DE PASAJEROS POR FERROCARRIL</c:v>
                </c:pt>
                <c:pt idx="3">
                  <c:v>        SERVICIOS DE TRANSPORTE DE PASAJEROS POR CARRETERA</c:v>
                </c:pt>
                <c:pt idx="4">
                  <c:v>        SERVICIOS DE TRANSPORTE MARÍTIMO DE PASAJEROS</c:v>
                </c:pt>
                <c:pt idx="5">
                  <c:v>        SERVICIOS DE TRANSPORTE AÉREO DE PASAJEROS Y ACTIVIDADES ANEXAS</c:v>
                </c:pt>
                <c:pt idx="6">
                  <c:v>        ALQUILER DE BIENES DE EQUIPO DE TRANSPORTE DE PASAJEROS</c:v>
                </c:pt>
                <c:pt idx="7">
                  <c:v>        AGENCIAS DE VIAJES Y SIMILARES</c:v>
                </c:pt>
                <c:pt idx="8">
                  <c:v>        SERVICIOS CULTURALES</c:v>
                </c:pt>
                <c:pt idx="9">
                  <c:v>        SERVICIOS DE ACTIVIDADES DEPORTIVAS Y OTRAS ACTIVIDADES DE RECREO</c:v>
                </c:pt>
              </c:strCache>
            </c:strRef>
          </c:cat>
          <c:val>
            <c:numRef>
              <c:f>(TURISMO_3!$C$24,TURISMO_3!$C$29,TURISMO_3!$C$34,TURISMO_3!$C$36,TURISMO_3!$C$40,TURISMO_3!$C$43,TURISMO_3!$C$46,TURISMO_3!$C$50,TURISMO_3!$C$54,TURISMO_3!$C$62)</c:f>
              <c:numCache>
                <c:formatCode>#,##0</c:formatCode>
                <c:ptCount val="10"/>
                <c:pt idx="0" formatCode="General">
                  <c:v>471</c:v>
                </c:pt>
                <c:pt idx="1">
                  <c:v>4223</c:v>
                </c:pt>
                <c:pt idx="2" formatCode="General">
                  <c:v>0</c:v>
                </c:pt>
                <c:pt idx="3" formatCode="General">
                  <c:v>956</c:v>
                </c:pt>
                <c:pt idx="4" formatCode="General">
                  <c:v>67</c:v>
                </c:pt>
                <c:pt idx="5" formatCode="General">
                  <c:v>44</c:v>
                </c:pt>
                <c:pt idx="6" formatCode="General">
                  <c:v>115</c:v>
                </c:pt>
                <c:pt idx="7" formatCode="General">
                  <c:v>198</c:v>
                </c:pt>
                <c:pt idx="8" formatCode="General">
                  <c:v>142</c:v>
                </c:pt>
                <c:pt idx="9" formatCode="General">
                  <c:v>421</c:v>
                </c:pt>
              </c:numCache>
            </c:numRef>
          </c:val>
          <c:extLst>
            <c:ext xmlns:c16="http://schemas.microsoft.com/office/drawing/2014/chart" uri="{C3380CC4-5D6E-409C-BE32-E72D297353CC}">
              <c16:uniqueId val="{00000014-E914-4AE8-90C7-052933ABBED5}"/>
            </c:ext>
          </c:extLst>
        </c:ser>
        <c:dLbls>
          <c:showLegendKey val="0"/>
          <c:showVal val="0"/>
          <c:showCatName val="0"/>
          <c:showSerName val="0"/>
          <c:showPercent val="0"/>
          <c:showBubbleSize val="0"/>
          <c:showLeaderLines val="1"/>
        </c:dLbls>
        <c:firstSliceAng val="0"/>
        <c:holeSize val="75"/>
      </c:doughnutChart>
      <c:spPr>
        <a:noFill/>
        <a:ln w="25400">
          <a:noFill/>
        </a:ln>
      </c:spPr>
    </c:plotArea>
    <c:legend>
      <c:legendPos val="b"/>
      <c:layout>
        <c:manualLayout>
          <c:xMode val="edge"/>
          <c:yMode val="edge"/>
          <c:x val="0"/>
          <c:y val="0.49580738274699032"/>
          <c:w val="0.83666375036453777"/>
          <c:h val="0.46996265609316656"/>
        </c:manualLayout>
      </c:layout>
      <c:overlay val="0"/>
      <c:spPr>
        <a:noFill/>
        <a:ln w="25400">
          <a:noFill/>
        </a:ln>
      </c:spPr>
      <c:txPr>
        <a:bodyPr rot="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chemeClr val="accent5">
                    <a:lumMod val="50000"/>
                  </a:schemeClr>
                </a:solidFill>
                <a:latin typeface="Century Gothic" panose="020B0502020202020204" pitchFamily="34" charset="0"/>
                <a:ea typeface="+mn-ea"/>
                <a:cs typeface="+mn-cs"/>
              </a:defRPr>
            </a:pPr>
            <a:r>
              <a:rPr lang="es-ES" sz="1400" b="1" i="0" u="none" strike="noStrike" kern="1200" spc="0" baseline="0">
                <a:solidFill>
                  <a:schemeClr val="accent5">
                    <a:lumMod val="50000"/>
                  </a:schemeClr>
                </a:solidFill>
                <a:latin typeface="Century Gothic" panose="020B0502020202020204" pitchFamily="34" charset="0"/>
                <a:ea typeface="+mn-ea"/>
                <a:cs typeface="+mn-cs"/>
              </a:rPr>
              <a:t>Evolución Mensual del Empleo en el Sector Turístico de la Isla de Tenerife</a:t>
            </a:r>
          </a:p>
        </c:rich>
      </c:tx>
      <c:layout>
        <c:manualLayout>
          <c:xMode val="edge"/>
          <c:yMode val="edge"/>
          <c:x val="0.20840871646696069"/>
          <c:y val="9.2592592592592587E-3"/>
        </c:manualLayout>
      </c:layout>
      <c:overlay val="0"/>
      <c:spPr>
        <a:noFill/>
        <a:ln w="25400">
          <a:noFill/>
        </a:ln>
      </c:spPr>
    </c:title>
    <c:autoTitleDeleted val="0"/>
    <c:plotArea>
      <c:layout>
        <c:manualLayout>
          <c:layoutTarget val="inner"/>
          <c:xMode val="edge"/>
          <c:yMode val="edge"/>
          <c:x val="2.6483984723752536E-2"/>
          <c:y val="0.1766899970836979"/>
          <c:w val="0.96138101338015347"/>
          <c:h val="0.76481481481481484"/>
        </c:manualLayout>
      </c:layout>
      <c:lineChart>
        <c:grouping val="stacked"/>
        <c:varyColors val="0"/>
        <c:ser>
          <c:idx val="0"/>
          <c:order val="0"/>
          <c:tx>
            <c:strRef>
              <c:f>TURISMO_3!$M$2</c:f>
              <c:strCache>
                <c:ptCount val="1"/>
                <c:pt idx="0">
                  <c:v>Contratos</c:v>
                </c:pt>
              </c:strCache>
            </c:strRef>
          </c:tx>
          <c:marker>
            <c:symbol val="none"/>
          </c:marker>
          <c:cat>
            <c:strRef>
              <c:f>TURISMO_3!$L$27:$L$55</c:f>
              <c:strCache>
                <c:ptCount val="29"/>
                <c:pt idx="0">
                  <c:v>      2022 Enero</c:v>
                </c:pt>
                <c:pt idx="1">
                  <c:v>      2022 Febrero</c:v>
                </c:pt>
                <c:pt idx="2">
                  <c:v>      2022 Marzo</c:v>
                </c:pt>
                <c:pt idx="3">
                  <c:v>      2022 Abril</c:v>
                </c:pt>
                <c:pt idx="4">
                  <c:v>      2022 Mayo</c:v>
                </c:pt>
                <c:pt idx="5">
                  <c:v>      2022 Junio</c:v>
                </c:pt>
                <c:pt idx="6">
                  <c:v>      2022 Julio</c:v>
                </c:pt>
                <c:pt idx="7">
                  <c:v>      2022 Agosto</c:v>
                </c:pt>
                <c:pt idx="8">
                  <c:v>      2022 Septiembre</c:v>
                </c:pt>
                <c:pt idx="9">
                  <c:v>      2022 Octubre</c:v>
                </c:pt>
                <c:pt idx="10">
                  <c:v>      2022 Noviembre</c:v>
                </c:pt>
                <c:pt idx="11">
                  <c:v>      2022 Diciembre</c:v>
                </c:pt>
                <c:pt idx="12">
                  <c:v>      2023 Enero</c:v>
                </c:pt>
                <c:pt idx="13">
                  <c:v>      2023 Febrero</c:v>
                </c:pt>
                <c:pt idx="14">
                  <c:v>      2023 Marzo</c:v>
                </c:pt>
                <c:pt idx="15">
                  <c:v>      2023 Abril</c:v>
                </c:pt>
                <c:pt idx="16">
                  <c:v>      2023 Mayo</c:v>
                </c:pt>
                <c:pt idx="17">
                  <c:v>      2023 Junio</c:v>
                </c:pt>
                <c:pt idx="18">
                  <c:v>      2023 Julio</c:v>
                </c:pt>
                <c:pt idx="19">
                  <c:v>      2023 Agosto</c:v>
                </c:pt>
                <c:pt idx="20">
                  <c:v>      2023 Septiembre</c:v>
                </c:pt>
                <c:pt idx="21">
                  <c:v>      2023 Octubre</c:v>
                </c:pt>
                <c:pt idx="22">
                  <c:v>      2023 Noviembre</c:v>
                </c:pt>
                <c:pt idx="23">
                  <c:v>      2023 Diciembre</c:v>
                </c:pt>
                <c:pt idx="24">
                  <c:v>      2024 Enero</c:v>
                </c:pt>
                <c:pt idx="25">
                  <c:v>      2024 Febrero</c:v>
                </c:pt>
                <c:pt idx="26">
                  <c:v>      2024 Marzo</c:v>
                </c:pt>
                <c:pt idx="27">
                  <c:v>      2024 Abril</c:v>
                </c:pt>
                <c:pt idx="28">
                  <c:v>      2024 Mayo</c:v>
                </c:pt>
              </c:strCache>
            </c:strRef>
          </c:cat>
          <c:val>
            <c:numRef>
              <c:f>TURISMO_3!$M$27:$M$55</c:f>
              <c:numCache>
                <c:formatCode>#,##0</c:formatCode>
                <c:ptCount val="29"/>
                <c:pt idx="0">
                  <c:v>7342</c:v>
                </c:pt>
                <c:pt idx="1">
                  <c:v>9116</c:v>
                </c:pt>
                <c:pt idx="2">
                  <c:v>12712</c:v>
                </c:pt>
                <c:pt idx="3">
                  <c:v>11572</c:v>
                </c:pt>
                <c:pt idx="4">
                  <c:v>10669</c:v>
                </c:pt>
                <c:pt idx="5">
                  <c:v>12810</c:v>
                </c:pt>
                <c:pt idx="6">
                  <c:v>12268</c:v>
                </c:pt>
                <c:pt idx="7">
                  <c:v>12773</c:v>
                </c:pt>
                <c:pt idx="8">
                  <c:v>12773</c:v>
                </c:pt>
                <c:pt idx="9">
                  <c:v>13056</c:v>
                </c:pt>
                <c:pt idx="10">
                  <c:v>12069</c:v>
                </c:pt>
                <c:pt idx="11">
                  <c:v>11365</c:v>
                </c:pt>
                <c:pt idx="12">
                  <c:v>10223</c:v>
                </c:pt>
                <c:pt idx="13">
                  <c:v>8734</c:v>
                </c:pt>
                <c:pt idx="14">
                  <c:v>10918</c:v>
                </c:pt>
                <c:pt idx="15">
                  <c:v>8301</c:v>
                </c:pt>
                <c:pt idx="16">
                  <c:v>8833</c:v>
                </c:pt>
                <c:pt idx="17">
                  <c:v>10360</c:v>
                </c:pt>
                <c:pt idx="18">
                  <c:v>10892</c:v>
                </c:pt>
                <c:pt idx="19">
                  <c:v>10403</c:v>
                </c:pt>
                <c:pt idx="20">
                  <c:v>10900</c:v>
                </c:pt>
                <c:pt idx="21">
                  <c:v>12230</c:v>
                </c:pt>
                <c:pt idx="22">
                  <c:v>12011</c:v>
                </c:pt>
                <c:pt idx="23">
                  <c:v>10014</c:v>
                </c:pt>
                <c:pt idx="24">
                  <c:v>10711</c:v>
                </c:pt>
                <c:pt idx="25">
                  <c:v>10405</c:v>
                </c:pt>
                <c:pt idx="26">
                  <c:v>10513</c:v>
                </c:pt>
                <c:pt idx="27">
                  <c:v>11127</c:v>
                </c:pt>
                <c:pt idx="28">
                  <c:v>9929</c:v>
                </c:pt>
              </c:numCache>
            </c:numRef>
          </c:val>
          <c:smooth val="0"/>
          <c:extLst>
            <c:ext xmlns:c16="http://schemas.microsoft.com/office/drawing/2014/chart" uri="{C3380CC4-5D6E-409C-BE32-E72D297353CC}">
              <c16:uniqueId val="{00000000-BAE0-4787-ADD2-DFBCCA3822C2}"/>
            </c:ext>
          </c:extLst>
        </c:ser>
        <c:ser>
          <c:idx val="1"/>
          <c:order val="1"/>
          <c:tx>
            <c:strRef>
              <c:f>TURISMO_3!$N$2</c:f>
              <c:strCache>
                <c:ptCount val="1"/>
                <c:pt idx="0">
                  <c:v>Demandas de empleo</c:v>
                </c:pt>
              </c:strCache>
            </c:strRef>
          </c:tx>
          <c:spPr>
            <a:ln>
              <a:solidFill>
                <a:schemeClr val="accent6">
                  <a:lumMod val="75000"/>
                </a:schemeClr>
              </a:solidFill>
            </a:ln>
          </c:spPr>
          <c:marker>
            <c:symbol val="none"/>
          </c:marker>
          <c:cat>
            <c:strRef>
              <c:f>TURISMO_3!$L$27:$L$55</c:f>
              <c:strCache>
                <c:ptCount val="29"/>
                <c:pt idx="0">
                  <c:v>      2022 Enero</c:v>
                </c:pt>
                <c:pt idx="1">
                  <c:v>      2022 Febrero</c:v>
                </c:pt>
                <c:pt idx="2">
                  <c:v>      2022 Marzo</c:v>
                </c:pt>
                <c:pt idx="3">
                  <c:v>      2022 Abril</c:v>
                </c:pt>
                <c:pt idx="4">
                  <c:v>      2022 Mayo</c:v>
                </c:pt>
                <c:pt idx="5">
                  <c:v>      2022 Junio</c:v>
                </c:pt>
                <c:pt idx="6">
                  <c:v>      2022 Julio</c:v>
                </c:pt>
                <c:pt idx="7">
                  <c:v>      2022 Agosto</c:v>
                </c:pt>
                <c:pt idx="8">
                  <c:v>      2022 Septiembre</c:v>
                </c:pt>
                <c:pt idx="9">
                  <c:v>      2022 Octubre</c:v>
                </c:pt>
                <c:pt idx="10">
                  <c:v>      2022 Noviembre</c:v>
                </c:pt>
                <c:pt idx="11">
                  <c:v>      2022 Diciembre</c:v>
                </c:pt>
                <c:pt idx="12">
                  <c:v>      2023 Enero</c:v>
                </c:pt>
                <c:pt idx="13">
                  <c:v>      2023 Febrero</c:v>
                </c:pt>
                <c:pt idx="14">
                  <c:v>      2023 Marzo</c:v>
                </c:pt>
                <c:pt idx="15">
                  <c:v>      2023 Abril</c:v>
                </c:pt>
                <c:pt idx="16">
                  <c:v>      2023 Mayo</c:v>
                </c:pt>
                <c:pt idx="17">
                  <c:v>      2023 Junio</c:v>
                </c:pt>
                <c:pt idx="18">
                  <c:v>      2023 Julio</c:v>
                </c:pt>
                <c:pt idx="19">
                  <c:v>      2023 Agosto</c:v>
                </c:pt>
                <c:pt idx="20">
                  <c:v>      2023 Septiembre</c:v>
                </c:pt>
                <c:pt idx="21">
                  <c:v>      2023 Octubre</c:v>
                </c:pt>
                <c:pt idx="22">
                  <c:v>      2023 Noviembre</c:v>
                </c:pt>
                <c:pt idx="23">
                  <c:v>      2023 Diciembre</c:v>
                </c:pt>
                <c:pt idx="24">
                  <c:v>      2024 Enero</c:v>
                </c:pt>
                <c:pt idx="25">
                  <c:v>      2024 Febrero</c:v>
                </c:pt>
                <c:pt idx="26">
                  <c:v>      2024 Marzo</c:v>
                </c:pt>
                <c:pt idx="27">
                  <c:v>      2024 Abril</c:v>
                </c:pt>
                <c:pt idx="28">
                  <c:v>      2024 Mayo</c:v>
                </c:pt>
              </c:strCache>
            </c:strRef>
          </c:cat>
          <c:val>
            <c:numRef>
              <c:f>TURISMO_3!$N$27:$N$55</c:f>
              <c:numCache>
                <c:formatCode>#,##0</c:formatCode>
                <c:ptCount val="29"/>
                <c:pt idx="0">
                  <c:v>19438</c:v>
                </c:pt>
                <c:pt idx="1">
                  <c:v>18845</c:v>
                </c:pt>
                <c:pt idx="2">
                  <c:v>18385</c:v>
                </c:pt>
                <c:pt idx="3">
                  <c:v>17978</c:v>
                </c:pt>
                <c:pt idx="4">
                  <c:v>17827</c:v>
                </c:pt>
                <c:pt idx="5">
                  <c:v>17431</c:v>
                </c:pt>
                <c:pt idx="6">
                  <c:v>17365</c:v>
                </c:pt>
                <c:pt idx="7">
                  <c:v>17217</c:v>
                </c:pt>
                <c:pt idx="8">
                  <c:v>17430</c:v>
                </c:pt>
                <c:pt idx="9">
                  <c:v>17259</c:v>
                </c:pt>
                <c:pt idx="10">
                  <c:v>16910</c:v>
                </c:pt>
                <c:pt idx="11">
                  <c:v>16348</c:v>
                </c:pt>
                <c:pt idx="12">
                  <c:v>16584</c:v>
                </c:pt>
                <c:pt idx="13">
                  <c:v>16619</c:v>
                </c:pt>
                <c:pt idx="14">
                  <c:v>16313</c:v>
                </c:pt>
                <c:pt idx="15">
                  <c:v>16116</c:v>
                </c:pt>
                <c:pt idx="16">
                  <c:v>15893</c:v>
                </c:pt>
                <c:pt idx="17">
                  <c:v>15629</c:v>
                </c:pt>
                <c:pt idx="18">
                  <c:v>15303</c:v>
                </c:pt>
                <c:pt idx="19">
                  <c:v>15485</c:v>
                </c:pt>
                <c:pt idx="20">
                  <c:v>15235</c:v>
                </c:pt>
                <c:pt idx="21">
                  <c:v>15532</c:v>
                </c:pt>
                <c:pt idx="22">
                  <c:v>15312</c:v>
                </c:pt>
                <c:pt idx="23">
                  <c:v>14969</c:v>
                </c:pt>
                <c:pt idx="24">
                  <c:v>15228</c:v>
                </c:pt>
                <c:pt idx="25">
                  <c:v>15255</c:v>
                </c:pt>
                <c:pt idx="26">
                  <c:v>14633</c:v>
                </c:pt>
                <c:pt idx="27">
                  <c:v>15106</c:v>
                </c:pt>
                <c:pt idx="28">
                  <c:v>15213</c:v>
                </c:pt>
              </c:numCache>
            </c:numRef>
          </c:val>
          <c:smooth val="0"/>
          <c:extLst>
            <c:ext xmlns:c16="http://schemas.microsoft.com/office/drawing/2014/chart" uri="{C3380CC4-5D6E-409C-BE32-E72D297353CC}">
              <c16:uniqueId val="{00000001-BAE0-4787-ADD2-DFBCCA3822C2}"/>
            </c:ext>
          </c:extLst>
        </c:ser>
        <c:dLbls>
          <c:showLegendKey val="0"/>
          <c:showVal val="0"/>
          <c:showCatName val="0"/>
          <c:showSerName val="0"/>
          <c:showPercent val="0"/>
          <c:showBubbleSize val="0"/>
        </c:dLbls>
        <c:smooth val="0"/>
        <c:axId val="213648896"/>
        <c:axId val="205820416"/>
      </c:lineChart>
      <c:catAx>
        <c:axId val="213648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05820416"/>
        <c:crosses val="autoZero"/>
        <c:auto val="1"/>
        <c:lblAlgn val="ctr"/>
        <c:lblOffset val="100"/>
        <c:noMultiLvlLbl val="0"/>
      </c:catAx>
      <c:valAx>
        <c:axId val="205820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8896"/>
        <c:crosses val="autoZero"/>
        <c:crossBetween val="between"/>
      </c:valAx>
      <c:spPr>
        <a:noFill/>
        <a:ln w="25400">
          <a:noFill/>
        </a:ln>
      </c:spPr>
    </c:plotArea>
    <c:legend>
      <c:legendPos val="b"/>
      <c:layout>
        <c:manualLayout>
          <c:xMode val="edge"/>
          <c:yMode val="edge"/>
          <c:x val="0.36767611207622031"/>
          <c:y val="0.10932447612449617"/>
          <c:w val="0.22647072912542474"/>
          <c:h val="6.497799594027751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Trimestral de los Afiliados a la S.S. en el Sector Turístico</a:t>
            </a:r>
          </a:p>
        </c:rich>
      </c:tx>
      <c:overlay val="0"/>
      <c:spPr>
        <a:noFill/>
        <a:ln w="25400">
          <a:noFill/>
        </a:ln>
      </c:spPr>
    </c:title>
    <c:autoTitleDeleted val="0"/>
    <c:plotArea>
      <c:layout/>
      <c:barChart>
        <c:barDir val="col"/>
        <c:grouping val="clustered"/>
        <c:varyColors val="0"/>
        <c:ser>
          <c:idx val="0"/>
          <c:order val="0"/>
          <c:tx>
            <c:strRef>
              <c:f>TURISMO_3!$Q$2</c:f>
              <c:strCache>
                <c:ptCount val="1"/>
                <c:pt idx="0">
                  <c:v>Afiliados a la S.S.</c:v>
                </c:pt>
              </c:strCache>
            </c:strRef>
          </c:tx>
          <c:spPr>
            <a:gradFill flip="none" rotWithShape="1">
              <a:gsLst>
                <a:gs pos="29204">
                  <a:schemeClr val="accent6">
                    <a:lumMod val="20000"/>
                    <a:lumOff val="80000"/>
                  </a:schemeClr>
                </a:gs>
                <a:gs pos="42000">
                  <a:schemeClr val="accent6">
                    <a:lumMod val="40000"/>
                    <a:lumOff val="60000"/>
                  </a:schemeClr>
                </a:gs>
                <a:gs pos="57000">
                  <a:schemeClr val="accent6">
                    <a:lumMod val="60000"/>
                    <a:lumOff val="40000"/>
                  </a:schemeClr>
                </a:gs>
                <a:gs pos="100000">
                  <a:srgbClr val="FF6600"/>
                </a:gs>
              </a:gsLst>
              <a:path path="circle">
                <a:fillToRect l="100000" t="100000"/>
              </a:path>
              <a:tileRect r="-100000" b="-100000"/>
            </a:gradFill>
            <a:ln>
              <a:noFill/>
            </a:ln>
            <a:effectLst/>
          </c:spPr>
          <c:invertIfNegative val="0"/>
          <c:cat>
            <c:strRef>
              <c:f>TURISMO_3!$P$3:$P$31</c:f>
              <c:strCache>
                <c:ptCount val="29"/>
                <c:pt idx="0">
                  <c:v>         2013 Segundo trimestre</c:v>
                </c:pt>
                <c:pt idx="1">
                  <c:v>         2013 Tercer trimestre</c:v>
                </c:pt>
                <c:pt idx="2">
                  <c:v>         2013 Cuarto trimestre</c:v>
                </c:pt>
                <c:pt idx="3">
                  <c:v>         2014 Primer trimestre</c:v>
                </c:pt>
                <c:pt idx="4">
                  <c:v>         2014 Segundo trimestre</c:v>
                </c:pt>
                <c:pt idx="5">
                  <c:v>         2014 Tercer trimestre</c:v>
                </c:pt>
                <c:pt idx="6">
                  <c:v>         2014 Cuarto trimestre</c:v>
                </c:pt>
                <c:pt idx="7">
                  <c:v>         2015 Primer trimestre</c:v>
                </c:pt>
                <c:pt idx="8">
                  <c:v>         2015 Segundo trimestre</c:v>
                </c:pt>
                <c:pt idx="9">
                  <c:v>         2015 Tercer trimestre</c:v>
                </c:pt>
                <c:pt idx="10">
                  <c:v>         2015 Cuarto trimestre</c:v>
                </c:pt>
                <c:pt idx="11">
                  <c:v>         2016 Primer trimestre</c:v>
                </c:pt>
                <c:pt idx="12">
                  <c:v>         2016 Segundo trimestre</c:v>
                </c:pt>
                <c:pt idx="13">
                  <c:v>         2016 Tercer trimestre</c:v>
                </c:pt>
                <c:pt idx="14">
                  <c:v>         2016 Cuarto trimestre</c:v>
                </c:pt>
                <c:pt idx="15">
                  <c:v>         2017 Primer trimestre</c:v>
                </c:pt>
                <c:pt idx="16">
                  <c:v>         2017 Segundo trimestre</c:v>
                </c:pt>
                <c:pt idx="17">
                  <c:v>         2017 Tercer trimestre</c:v>
                </c:pt>
                <c:pt idx="18">
                  <c:v>         2017 Cuarto trimestre</c:v>
                </c:pt>
                <c:pt idx="19">
                  <c:v>         2018 Primer trimestre</c:v>
                </c:pt>
                <c:pt idx="20">
                  <c:v>         2018 Segundo trimestre</c:v>
                </c:pt>
                <c:pt idx="21">
                  <c:v>         2018 Tercer trimestre</c:v>
                </c:pt>
                <c:pt idx="22">
                  <c:v>         2018 Cuarto trimestre</c:v>
                </c:pt>
                <c:pt idx="23">
                  <c:v>         2019 Primer trimestre</c:v>
                </c:pt>
                <c:pt idx="24">
                  <c:v>         2019 Segundo trimestre</c:v>
                </c:pt>
                <c:pt idx="25">
                  <c:v>         2019 Tercer trimestre</c:v>
                </c:pt>
                <c:pt idx="26">
                  <c:v>         2019 Cuarto trimestre</c:v>
                </c:pt>
                <c:pt idx="27">
                  <c:v>         2020 Primer trimestre (p)</c:v>
                </c:pt>
                <c:pt idx="28">
                  <c:v>         2020 Segundo trimestre (p)</c:v>
                </c:pt>
              </c:strCache>
            </c:strRef>
          </c:cat>
          <c:val>
            <c:numRef>
              <c:f>TURISMO_3!$Q$3:$Q$31</c:f>
              <c:numCache>
                <c:formatCode>#,##0</c:formatCode>
                <c:ptCount val="29"/>
                <c:pt idx="0">
                  <c:v>61119</c:v>
                </c:pt>
                <c:pt idx="1">
                  <c:v>63389</c:v>
                </c:pt>
                <c:pt idx="2">
                  <c:v>65786</c:v>
                </c:pt>
                <c:pt idx="3">
                  <c:v>65673</c:v>
                </c:pt>
                <c:pt idx="4">
                  <c:v>63722</c:v>
                </c:pt>
                <c:pt idx="5">
                  <c:v>65653</c:v>
                </c:pt>
                <c:pt idx="6">
                  <c:v>67744</c:v>
                </c:pt>
                <c:pt idx="7">
                  <c:v>67588</c:v>
                </c:pt>
                <c:pt idx="8">
                  <c:v>65347</c:v>
                </c:pt>
                <c:pt idx="9">
                  <c:v>67927</c:v>
                </c:pt>
                <c:pt idx="10">
                  <c:v>70772</c:v>
                </c:pt>
                <c:pt idx="11">
                  <c:v>70668</c:v>
                </c:pt>
                <c:pt idx="12">
                  <c:v>69985</c:v>
                </c:pt>
                <c:pt idx="13">
                  <c:v>72657</c:v>
                </c:pt>
                <c:pt idx="14">
                  <c:v>75727</c:v>
                </c:pt>
                <c:pt idx="15">
                  <c:v>75348</c:v>
                </c:pt>
                <c:pt idx="16">
                  <c:v>74267</c:v>
                </c:pt>
                <c:pt idx="17">
                  <c:v>77781</c:v>
                </c:pt>
                <c:pt idx="18">
                  <c:v>78744</c:v>
                </c:pt>
                <c:pt idx="19">
                  <c:v>79025</c:v>
                </c:pt>
                <c:pt idx="20">
                  <c:v>77908</c:v>
                </c:pt>
                <c:pt idx="21">
                  <c:v>79828</c:v>
                </c:pt>
                <c:pt idx="22">
                  <c:v>81309</c:v>
                </c:pt>
                <c:pt idx="23">
                  <c:v>81481</c:v>
                </c:pt>
                <c:pt idx="24">
                  <c:v>80384</c:v>
                </c:pt>
                <c:pt idx="25">
                  <c:v>81715</c:v>
                </c:pt>
                <c:pt idx="26">
                  <c:v>83328</c:v>
                </c:pt>
                <c:pt idx="27">
                  <c:v>72704</c:v>
                </c:pt>
                <c:pt idx="28">
                  <c:v>72265</c:v>
                </c:pt>
              </c:numCache>
            </c:numRef>
          </c:val>
          <c:extLst>
            <c:ext xmlns:c16="http://schemas.microsoft.com/office/drawing/2014/chart" uri="{C3380CC4-5D6E-409C-BE32-E72D297353CC}">
              <c16:uniqueId val="{00000000-2897-49BA-9A7E-6C80B7124DEB}"/>
            </c:ext>
          </c:extLst>
        </c:ser>
        <c:dLbls>
          <c:showLegendKey val="0"/>
          <c:showVal val="0"/>
          <c:showCatName val="0"/>
          <c:showSerName val="0"/>
          <c:showPercent val="0"/>
          <c:showBubbleSize val="0"/>
        </c:dLbls>
        <c:gapWidth val="150"/>
        <c:axId val="213649408"/>
        <c:axId val="205822720"/>
      </c:barChart>
      <c:catAx>
        <c:axId val="21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05822720"/>
        <c:crosses val="autoZero"/>
        <c:auto val="1"/>
        <c:lblAlgn val="ctr"/>
        <c:lblOffset val="100"/>
        <c:noMultiLvlLbl val="0"/>
      </c:catAx>
      <c:valAx>
        <c:axId val="205822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940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iagrams/_rels/data1.xml.rels><?xml version="1.0" encoding="UTF-8" standalone="no"?><Relationships xmlns="http://schemas.openxmlformats.org/package/2006/relationships"><Relationship Id="rId1" Target="../media/image2.jpeg" Type="http://schemas.openxmlformats.org/officeDocument/2006/relationships/image"/><Relationship Id="rId2" Target="https://www.tenerifedata.com/" TargetMode="External" Type="http://schemas.openxmlformats.org/officeDocument/2006/relationships/hyperlink"/></Relationships>
</file>

<file path=xl/diagrams/_rels/data2.xml.rels><?xml version="1.0" encoding="UTF-8" standalone="no"?><Relationships xmlns="http://schemas.openxmlformats.org/package/2006/relationships"><Relationship Id="rId1" Target="../media/image3.png" Type="http://schemas.openxmlformats.org/officeDocument/2006/relationships/image"/><Relationship Id="rId2" Target="https://www.tenerife.es/bancodatos/" TargetMode="External" Type="http://schemas.openxmlformats.org/officeDocument/2006/relationships/hyperlink"/></Relationships>
</file>

<file path=xl/diagrams/_rels/drawing1.xml.rels><?xml version="1.0" encoding="UTF-8" standalone="no"?><Relationships xmlns="http://schemas.openxmlformats.org/package/2006/relationships"><Relationship Id="rId1" Target="../media/image2.jpeg" Type="http://schemas.openxmlformats.org/officeDocument/2006/relationships/image"/></Relationships>
</file>

<file path=xl/diagrams/_rels/drawing2.xml.rels><?xml version="1.0" encoding="UTF-8" standalone="no"?><Relationships xmlns="http://schemas.openxmlformats.org/package/2006/relationships"><Relationship Id="rId1" Target="../media/image3.png" Type="http://schemas.openxmlformats.org/officeDocument/2006/relationships/image"/></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A32BE3-2A9E-433B-AB2B-E1B2AC56F8A7}" type="doc">
      <dgm:prSet loTypeId="urn:microsoft.com/office/officeart/2008/layout/BubblePictureList" loCatId="picture" qsTypeId="urn:microsoft.com/office/officeart/2005/8/quickstyle/simple1" qsCatId="simple" csTypeId="urn:microsoft.com/office/officeart/2005/8/colors/accent1_2" csCatId="accent1" phldr="1"/>
      <dgm:spPr/>
    </dgm:pt>
    <dgm:pt modelId="{2B06BCDF-9560-4442-9A03-128B74F1542D}">
      <dgm:prSet phldrT="[Texto]" custT="1"/>
      <dgm:spPr/>
      <dgm:t>
        <a:bodyPr/>
        <a:lstStyle/>
        <a:p>
          <a:r>
            <a:rPr lang="es-ES" sz="1600" b="0" i="1">
              <a:solidFill>
                <a:schemeClr val="bg1"/>
              </a:solidFill>
            </a:rPr>
            <a:t>@tenerifedata</a:t>
          </a:r>
          <a:endParaRPr lang="es-ES" sz="1600" b="0">
            <a:solidFill>
              <a:schemeClr val="bg1"/>
            </a:solidFill>
          </a:endParaRPr>
        </a:p>
      </dgm:t>
    </dgm:pt>
    <dgm:pt modelId="{CC991469-2E67-4FA3-9CDE-A08C6DCAB35E}" type="parTrans" cxnId="{05B1950E-8957-403F-8368-62AE63833087}">
      <dgm:prSet/>
      <dgm:spPr/>
      <dgm:t>
        <a:bodyPr/>
        <a:lstStyle/>
        <a:p>
          <a:endParaRPr lang="es-ES"/>
        </a:p>
      </dgm:t>
    </dgm:pt>
    <dgm:pt modelId="{2DF13632-B6B1-4A90-B7EA-03D007B8977D}" type="sibTrans" cxnId="{05B1950E-8957-403F-8368-62AE63833087}">
      <dgm:prSet/>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t>
        <a:bodyPr/>
        <a:lstStyle/>
        <a:p>
          <a:endParaRPr lang="es-ES"/>
        </a:p>
      </dgm:t>
      <dgm:extLst>
        <a:ext uri="{E40237B7-FDA0-4F09-8148-C483321AD2D9}">
          <dgm14:cNvPr xmlns:dgm14="http://schemas.microsoft.com/office/drawing/2010/diagram" id="0" name="">
            <a:hlinkClick xmlns:r="http://schemas.openxmlformats.org/officeDocument/2006/relationships" r:id="rId2" tooltip="Accede a tenerifedata"/>
          </dgm14:cNvPr>
        </a:ext>
      </dgm:extLst>
    </dgm:pt>
    <dgm:pt modelId="{09A7B253-4A8F-49D6-81C0-57DECE6A92D4}" type="pres">
      <dgm:prSet presAssocID="{9AA32BE3-2A9E-433B-AB2B-E1B2AC56F8A7}" presName="Name0" presStyleCnt="0">
        <dgm:presLayoutVars>
          <dgm:chMax val="8"/>
          <dgm:chPref val="8"/>
          <dgm:dir/>
        </dgm:presLayoutVars>
      </dgm:prSet>
      <dgm:spPr/>
    </dgm:pt>
    <dgm:pt modelId="{C9FCCE3E-DC19-4561-B065-7E54C8663564}" type="pres">
      <dgm:prSet presAssocID="{2B06BCDF-9560-4442-9A03-128B74F1542D}" presName="parent_text_1" presStyleLbl="revTx" presStyleIdx="0" presStyleCnt="1" custScaleX="131853" custScaleY="116411" custLinFactNeighborX="3801" custLinFactNeighborY="-71267">
        <dgm:presLayoutVars>
          <dgm:chMax val="0"/>
          <dgm:chPref val="0"/>
          <dgm:bulletEnabled val="1"/>
        </dgm:presLayoutVars>
      </dgm:prSet>
      <dgm:spPr/>
      <dgm:t>
        <a:bodyPr/>
        <a:lstStyle/>
        <a:p>
          <a:endParaRPr lang="es-ES"/>
        </a:p>
      </dgm:t>
    </dgm:pt>
    <dgm:pt modelId="{183D66FF-A335-404D-8FC1-16E9C1DD2B89}" type="pres">
      <dgm:prSet presAssocID="{2B06BCDF-9560-4442-9A03-128B74F1542D}" presName="image_accent_1" presStyleCnt="0"/>
      <dgm:spPr/>
    </dgm:pt>
    <dgm:pt modelId="{30F5965A-9749-4515-A35C-872501DB529B}" type="pres">
      <dgm:prSet presAssocID="{2B06BCDF-9560-4442-9A03-128B74F1542D}" presName="imageAccentRepeatNode" presStyleLbl="alignNode1" presStyleIdx="0" presStyleCnt="2"/>
      <dgm:spPr/>
    </dgm:pt>
    <dgm:pt modelId="{40CF3A0E-24E0-4582-9092-B55E137D5FBB}" type="pres">
      <dgm:prSet presAssocID="{2B06BCDF-9560-4442-9A03-128B74F1542D}" presName="accent_1" presStyleLbl="alignNode1" presStyleIdx="1" presStyleCnt="2"/>
      <dgm:spPr>
        <a:ln>
          <a:solidFill>
            <a:schemeClr val="accent1">
              <a:lumMod val="60000"/>
              <a:lumOff val="40000"/>
            </a:schemeClr>
          </a:solidFill>
        </a:ln>
      </dgm:spPr>
    </dgm:pt>
    <dgm:pt modelId="{BED9E59F-DC6E-4CFC-B27C-B513872CF1B5}" type="pres">
      <dgm:prSet presAssocID="{2DF13632-B6B1-4A90-B7EA-03D007B8977D}" presName="image_1" presStyleCnt="0"/>
      <dgm:spPr/>
    </dgm:pt>
    <dgm:pt modelId="{5BB06E32-3874-4D31-AFD2-A8A6FA3668E9}" type="pres">
      <dgm:prSet presAssocID="{2DF13632-B6B1-4A90-B7EA-03D007B8977D}" presName="imageRepeatNode" presStyleLbl="fgImgPlace1" presStyleIdx="0" presStyleCnt="1"/>
      <dgm:spPr/>
      <dgm:t>
        <a:bodyPr/>
        <a:lstStyle/>
        <a:p>
          <a:endParaRPr lang="es-ES"/>
        </a:p>
      </dgm:t>
    </dgm:pt>
  </dgm:ptLst>
  <dgm:cxnLst>
    <dgm:cxn modelId="{05B1950E-8957-403F-8368-62AE63833087}" srcId="{9AA32BE3-2A9E-433B-AB2B-E1B2AC56F8A7}" destId="{2B06BCDF-9560-4442-9A03-128B74F1542D}" srcOrd="0" destOrd="0" parTransId="{CC991469-2E67-4FA3-9CDE-A08C6DCAB35E}" sibTransId="{2DF13632-B6B1-4A90-B7EA-03D007B8977D}"/>
    <dgm:cxn modelId="{1D5EF4FC-D63A-4854-8354-0127ECF0A97E}" type="presOf" srcId="{2DF13632-B6B1-4A90-B7EA-03D007B8977D}" destId="{5BB06E32-3874-4D31-AFD2-A8A6FA3668E9}" srcOrd="0" destOrd="0" presId="urn:microsoft.com/office/officeart/2008/layout/BubblePictureList"/>
    <dgm:cxn modelId="{243A91EF-EC7E-4E89-8B51-581A3A081844}" type="presOf" srcId="{2B06BCDF-9560-4442-9A03-128B74F1542D}" destId="{C9FCCE3E-DC19-4561-B065-7E54C8663564}" srcOrd="0" destOrd="0" presId="urn:microsoft.com/office/officeart/2008/layout/BubblePictureList"/>
    <dgm:cxn modelId="{BBE1E904-D363-4DD5-A7CA-7237DB84D56F}" type="presOf" srcId="{9AA32BE3-2A9E-433B-AB2B-E1B2AC56F8A7}" destId="{09A7B253-4A8F-49D6-81C0-57DECE6A92D4}" srcOrd="0" destOrd="0" presId="urn:microsoft.com/office/officeart/2008/layout/BubblePictureList"/>
    <dgm:cxn modelId="{5D227CD7-0C3E-4198-A36D-7B637EC91017}" type="presParOf" srcId="{09A7B253-4A8F-49D6-81C0-57DECE6A92D4}" destId="{C9FCCE3E-DC19-4561-B065-7E54C8663564}" srcOrd="0" destOrd="0" presId="urn:microsoft.com/office/officeart/2008/layout/BubblePictureList"/>
    <dgm:cxn modelId="{2D1C93C0-0A3F-417E-B8A2-7EC120B50055}" type="presParOf" srcId="{09A7B253-4A8F-49D6-81C0-57DECE6A92D4}" destId="{183D66FF-A335-404D-8FC1-16E9C1DD2B89}" srcOrd="1" destOrd="0" presId="urn:microsoft.com/office/officeart/2008/layout/BubblePictureList"/>
    <dgm:cxn modelId="{98FD654F-0840-4092-A02A-646E2DBD9682}" type="presParOf" srcId="{183D66FF-A335-404D-8FC1-16E9C1DD2B89}" destId="{30F5965A-9749-4515-A35C-872501DB529B}" srcOrd="0" destOrd="0" presId="urn:microsoft.com/office/officeart/2008/layout/BubblePictureList"/>
    <dgm:cxn modelId="{7E6031EA-A80A-430E-A7E4-B4BD1F25C71B}" type="presParOf" srcId="{09A7B253-4A8F-49D6-81C0-57DECE6A92D4}" destId="{40CF3A0E-24E0-4582-9092-B55E137D5FBB}" srcOrd="2" destOrd="0" presId="urn:microsoft.com/office/officeart/2008/layout/BubblePictureList"/>
    <dgm:cxn modelId="{F6212BD5-7D55-4C4C-85C5-D36D0D6F2216}" type="presParOf" srcId="{09A7B253-4A8F-49D6-81C0-57DECE6A92D4}" destId="{BED9E59F-DC6E-4CFC-B27C-B513872CF1B5}" srcOrd="3" destOrd="0" presId="urn:microsoft.com/office/officeart/2008/layout/BubblePictureList"/>
    <dgm:cxn modelId="{20B365C1-671B-47AD-8EAE-52A5B55DAA5D}" type="presParOf" srcId="{BED9E59F-DC6E-4CFC-B27C-B513872CF1B5}" destId="{5BB06E32-3874-4D31-AFD2-A8A6FA3668E9}" srcOrd="0" destOrd="0" presId="urn:microsoft.com/office/officeart/2008/layout/BubblePictureList"/>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AA32BE3-2A9E-433B-AB2B-E1B2AC56F8A7}" type="doc">
      <dgm:prSet loTypeId="urn:microsoft.com/office/officeart/2008/layout/BubblePictureList" loCatId="picture" qsTypeId="urn:microsoft.com/office/officeart/2005/8/quickstyle/simple1" qsCatId="simple" csTypeId="urn:microsoft.com/office/officeart/2005/8/colors/accent1_2" csCatId="accent1" phldr="1"/>
      <dgm:spPr/>
    </dgm:pt>
    <dgm:pt modelId="{2B06BCDF-9560-4442-9A03-128B74F1542D}">
      <dgm:prSet phldrT="[Texto]" custT="1"/>
      <dgm:spPr/>
      <dgm:t>
        <a:bodyPr/>
        <a:lstStyle/>
        <a:p>
          <a:r>
            <a:rPr lang="es-ES" sz="1600" b="0" i="1">
              <a:solidFill>
                <a:schemeClr val="bg1"/>
              </a:solidFill>
            </a:rPr>
            <a:t>@tfebancodatos</a:t>
          </a:r>
        </a:p>
      </dgm:t>
    </dgm:pt>
    <dgm:pt modelId="{CC991469-2E67-4FA3-9CDE-A08C6DCAB35E}" type="parTrans" cxnId="{05B1950E-8957-403F-8368-62AE63833087}">
      <dgm:prSet/>
      <dgm:spPr/>
      <dgm:t>
        <a:bodyPr/>
        <a:lstStyle/>
        <a:p>
          <a:endParaRPr lang="es-ES"/>
        </a:p>
      </dgm:t>
    </dgm:pt>
    <dgm:pt modelId="{2DF13632-B6B1-4A90-B7EA-03D007B8977D}" type="sibTrans" cxnId="{05B1950E-8957-403F-8368-62AE63833087}">
      <dgm:prSet/>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t>
        <a:bodyPr/>
        <a:lstStyle/>
        <a:p>
          <a:endParaRPr lang="es-ES"/>
        </a:p>
      </dgm:t>
      <dgm:extLst>
        <a:ext uri="{E40237B7-FDA0-4F09-8148-C483321AD2D9}">
          <dgm14:cNvPr xmlns:dgm14="http://schemas.microsoft.com/office/drawing/2010/diagram" id="0" name="">
            <a:hlinkClick xmlns:r="http://schemas.openxmlformats.org/officeDocument/2006/relationships" r:id="rId2" tooltip="Accede al Banco de Datos"/>
          </dgm14:cNvPr>
        </a:ext>
      </dgm:extLst>
    </dgm:pt>
    <dgm:pt modelId="{09A7B253-4A8F-49D6-81C0-57DECE6A92D4}" type="pres">
      <dgm:prSet presAssocID="{9AA32BE3-2A9E-433B-AB2B-E1B2AC56F8A7}" presName="Name0" presStyleCnt="0">
        <dgm:presLayoutVars>
          <dgm:chMax val="8"/>
          <dgm:chPref val="8"/>
          <dgm:dir/>
        </dgm:presLayoutVars>
      </dgm:prSet>
      <dgm:spPr/>
    </dgm:pt>
    <dgm:pt modelId="{C9FCCE3E-DC19-4561-B065-7E54C8663564}" type="pres">
      <dgm:prSet presAssocID="{2B06BCDF-9560-4442-9A03-128B74F1542D}" presName="parent_text_1" presStyleLbl="revTx" presStyleIdx="0" presStyleCnt="1" custScaleX="141355" custScaleY="144918" custLinFactNeighborX="8552" custLinFactNeighborY="-90271">
        <dgm:presLayoutVars>
          <dgm:chMax val="0"/>
          <dgm:chPref val="0"/>
          <dgm:bulletEnabled val="1"/>
        </dgm:presLayoutVars>
      </dgm:prSet>
      <dgm:spPr/>
      <dgm:t>
        <a:bodyPr/>
        <a:lstStyle/>
        <a:p>
          <a:endParaRPr lang="es-ES"/>
        </a:p>
      </dgm:t>
    </dgm:pt>
    <dgm:pt modelId="{183D66FF-A335-404D-8FC1-16E9C1DD2B89}" type="pres">
      <dgm:prSet presAssocID="{2B06BCDF-9560-4442-9A03-128B74F1542D}" presName="image_accent_1" presStyleCnt="0"/>
      <dgm:spPr/>
    </dgm:pt>
    <dgm:pt modelId="{30F5965A-9749-4515-A35C-872501DB529B}" type="pres">
      <dgm:prSet presAssocID="{2B06BCDF-9560-4442-9A03-128B74F1542D}" presName="imageAccentRepeatNode" presStyleLbl="alignNode1" presStyleIdx="0" presStyleCnt="2"/>
      <dgm:spPr/>
    </dgm:pt>
    <dgm:pt modelId="{40CF3A0E-24E0-4582-9092-B55E137D5FBB}" type="pres">
      <dgm:prSet presAssocID="{2B06BCDF-9560-4442-9A03-128B74F1542D}" presName="accent_1" presStyleLbl="alignNode1" presStyleIdx="1" presStyleCnt="2" custLinFactNeighborX="-14257" custLinFactNeighborY="-19004"/>
      <dgm:spPr>
        <a:ln>
          <a:solidFill>
            <a:schemeClr val="accent1">
              <a:lumMod val="60000"/>
              <a:lumOff val="40000"/>
            </a:schemeClr>
          </a:solidFill>
        </a:ln>
      </dgm:spPr>
    </dgm:pt>
    <dgm:pt modelId="{BED9E59F-DC6E-4CFC-B27C-B513872CF1B5}" type="pres">
      <dgm:prSet presAssocID="{2DF13632-B6B1-4A90-B7EA-03D007B8977D}" presName="image_1" presStyleCnt="0"/>
      <dgm:spPr/>
    </dgm:pt>
    <dgm:pt modelId="{5BB06E32-3874-4D31-AFD2-A8A6FA3668E9}" type="pres">
      <dgm:prSet presAssocID="{2DF13632-B6B1-4A90-B7EA-03D007B8977D}" presName="imageRepeatNode" presStyleLbl="fgImgPlace1" presStyleIdx="0" presStyleCnt="1"/>
      <dgm:spPr/>
      <dgm:t>
        <a:bodyPr/>
        <a:lstStyle/>
        <a:p>
          <a:endParaRPr lang="es-ES"/>
        </a:p>
      </dgm:t>
    </dgm:pt>
  </dgm:ptLst>
  <dgm:cxnLst>
    <dgm:cxn modelId="{05B1950E-8957-403F-8368-62AE63833087}" srcId="{9AA32BE3-2A9E-433B-AB2B-E1B2AC56F8A7}" destId="{2B06BCDF-9560-4442-9A03-128B74F1542D}" srcOrd="0" destOrd="0" parTransId="{CC991469-2E67-4FA3-9CDE-A08C6DCAB35E}" sibTransId="{2DF13632-B6B1-4A90-B7EA-03D007B8977D}"/>
    <dgm:cxn modelId="{F3B9E65F-703D-4B2E-B4F7-BABCDD678627}" type="presOf" srcId="{9AA32BE3-2A9E-433B-AB2B-E1B2AC56F8A7}" destId="{09A7B253-4A8F-49D6-81C0-57DECE6A92D4}" srcOrd="0" destOrd="0" presId="urn:microsoft.com/office/officeart/2008/layout/BubblePictureList"/>
    <dgm:cxn modelId="{D191260B-9A15-4C6D-B7A9-6F7576607E74}" type="presOf" srcId="{2DF13632-B6B1-4A90-B7EA-03D007B8977D}" destId="{5BB06E32-3874-4D31-AFD2-A8A6FA3668E9}" srcOrd="0" destOrd="0" presId="urn:microsoft.com/office/officeart/2008/layout/BubblePictureList"/>
    <dgm:cxn modelId="{0053877D-36A1-4BE1-9066-98427EAA0064}" type="presOf" srcId="{2B06BCDF-9560-4442-9A03-128B74F1542D}" destId="{C9FCCE3E-DC19-4561-B065-7E54C8663564}" srcOrd="0" destOrd="0" presId="urn:microsoft.com/office/officeart/2008/layout/BubblePictureList"/>
    <dgm:cxn modelId="{49A9CC77-DA20-40FB-9E8B-87F164E8648B}" type="presParOf" srcId="{09A7B253-4A8F-49D6-81C0-57DECE6A92D4}" destId="{C9FCCE3E-DC19-4561-B065-7E54C8663564}" srcOrd="0" destOrd="0" presId="urn:microsoft.com/office/officeart/2008/layout/BubblePictureList"/>
    <dgm:cxn modelId="{D6491364-D74B-49DA-88C4-F5AE8B19994F}" type="presParOf" srcId="{09A7B253-4A8F-49D6-81C0-57DECE6A92D4}" destId="{183D66FF-A335-404D-8FC1-16E9C1DD2B89}" srcOrd="1" destOrd="0" presId="urn:microsoft.com/office/officeart/2008/layout/BubblePictureList"/>
    <dgm:cxn modelId="{3F0D8C65-6F3B-40B5-8E89-9E2978A4D0C6}" type="presParOf" srcId="{183D66FF-A335-404D-8FC1-16E9C1DD2B89}" destId="{30F5965A-9749-4515-A35C-872501DB529B}" srcOrd="0" destOrd="0" presId="urn:microsoft.com/office/officeart/2008/layout/BubblePictureList"/>
    <dgm:cxn modelId="{2BC4E87A-5028-4BC7-B335-0EB44DAEFBBC}" type="presParOf" srcId="{09A7B253-4A8F-49D6-81C0-57DECE6A92D4}" destId="{40CF3A0E-24E0-4582-9092-B55E137D5FBB}" srcOrd="2" destOrd="0" presId="urn:microsoft.com/office/officeart/2008/layout/BubblePictureList"/>
    <dgm:cxn modelId="{017829E1-F7E3-47B4-BFA4-535827F0FC15}" type="presParOf" srcId="{09A7B253-4A8F-49D6-81C0-57DECE6A92D4}" destId="{BED9E59F-DC6E-4CFC-B27C-B513872CF1B5}" srcOrd="3" destOrd="0" presId="urn:microsoft.com/office/officeart/2008/layout/BubblePictureList"/>
    <dgm:cxn modelId="{F88C9A0E-5B85-432B-B2DA-A8404003C0D6}" type="presParOf" srcId="{BED9E59F-DC6E-4CFC-B27C-B513872CF1B5}" destId="{5BB06E32-3874-4D31-AFD2-A8A6FA3668E9}" srcOrd="0" destOrd="0" presId="urn:microsoft.com/office/officeart/2008/layout/BubblePictureList"/>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F5965A-9749-4515-A35C-872501DB529B}">
      <dsp:nvSpPr>
        <dsp:cNvPr id="0" name=""/>
        <dsp:cNvSpPr/>
      </dsp:nvSpPr>
      <dsp:spPr>
        <a:xfrm>
          <a:off x="1268707" y="652789"/>
          <a:ext cx="1145715" cy="1145792"/>
        </a:xfrm>
        <a:prstGeom prst="ellipse">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CF3A0E-24E0-4582-9092-B55E137D5FBB}">
      <dsp:nvSpPr>
        <dsp:cNvPr id="0" name=""/>
        <dsp:cNvSpPr/>
      </dsp:nvSpPr>
      <dsp:spPr>
        <a:xfrm>
          <a:off x="2428112" y="512870"/>
          <a:ext cx="339870" cy="339975"/>
        </a:xfrm>
        <a:prstGeom prst="donut">
          <a:avLst>
            <a:gd name="adj" fmla="val 7460"/>
          </a:avLst>
        </a:prstGeom>
        <a:solidFill>
          <a:schemeClr val="accent1">
            <a:hueOff val="0"/>
            <a:satOff val="0"/>
            <a:lumOff val="0"/>
            <a:alphaOff val="0"/>
          </a:schemeClr>
        </a:solidFill>
        <a:ln w="25400" cap="flat" cmpd="sng" algn="ctr">
          <a:solidFill>
            <a:schemeClr val="accent1">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5BB06E32-3874-4D31-AFD2-A8A6FA3668E9}">
      <dsp:nvSpPr>
        <dsp:cNvPr id="0" name=""/>
        <dsp:cNvSpPr/>
      </dsp:nvSpPr>
      <dsp:spPr>
        <a:xfrm>
          <a:off x="1308723" y="696910"/>
          <a:ext cx="1057785" cy="105770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9FCCE3E-DC19-4561-B065-7E54C8663564}">
      <dsp:nvSpPr>
        <dsp:cNvPr id="0" name=""/>
        <dsp:cNvSpPr/>
      </dsp:nvSpPr>
      <dsp:spPr>
        <a:xfrm>
          <a:off x="-70753" y="17393"/>
          <a:ext cx="2241344" cy="3957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320" tIns="20320" rIns="20320" bIns="2032" numCol="1" spcCol="1270" anchor="b" anchorCtr="0">
          <a:noAutofit/>
        </a:bodyPr>
        <a:lstStyle/>
        <a:p>
          <a:pPr lvl="0" algn="r" defTabSz="711200">
            <a:lnSpc>
              <a:spcPct val="90000"/>
            </a:lnSpc>
            <a:spcBef>
              <a:spcPct val="0"/>
            </a:spcBef>
            <a:spcAft>
              <a:spcPct val="35000"/>
            </a:spcAft>
          </a:pPr>
          <a:r>
            <a:rPr lang="es-ES" sz="1600" b="0" i="1" kern="1200">
              <a:solidFill>
                <a:schemeClr val="bg1"/>
              </a:solidFill>
            </a:rPr>
            <a:t>@tenerifedata</a:t>
          </a:r>
          <a:endParaRPr lang="es-ES" sz="1600" b="0" kern="1200">
            <a:solidFill>
              <a:schemeClr val="bg1"/>
            </a:solidFill>
          </a:endParaRPr>
        </a:p>
      </dsp:txBody>
      <dsp:txXfrm>
        <a:off x="-70753" y="17393"/>
        <a:ext cx="2241344" cy="39576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F5965A-9749-4515-A35C-872501DB529B}">
      <dsp:nvSpPr>
        <dsp:cNvPr id="0" name=""/>
        <dsp:cNvSpPr/>
      </dsp:nvSpPr>
      <dsp:spPr>
        <a:xfrm>
          <a:off x="1309088" y="677018"/>
          <a:ext cx="1145715" cy="1145792"/>
        </a:xfrm>
        <a:prstGeom prst="ellipse">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CF3A0E-24E0-4582-9092-B55E137D5FBB}">
      <dsp:nvSpPr>
        <dsp:cNvPr id="0" name=""/>
        <dsp:cNvSpPr/>
      </dsp:nvSpPr>
      <dsp:spPr>
        <a:xfrm>
          <a:off x="2420038" y="472491"/>
          <a:ext cx="339870" cy="339975"/>
        </a:xfrm>
        <a:prstGeom prst="donut">
          <a:avLst>
            <a:gd name="adj" fmla="val 7460"/>
          </a:avLst>
        </a:prstGeom>
        <a:solidFill>
          <a:schemeClr val="accent1">
            <a:hueOff val="0"/>
            <a:satOff val="0"/>
            <a:lumOff val="0"/>
            <a:alphaOff val="0"/>
          </a:schemeClr>
        </a:solidFill>
        <a:ln w="25400" cap="flat" cmpd="sng" algn="ctr">
          <a:solidFill>
            <a:schemeClr val="accent1">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5BB06E32-3874-4D31-AFD2-A8A6FA3668E9}">
      <dsp:nvSpPr>
        <dsp:cNvPr id="0" name=""/>
        <dsp:cNvSpPr/>
      </dsp:nvSpPr>
      <dsp:spPr>
        <a:xfrm>
          <a:off x="1349104" y="721140"/>
          <a:ext cx="1057785" cy="105770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9FCCE3E-DC19-4561-B065-7E54C8663564}">
      <dsp:nvSpPr>
        <dsp:cNvPr id="0" name=""/>
        <dsp:cNvSpPr/>
      </dsp:nvSpPr>
      <dsp:spPr>
        <a:xfrm>
          <a:off x="-30372" y="0"/>
          <a:ext cx="2402867" cy="49268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320" tIns="20320" rIns="20320" bIns="2032" numCol="1" spcCol="1270" anchor="b" anchorCtr="0">
          <a:noAutofit/>
        </a:bodyPr>
        <a:lstStyle/>
        <a:p>
          <a:pPr lvl="0" algn="r" defTabSz="711200">
            <a:lnSpc>
              <a:spcPct val="90000"/>
            </a:lnSpc>
            <a:spcBef>
              <a:spcPct val="0"/>
            </a:spcBef>
            <a:spcAft>
              <a:spcPct val="35000"/>
            </a:spcAft>
          </a:pPr>
          <a:r>
            <a:rPr lang="es-ES" sz="1600" b="0" i="1" kern="1200">
              <a:solidFill>
                <a:schemeClr val="bg1"/>
              </a:solidFill>
            </a:rPr>
            <a:t>@tfebancodatos</a:t>
          </a:r>
        </a:p>
      </dsp:txBody>
      <dsp:txXfrm>
        <a:off x="-30372" y="0"/>
        <a:ext cx="2402867" cy="492685"/>
      </dsp:txXfrm>
    </dsp:sp>
  </dsp:spTree>
</dsp:drawing>
</file>

<file path=xl/diagrams/layout1.xml><?xml version="1.0" encoding="utf-8"?>
<dgm:layoutDef xmlns:dgm="http://schemas.openxmlformats.org/drawingml/2006/diagram" xmlns:a="http://schemas.openxmlformats.org/drawingml/2006/main" uniqueId="urn:microsoft.com/office/officeart/2008/layout/BubblePictureList">
  <dgm:title val=""/>
  <dgm:desc val=""/>
  <dgm:catLst>
    <dgm:cat type="picture" pri="22000"/>
    <dgm:cat type="pictureconvert" pri="22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tyleData>
  <dgm:clr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clrData>
  <dgm:layoutNode name="Name0">
    <dgm:varLst>
      <dgm:chMax val="8"/>
      <dgm:chPref val="8"/>
      <dgm:dir/>
    </dgm:varLst>
    <dgm:shape xmlns:r="http://schemas.openxmlformats.org/officeDocument/2006/relationships" r:blip="">
      <dgm:adjLst/>
    </dgm:shape>
    <dgm:choose name="Name1">
      <dgm:if name="Name2" axis="ch" ptType="node" func="cnt" op="equ" val="1">
        <dgm:alg type="composite">
          <dgm:param type="ar" val="1.7423"/>
        </dgm:alg>
        <dgm:choose name="Name3">
          <dgm:if name="Name4" func="var" arg="dir" op="equ" val="norm">
            <dgm:constrLst>
              <dgm:constr type="primFontSz" for="des" ptType="node" op="equ" val="65"/>
              <dgm:constr type="l" for="ch" forName="parent_text_1" refType="w" fact="0"/>
              <dgm:constr type="t" for="ch" forName="parent_text_1" refType="h" fact="0"/>
              <dgm:constr type="w" for="ch" forName="parent_text_1" refType="w" fact="0.6457"/>
              <dgm:constr type="h" for="ch" forName="parent_text_1" refType="h" fact="0.225"/>
              <dgm:constr type="l" for="ch" forName="image_accent_1" refType="w" fact="0.4305"/>
              <dgm:constr type="t" for="ch" forName="image_accent_1" refType="h" fact="0.2417"/>
              <dgm:constr type="w" for="ch" forName="image_accent_1" refType="w" fact="0.4352"/>
              <dgm:constr type="h" for="ch" forName="image_accent_1" refType="h" fact="0.7583"/>
              <dgm:constr type="l" for="ch" forName="accent_1" refType="w" fact="0.8709"/>
              <dgm:constr type="t" for="ch" forName="accent_1" refType="h" fact="0.1491"/>
              <dgm:constr type="w" for="ch" forName="accent_1" refType="w" fact="0.1291"/>
              <dgm:constr type="h" for="ch" forName="accent_1" refType="h" fact="0.225"/>
              <dgm:constr type="l" for="ch" forName="image_1" refType="w" fact="0.4457"/>
              <dgm:constr type="t" for="ch" forName="image_1" refType="h" fact="0.2709"/>
              <dgm:constr type="w" for="ch" forName="image_1" refType="w" fact="0.4018"/>
              <dgm:constr type="h" for="ch" forName="image_1" refType="h" fact="0.7"/>
            </dgm:constrLst>
          </dgm:if>
          <dgm:else name="Name5">
            <dgm:constrLst>
              <dgm:constr type="primFontSz" for="des" ptType="node" op="equ" val="65"/>
              <dgm:constr type="l" for="ch" forName="parent_text_1" refType="w" fact="0.3543"/>
              <dgm:constr type="t" for="ch" forName="parent_text_1" refType="h" fact="0"/>
              <dgm:constr type="w" for="ch" forName="parent_text_1" refType="w" fact="0.6457"/>
              <dgm:constr type="h" for="ch" forName="parent_text_1" refType="h" fact="0.225"/>
              <dgm:constr type="l" for="ch" forName="image_accent_1" refType="w" fact="0.1344"/>
              <dgm:constr type="t" for="ch" forName="image_accent_1" refType="h" fact="0.2417"/>
              <dgm:constr type="w" for="ch" forName="image_accent_1" refType="w" fact="0.4352"/>
              <dgm:constr type="h" for="ch" forName="image_accent_1" refType="h" fact="0.7583"/>
              <dgm:constr type="l" for="ch" forName="accent_1" refType="w" fact="0"/>
              <dgm:constr type="t" for="ch" forName="accent_1" refType="h" fact="0.1491"/>
              <dgm:constr type="w" for="ch" forName="accent_1" refType="w" fact="0.1291"/>
              <dgm:constr type="h" for="ch" forName="accent_1" refType="h" fact="0.225"/>
              <dgm:constr type="l" for="ch" forName="image_1" refType="w" fact="0.1525"/>
              <dgm:constr type="t" for="ch" forName="image_1" refType="h" fact="0.2709"/>
              <dgm:constr type="w" for="ch" forName="image_1" refType="w" fact="0.4018"/>
              <dgm:constr type="h" for="ch" forName="image_1" refType="h" fact="0.7"/>
            </dgm:constrLst>
          </dgm:else>
        </dgm:choose>
      </dgm:if>
      <dgm:if name="Name6" axis="ch" ptType="node" func="cnt" op="equ" val="2">
        <dgm:alg type="composite">
          <dgm:param type="ar" val="3.193"/>
        </dgm:alg>
        <dgm:choose name="Name7">
          <dgm:if name="Name8" func="var" arg="dir" op="equ" val="norm">
            <dgm:constrLst>
              <dgm:constr type="primFontSz" for="des" ptType="node" op="equ" val="65"/>
              <dgm:constr type="l" for="ch" forName="image_accent_1" refType="w" fact="0.2342"/>
              <dgm:constr type="t" for="ch" forName="image_accent_1" refType="h" fact="0.2354"/>
              <dgm:constr type="w" for="ch" forName="image_accent_1" refType="w" fact="0.2394"/>
              <dgm:constr type="h" for="ch" forName="image_accent_1" refType="h" fact="0.7646"/>
              <dgm:constr type="l" for="ch" forName="image_1" refType="w" fact="0.2434"/>
              <dgm:constr type="t" for="ch" forName="image_1" refType="h" fact="0.2648"/>
              <dgm:constr type="w" for="ch" forName="image_1" refType="w" fact="0.2211"/>
              <dgm:constr type="h" for="ch" forName="image_1" refType="h" fact="0.7058"/>
              <dgm:constr type="l" for="ch" forName="parent_text_1" refType="w" fact="0"/>
              <dgm:constr type="t" for="ch" forName="parent_text_1" refType="h" fact="0"/>
              <dgm:constr type="w" for="ch" forName="parent_text_1" refType="w" fact="0.3553"/>
              <dgm:constr type="h" for="ch" forName="parent_text_1" refType="h" fact="0.215"/>
              <dgm:constr type="l" for="ch" forName="image_accent_2" refType="w" fact="0.5"/>
              <dgm:constr type="t" for="ch" forName="image_accent_2" refType="h" fact="0.3883"/>
              <dgm:constr type="w" for="ch" forName="image_accent_2" refType="w" fact="0.1253"/>
              <dgm:constr type="h" for="ch" forName="image_accent_2" refType="h" fact="0.4"/>
              <dgm:constr type="l" for="ch" forName="image_2" refType="w" fact="0.5074"/>
              <dgm:constr type="t" for="ch" forName="image_2" refType="h" fact="0.4118"/>
              <dgm:constr type="w" for="ch" forName="image_2" refType="w" fact="0.1105"/>
              <dgm:constr type="h" for="ch" forName="image_2" refType="h" fact="0.3529"/>
              <dgm:constr type="l" for="ch" forName="parent_text_2" refType="w" fact="0.6447"/>
              <dgm:constr type="t" for="ch" forName="parent_text_2" refType="h" fact="0.4118"/>
              <dgm:constr type="w" for="ch" forName="parent_text_2" refType="w" fact="0.3553"/>
              <dgm:constr type="h" for="ch" forName="parent_text_2" refType="h" fact="0.3529"/>
              <dgm:constr type="l" for="ch" forName="accent_1" refType="w" fact="0.6316"/>
              <dgm:constr type="t" for="ch" forName="accent_1" refType="h" fact="0.7899"/>
              <dgm:constr type="w" for="ch" forName="accent_1" refType="w" fact="0.0395"/>
              <dgm:constr type="h" for="ch" forName="accent_1" refType="h" fact="0.126"/>
            </dgm:constrLst>
          </dgm:if>
          <dgm:else name="Name9">
            <dgm:constrLst>
              <dgm:constr type="primFontSz" for="des" ptType="node" op="equ" val="65"/>
              <dgm:constr type="l" for="ch" forName="image_accent_2" refType="w" fact="0.3747"/>
              <dgm:constr type="t" for="ch" forName="image_accent_2" refType="h" fact="0.3883"/>
              <dgm:constr type="w" for="ch" forName="image_accent_2" refType="w" fact="0.1253"/>
              <dgm:constr type="h" for="ch" forName="image_accent_2" refType="h" fact="0.4"/>
              <dgm:constr type="l" for="ch" forName="image_2" refType="w" fact="0.3821"/>
              <dgm:constr type="t" for="ch" forName="image_2" refType="h" fact="0.4118"/>
              <dgm:constr type="w" for="ch" forName="image_2" refType="w" fact="0.1105"/>
              <dgm:constr type="h" for="ch" forName="image_2" refType="h" fact="0.3529"/>
              <dgm:constr type="l" for="ch" forName="parent_text_1" refType="w" fact="0.6447"/>
              <dgm:constr type="t" for="ch" forName="parent_text_1" refType="h" fact="0"/>
              <dgm:constr type="w" for="ch" forName="parent_text_1" refType="w" fact="0.3553"/>
              <dgm:constr type="h" for="ch" forName="parent_text_1" refType="h" fact="0.215"/>
              <dgm:constr type="l" for="ch" forName="parent_text_2" refType="w" fact="0"/>
              <dgm:constr type="t" for="ch" forName="parent_text_2" refType="h" fact="0.4118"/>
              <dgm:constr type="w" for="ch" forName="parent_text_2" refType="w" fact="0.3553"/>
              <dgm:constr type="h" for="ch" forName="parent_text_2" refType="h" fact="0.3529"/>
              <dgm:constr type="l" for="ch" forName="image_accent_1" refType="w" fact="0.5263"/>
              <dgm:constr type="t" for="ch" forName="image_accent_1" refType="h" fact="0.2354"/>
              <dgm:constr type="w" for="ch" forName="image_accent_1" refType="w" fact="0.2394"/>
              <dgm:constr type="h" for="ch" forName="image_accent_1" refType="h" fact="0.7646"/>
              <dgm:constr type="l" for="ch" forName="image_1" refType="w" fact="0.5355"/>
              <dgm:constr type="t" for="ch" forName="image_1" refType="h" fact="0.2648"/>
              <dgm:constr type="w" for="ch" forName="image_1" refType="w" fact="0.2211"/>
              <dgm:constr type="h" for="ch" forName="image_1" refType="h" fact="0.7058"/>
              <dgm:constr type="l" for="ch" forName="accent_1" refType="w" fact="0.3289"/>
              <dgm:constr type="t" for="ch" forName="accent_1" refType="h" fact="0.7899"/>
              <dgm:constr type="w" for="ch" forName="accent_1" refType="w" fact="0.0395"/>
              <dgm:constr type="h" for="ch" forName="accent_1" refType="h" fact="0.126"/>
            </dgm:constrLst>
          </dgm:else>
        </dgm:choose>
      </dgm:if>
      <dgm:if name="Name10" axis="ch" ptType="node" func="cnt" op="equ" val="3">
        <dgm:alg type="composite">
          <dgm:param type="ar" val="2.4052"/>
        </dgm:alg>
        <dgm:choose name="Name11">
          <dgm:if name="Name12" func="var" arg="dir" op="equ" val="norm">
            <dgm:constrLst>
              <dgm:constr type="primFontSz" for="des" ptType="node" op="equ" val="65"/>
              <dgm:constr type="l" for="ch" forName="accent_3" refType="w" fact="0.6316"/>
              <dgm:constr type="t" for="ch" forName="accent_3" refType="h" fact="0.8355"/>
              <dgm:constr type="w" for="ch" forName="accent_3" refType="w" fact="0.0395"/>
              <dgm:constr type="h" for="ch" forName="accent_3" refType="h" fact="0.0949"/>
              <dgm:constr type="l" for="ch" forName="image_accent_2" refType="w" fact="0.4936"/>
              <dgm:constr type="t" for="ch" forName="image_accent_2" refType="h" fact="0.5329"/>
              <dgm:constr type="w" for="ch" forName="image_accent_2" refType="w" fact="0.1253"/>
              <dgm:constr type="h" for="ch" forName="image_accent_2" refType="h" fact="0.3013"/>
              <dgm:constr type="l" for="ch" forName="image_2" refType="w" fact="0.501"/>
              <dgm:constr type="t" for="ch" forName="image_2" refType="h" fact="0.5507"/>
              <dgm:constr type="w" for="ch" forName="image_2" refType="w" fact="0.1105"/>
              <dgm:constr type="h" for="ch" forName="image_2" refType="h" fact="0.2658"/>
              <dgm:constr type="l" for="ch" forName="image_accent_3" refType="w" fact="0.4446"/>
              <dgm:constr type="t" for="ch" forName="image_accent_3" refType="h" fact="0.1076"/>
              <dgm:constr type="w" for="ch" forName="image_accent_3" refType="w" fact="0.1606"/>
              <dgm:constr type="h" for="ch" forName="image_accent_3" refType="h" fact="0.3864"/>
              <dgm:constr type="l" for="ch" forName="image_3" refType="w" fact="0.4531"/>
              <dgm:constr type="t" for="ch" forName="image_3" refType="h" fact="0.128"/>
              <dgm:constr type="w" for="ch" forName="image_3" refType="w" fact="0.1437"/>
              <dgm:constr type="h" for="ch" forName="image_3" refType="h" fact="0.3456"/>
              <dgm:constr type="l" for="ch" forName="image_accent_1" refType="w" fact="0.2368"/>
              <dgm:constr type="t" for="ch" forName="image_accent_1" refType="h" fact="0.4241"/>
              <dgm:constr type="w" for="ch" forName="image_accent_1" refType="w" fact="0.2394"/>
              <dgm:constr type="h" for="ch" forName="image_accent_1" refType="h" fact="0.5759"/>
              <dgm:constr type="l" for="ch" forName="image_1" refType="w" fact="0.246"/>
              <dgm:constr type="t" for="ch" forName="image_1" refType="h" fact="0.4462"/>
              <dgm:constr type="w" for="ch" forName="image_1" refType="w" fact="0.2211"/>
              <dgm:constr type="h" for="ch" forName="image_1" refType="h" fact="0.5317"/>
              <dgm:constr type="l" for="ch" forName="parent_text_1" refType="w" fact="0"/>
              <dgm:constr type="t" for="ch" forName="parent_text_1" refType="h" fact="0.128"/>
              <dgm:constr type="w" for="ch" forName="parent_text_1" refType="w" fact="0.3553"/>
              <dgm:constr type="h" for="ch" forName="parent_text_1" refType="h" fact="0.2775"/>
              <dgm:constr type="l" for="ch" forName="accent_1" refType="w" fact="0.3895"/>
              <dgm:constr type="t" for="ch" forName="accent_1" refType="h" fact="0"/>
              <dgm:constr type="w" for="ch" forName="accent_1" refType="w" fact="0.0711"/>
              <dgm:constr type="h" for="ch" forName="accent_1" refType="h" fact="0.1709"/>
              <dgm:constr type="l" for="ch" forName="parent_text_2" refType="w" fact="0.6447"/>
              <dgm:constr type="t" for="ch" forName="parent_text_2" refType="h" fact="0.5507"/>
              <dgm:constr type="w" for="ch" forName="parent_text_2" refType="w" fact="0.3553"/>
              <dgm:constr type="h" for="ch" forName="parent_text_2" refType="h" fact="0.2658"/>
              <dgm:constr type="l" for="ch" forName="parent_text_3" refType="w" fact="0.6316"/>
              <dgm:constr type="t" for="ch" forName="parent_text_3" refType="h" fact="0.128"/>
              <dgm:constr type="w" for="ch" forName="parent_text_3" refType="w" fact="0.3553"/>
              <dgm:constr type="h" for="ch" forName="parent_text_3" refType="h" fact="0.3456"/>
              <dgm:constr type="l" for="ch" forName="accent_2" refType="w" fact="0.5789"/>
              <dgm:constr type="t" for="ch" forName="accent_2" refType="h" fact="0.0127"/>
              <dgm:constr type="w" for="ch" forName="accent_2" refType="w" fact="0.0526"/>
              <dgm:constr type="h" for="ch" forName="accent_2" refType="h" fact="0.1266"/>
            </dgm:constrLst>
          </dgm:if>
          <dgm:else name="Name13">
            <dgm:constrLst>
              <dgm:constr type="primFontSz" for="des" ptType="node" op="equ" val="65"/>
              <dgm:constr type="l" for="ch" forName="accent_1" refType="w" fact="0.3289"/>
              <dgm:constr type="t" for="ch" forName="accent_1" refType="h" fact="0.8355"/>
              <dgm:constr type="w" for="ch" forName="accent_1" refType="w" fact="0.0395"/>
              <dgm:constr type="h" for="ch" forName="accent_1" refType="h" fact="0.0949"/>
              <dgm:constr type="l" for="ch" forName="image_accent_2" refType="w" fact="0.3811"/>
              <dgm:constr type="t" for="ch" forName="image_accent_2" refType="h" fact="0.5329"/>
              <dgm:constr type="w" for="ch" forName="image_accent_2" refType="w" fact="0.1253"/>
              <dgm:constr type="h" for="ch" forName="image_accent_2" refType="h" fact="0.3013"/>
              <dgm:constr type="l" for="ch" forName="image_2" refType="w" fact="0.3885"/>
              <dgm:constr type="t" for="ch" forName="image_2" refType="h" fact="0.5507"/>
              <dgm:constr type="w" for="ch" forName="image_2" refType="w" fact="0.1105"/>
              <dgm:constr type="h" for="ch" forName="image_2" refType="h" fact="0.2658"/>
              <dgm:constr type="l" for="ch" forName="image_accent_3" refType="w" fact="0.3947"/>
              <dgm:constr type="t" for="ch" forName="image_accent_3" refType="h" fact="0.1076"/>
              <dgm:constr type="w" for="ch" forName="image_accent_3" refType="w" fact="0.1606"/>
              <dgm:constr type="h" for="ch" forName="image_accent_3" refType="h" fact="0.3864"/>
              <dgm:constr type="l" for="ch" forName="image_3" refType="w" fact="0.4032"/>
              <dgm:constr type="t" for="ch" forName="image_3" refType="h" fact="0.128"/>
              <dgm:constr type="w" for="ch" forName="image_3" refType="w" fact="0.1437"/>
              <dgm:constr type="h" for="ch" forName="image_3" refType="h" fact="0.3456"/>
              <dgm:constr type="l" for="ch" forName="image_accent_1" refType="w" fact="0.5237"/>
              <dgm:constr type="t" for="ch" forName="image_accent_1" refType="h" fact="0.4241"/>
              <dgm:constr type="w" for="ch" forName="image_accent_1" refType="w" fact="0.2394"/>
              <dgm:constr type="h" for="ch" forName="image_accent_1" refType="h" fact="0.5759"/>
              <dgm:constr type="l" for="ch" forName="image_1" refType="w" fact="0.5329"/>
              <dgm:constr type="t" for="ch" forName="image_1" refType="h" fact="0.4462"/>
              <dgm:constr type="w" for="ch" forName="image_1" refType="w" fact="0.2211"/>
              <dgm:constr type="h" for="ch" forName="image_1" refType="h" fact="0.5317"/>
              <dgm:constr type="l" for="ch" forName="parent_text_1" refType="w" fact="0.6447"/>
              <dgm:constr type="t" for="ch" forName="parent_text_1" refType="h" fact="0.128"/>
              <dgm:constr type="w" for="ch" forName="parent_text_1" refType="w" fact="0.3553"/>
              <dgm:constr type="h" for="ch" forName="parent_text_1" refType="h" fact="0.2775"/>
              <dgm:constr type="l" for="ch" forName="accent_2" refType="w" fact="0.5395"/>
              <dgm:constr type="t" for="ch" forName="accent_2" refType="h" fact="0"/>
              <dgm:constr type="w" for="ch" forName="accent_2" refType="w" fact="0.0711"/>
              <dgm:constr type="h" for="ch" forName="accent_2" refType="h" fact="0.1709"/>
              <dgm:constr type="l" for="ch" forName="parent_text_3" refType="w" fact="0.0132"/>
              <dgm:constr type="t" for="ch" forName="parent_text_3" refType="h" fact="0.128"/>
              <dgm:constr type="w" for="ch" forName="parent_text_3" refType="w" fact="0.3553"/>
              <dgm:constr type="h" for="ch" forName="parent_text_3" refType="h" fact="0.3456"/>
              <dgm:constr type="l" for="ch" forName="parent_text_2" refType="w" fact="0"/>
              <dgm:constr type="t" for="ch" forName="parent_text_2" refType="h" fact="0.5507"/>
              <dgm:constr type="w" for="ch" forName="parent_text_2" refType="w" fact="0.3553"/>
              <dgm:constr type="h" for="ch" forName="parent_text_2" refType="h" fact="0.2658"/>
              <dgm:constr type="l" for="ch" forName="accent_3" refType="w" fact="0.3684"/>
              <dgm:constr type="t" for="ch" forName="accent_3" refType="h" fact="0.0127"/>
              <dgm:constr type="w" for="ch" forName="accent_3" refType="w" fact="0.0526"/>
              <dgm:constr type="h" for="ch" forName="accent_3" refType="h" fact="0.1266"/>
            </dgm:constrLst>
          </dgm:else>
        </dgm:choose>
      </dgm:if>
      <dgm:if name="Name14" axis="ch" ptType="node" func="cnt" op="equ" val="4">
        <dgm:alg type="composite">
          <dgm:param type="ar" val="1.6704"/>
        </dgm:alg>
        <dgm:choose name="Name15">
          <dgm:if name="Name16" func="var" arg="dir" op="equ" val="norm">
            <dgm:constrLst>
              <dgm:constr type="primFontSz" for="des" ptType="node" op="equ" val="65"/>
              <dgm:constr type="l" for="ch" forName="image_accent_4" refType="w" fact="0.4626"/>
              <dgm:constr type="t" for="ch" forName="image_accent_4" refType="h" fact="0.1415"/>
              <dgm:constr type="w" for="ch" forName="image_accent_4" refType="w" fact="0.1126"/>
              <dgm:constr type="h" for="ch" forName="image_accent_4" refType="h" fact="0.1881"/>
              <dgm:constr type="l" for="ch" forName="image_4" refType="w" fact="0.4692"/>
              <dgm:constr type="t" for="ch" forName="image_4" refType="h" fact="0.1526"/>
              <dgm:constr type="w" for="ch" forName="image_4" refType="w" fact="0.0994"/>
              <dgm:constr type="h" for="ch" forName="image_4" refType="h" fact="0.166"/>
              <dgm:constr type="l" for="ch" forName="image_accent_2" refType="w" fact="0.4936"/>
              <dgm:constr type="t" for="ch" forName="image_accent_2" refType="h" fact="0.6756"/>
              <dgm:constr type="w" for="ch" forName="image_accent_2" refType="w" fact="0.1253"/>
              <dgm:constr type="h" for="ch" forName="image_accent_2" refType="h" fact="0.2092"/>
              <dgm:constr type="l" for="ch" forName="image_2" refType="w" fact="0.501"/>
              <dgm:constr type="t" for="ch" forName="image_2" refType="h" fact="0.6879"/>
              <dgm:constr type="w" for="ch" forName="image_2" refType="w" fact="0.1105"/>
              <dgm:constr type="h" for="ch" forName="image_2" refType="h" fact="0.1846"/>
              <dgm:constr type="l" for="ch" forName="image_accent_3" refType="w" fact="0.4446"/>
              <dgm:constr type="t" for="ch" forName="image_accent_3" refType="h" fact="0.3802"/>
              <dgm:constr type="w" for="ch" forName="image_accent_3" refType="w" fact="0.1606"/>
              <dgm:constr type="h" for="ch" forName="image_accent_3" refType="h" fact="0.2683"/>
              <dgm:constr type="l" for="ch" forName="image_3" refType="w" fact="0.4531"/>
              <dgm:constr type="t" for="ch" forName="image_3" refType="h" fact="0.3944"/>
              <dgm:constr type="w" for="ch" forName="image_3" refType="w" fact="0.1437"/>
              <dgm:constr type="h" for="ch" forName="image_3" refType="h" fact="0.24"/>
              <dgm:constr type="l" for="ch" forName="image_accent_1" refType="w" fact="0.2368"/>
              <dgm:constr type="t" for="ch" forName="image_accent_1" refType="h" fact="0.6"/>
              <dgm:constr type="w" for="ch" forName="image_accent_1" refType="w" fact="0.2394"/>
              <dgm:constr type="h" for="ch" forName="image_accent_1" refType="h" fact="0.4"/>
              <dgm:constr type="l" for="ch" forName="image_1" refType="w" fact="0.246"/>
              <dgm:constr type="t" for="ch" forName="image_1" refType="h" fact="0.6154"/>
              <dgm:constr type="w" for="ch" forName="image_1" refType="w" fact="0.2211"/>
              <dgm:constr type="h" for="ch" forName="image_1" refType="h" fact="0.3692"/>
              <dgm:constr type="l" for="ch" forName="parent_text_1" refType="w" fact="0"/>
              <dgm:constr type="t" for="ch" forName="parent_text_1" refType="h" fact="0.3944"/>
              <dgm:constr type="w" for="ch" forName="parent_text_1" refType="w" fact="0.3553"/>
              <dgm:constr type="h" for="ch" forName="parent_text_1" refType="h" fact="0.1931"/>
              <dgm:constr type="l" for="ch" forName="accent_1" refType="w" fact="0.3895"/>
              <dgm:constr type="t" for="ch" forName="accent_1" refType="h" fact="0.3055"/>
              <dgm:constr type="w" for="ch" forName="accent_1" refType="w" fact="0.0711"/>
              <dgm:constr type="h" for="ch" forName="accent_1" refType="h" fact="0.1187"/>
              <dgm:constr type="l" for="ch" forName="parent_text_3" refType="w" fact="0.6316"/>
              <dgm:constr type="t" for="ch" forName="parent_text_3" refType="h" fact="0.3944"/>
              <dgm:constr type="w" for="ch" forName="parent_text_3" refType="w" fact="0.3553"/>
              <dgm:constr type="h" for="ch" forName="parent_text_3" refType="h" fact="0.24"/>
              <dgm:constr type="l" for="ch" forName="parent_text_2" refType="w" fact="0.6447"/>
              <dgm:constr type="t" for="ch" forName="parent_text_2" refType="h" fact="0.6879"/>
              <dgm:constr type="w" for="ch" forName="parent_text_2" refType="w" fact="0.3553"/>
              <dgm:constr type="h" for="ch" forName="parent_text_2" refType="h" fact="0.1846"/>
              <dgm:constr type="l" for="ch" forName="accent_2" refType="w" fact="0.5347"/>
              <dgm:constr type="t" for="ch" forName="accent_2" refType="h" fact="0.044"/>
              <dgm:constr type="w" for="ch" forName="accent_2" refType="w" fact="0.0526"/>
              <dgm:constr type="h" for="ch" forName="accent_2" refType="h" fact="0.0879"/>
              <dgm:constr type="l" for="ch" forName="accent_3" refType="w" fact="0.6005"/>
              <dgm:constr type="t" for="ch" forName="accent_3" refType="h" fact="0"/>
              <dgm:constr type="w" for="ch" forName="accent_3" refType="w" fact="0.0263"/>
              <dgm:constr type="h" for="ch" forName="accent_3" refType="h" fact="0.044"/>
              <dgm:constr type="l" for="ch" forName="parent_text_4" refType="w" fact="0.6005"/>
              <dgm:constr type="t" for="ch" forName="parent_text_4" refType="h" fact="0.1526"/>
              <dgm:constr type="w" for="ch" forName="parent_text_4" refType="w" fact="0.3553"/>
              <dgm:constr type="h" for="ch" forName="parent_text_4" refType="h" fact="0.166"/>
              <dgm:constr type="l" for="ch" forName="accent_4" refType="w" fact="0.6268"/>
              <dgm:constr type="t" for="ch" forName="accent_4" refType="h" fact="0.8791"/>
              <dgm:constr type="w" for="ch" forName="accent_4" refType="w" fact="0.0395"/>
              <dgm:constr type="h" for="ch" forName="accent_4" refType="h" fact="0.0659"/>
            </dgm:constrLst>
          </dgm:if>
          <dgm:else name="Name17">
            <dgm:constrLst>
              <dgm:constr type="primFontSz" for="des" ptType="node" op="equ" val="65"/>
              <dgm:constr type="l" for="ch" forName="image_accent_4" refType="w" fact="0.4248"/>
              <dgm:constr type="t" for="ch" forName="image_accent_4" refType="h" fact="0.1415"/>
              <dgm:constr type="w" for="ch" forName="image_accent_4" refType="w" fact="0.1126"/>
              <dgm:constr type="h" for="ch" forName="image_accent_4" refType="h" fact="0.1881"/>
              <dgm:constr type="l" for="ch" forName="image_4" refType="w" fact="0.4314"/>
              <dgm:constr type="t" for="ch" forName="image_4" refType="h" fact="0.1526"/>
              <dgm:constr type="w" for="ch" forName="image_4" refType="w" fact="0.0994"/>
              <dgm:constr type="h" for="ch" forName="image_4" refType="h" fact="0.166"/>
              <dgm:constr type="l" for="ch" forName="image_accent_2" refType="w" fact="0.3811"/>
              <dgm:constr type="t" for="ch" forName="image_accent_2" refType="h" fact="0.6756"/>
              <dgm:constr type="w" for="ch" forName="image_accent_2" refType="w" fact="0.1253"/>
              <dgm:constr type="h" for="ch" forName="image_accent_2" refType="h" fact="0.2092"/>
              <dgm:constr type="l" for="ch" forName="image_2" refType="w" fact="0.3885"/>
              <dgm:constr type="t" for="ch" forName="image_2" refType="h" fact="0.6879"/>
              <dgm:constr type="w" for="ch" forName="image_2" refType="w" fact="0.1105"/>
              <dgm:constr type="h" for="ch" forName="image_2" refType="h" fact="0.1846"/>
              <dgm:constr type="l" for="ch" forName="image_accent_3" refType="w" fact="0.3947"/>
              <dgm:constr type="t" for="ch" forName="image_accent_3" refType="h" fact="0.3802"/>
              <dgm:constr type="w" for="ch" forName="image_accent_3" refType="w" fact="0.1606"/>
              <dgm:constr type="h" for="ch" forName="image_accent_3" refType="h" fact="0.2683"/>
              <dgm:constr type="l" for="ch" forName="image_3" refType="w" fact="0.4032"/>
              <dgm:constr type="t" for="ch" forName="image_3" refType="h" fact="0.3944"/>
              <dgm:constr type="w" for="ch" forName="image_3" refType="w" fact="0.1437"/>
              <dgm:constr type="h" for="ch" forName="image_3" refType="h" fact="0.24"/>
              <dgm:constr type="l" for="ch" forName="image_accent_1" refType="w" fact="0.5237"/>
              <dgm:constr type="t" for="ch" forName="image_accent_1" refType="h" fact="0.6"/>
              <dgm:constr type="w" for="ch" forName="image_accent_1" refType="w" fact="0.2394"/>
              <dgm:constr type="h" for="ch" forName="image_accent_1" refType="h" fact="0.4"/>
              <dgm:constr type="l" for="ch" forName="image_1" refType="w" fact="0.5329"/>
              <dgm:constr type="t" for="ch" forName="image_1" refType="h" fact="0.6154"/>
              <dgm:constr type="w" for="ch" forName="image_1" refType="w" fact="0.2211"/>
              <dgm:constr type="h" for="ch" forName="image_1" refType="h" fact="0.3692"/>
              <dgm:constr type="l" for="ch" forName="parent_text_1" refType="w" fact="0.6447"/>
              <dgm:constr type="t" for="ch" forName="parent_text_1" refType="h" fact="0.3944"/>
              <dgm:constr type="w" for="ch" forName="parent_text_1" refType="w" fact="0.3553"/>
              <dgm:constr type="h" for="ch" forName="parent_text_1" refType="h" fact="0.1931"/>
              <dgm:constr type="l" for="ch" forName="accent_1" refType="w" fact="0.5395"/>
              <dgm:constr type="t" for="ch" forName="accent_1" refType="h" fact="0.3055"/>
              <dgm:constr type="w" for="ch" forName="accent_1" refType="w" fact="0.0711"/>
              <dgm:constr type="h" for="ch" forName="accent_1" refType="h" fact="0.1187"/>
              <dgm:constr type="l" for="ch" forName="parent_text_3" refType="w" fact="0.0132"/>
              <dgm:constr type="t" for="ch" forName="parent_text_3" refType="h" fact="0.3944"/>
              <dgm:constr type="w" for="ch" forName="parent_text_3" refType="w" fact="0.3553"/>
              <dgm:constr type="h" for="ch" forName="parent_text_3" refType="h" fact="0.24"/>
              <dgm:constr type="l" for="ch" forName="parent_text_2" refType="w" fact="0"/>
              <dgm:constr type="t" for="ch" forName="parent_text_2" refType="h" fact="0.6879"/>
              <dgm:constr type="w" for="ch" forName="parent_text_2" refType="w" fact="0.3553"/>
              <dgm:constr type="h" for="ch" forName="parent_text_2" refType="h" fact="0.1846"/>
              <dgm:constr type="l" for="ch" forName="accent_2" refType="w" fact="0.4126"/>
              <dgm:constr type="t" for="ch" forName="accent_2" refType="h" fact="0.044"/>
              <dgm:constr type="w" for="ch" forName="accent_2" refType="w" fact="0.0526"/>
              <dgm:constr type="h" for="ch" forName="accent_2" refType="h" fact="0.0879"/>
              <dgm:constr type="l" for="ch" forName="accent_3" refType="w" fact="0.3732"/>
              <dgm:constr type="t" for="ch" forName="accent_3" refType="h" fact="0"/>
              <dgm:constr type="w" for="ch" forName="accent_3" refType="w" fact="0.0263"/>
              <dgm:constr type="h" for="ch" forName="accent_3" refType="h" fact="0.044"/>
              <dgm:constr type="l" for="ch" forName="parent_text_4" refType="w" fact="0.0442"/>
              <dgm:constr type="t" for="ch" forName="parent_text_4" refType="h" fact="0.1526"/>
              <dgm:constr type="w" for="ch" forName="parent_text_4" refType="w" fact="0.3553"/>
              <dgm:constr type="h" for="ch" forName="parent_text_4" refType="h" fact="0.166"/>
              <dgm:constr type="l" for="ch" forName="accent_4" refType="w" fact="0.3337"/>
              <dgm:constr type="t" for="ch" forName="accent_4" refType="h" fact="0.8791"/>
              <dgm:constr type="w" for="ch" forName="accent_4" refType="w" fact="0.0395"/>
              <dgm:constr type="h" for="ch" forName="accent_4" refType="h" fact="0.0659"/>
            </dgm:constrLst>
          </dgm:else>
        </dgm:choose>
      </dgm:if>
      <dgm:if name="Name18" axis="ch" ptType="node" func="cnt" op="equ" val="5">
        <dgm:alg type="composite">
          <dgm:param type="ar" val="1.5076"/>
        </dgm:alg>
        <dgm:choose name="Name19">
          <dgm:if name="Name20" func="var" arg="dir" op="equ" val="norm">
            <dgm:constrLst>
              <dgm:constr type="primFontSz" for="des" ptType="node" op="equ" val="65"/>
              <dgm:constr type="l" for="ch" forName="image_accent_5" refType="w" fact="0.5301"/>
              <dgm:constr type="t" for="ch" forName="image_accent_5" refType="h" fact="0.0862"/>
              <dgm:constr type="w" for="ch" forName="image_accent_5" refType="w" fact="0.1022"/>
              <dgm:constr type="h" for="ch" forName="image_accent_5" refType="h" fact="0.1541"/>
              <dgm:constr type="l" for="ch" forName="image_5" refType="w" fact="0.5361"/>
              <dgm:constr type="t" for="ch" forName="image_5" refType="h" fact="0.0953"/>
              <dgm:constr type="w" for="ch" forName="image_5" refType="w" fact="0.0902"/>
              <dgm:constr type="h" for="ch" forName="image_5" refType="h" fact="0.1359"/>
              <dgm:constr type="l" for="ch" forName="image_accent_4" refType="w" fact="0.4528"/>
              <dgm:constr type="t" for="ch" forName="image_accent_4" refType="h" fact="0.2416"/>
              <dgm:constr type="w" for="ch" forName="image_accent_4" refType="w" fact="0.1103"/>
              <dgm:constr type="h" for="ch" forName="image_accent_4" refType="h" fact="0.1662"/>
              <dgm:constr type="l" for="ch" forName="image_4" refType="w" fact="0.4593"/>
              <dgm:constr type="t" for="ch" forName="image_4" refType="h" fact="0.2513"/>
              <dgm:constr type="w" for="ch" forName="image_4" refType="w" fact="0.0973"/>
              <dgm:constr type="h" for="ch" forName="image_4" refType="h" fact="0.1467"/>
              <dgm:constr type="l" for="ch" forName="image_accent_2" refType="w" fact="0.4832"/>
              <dgm:constr type="t" for="ch" forName="image_accent_2" refType="h" fact="0.7134"/>
              <dgm:constr type="w" for="ch" forName="image_accent_2" refType="w" fact="0.1226"/>
              <dgm:constr type="h" for="ch" forName="image_accent_2" refType="h" fact="0.1849"/>
              <dgm:constr type="l" for="ch" forName="image_2" refType="w" fact="0.4904"/>
              <dgm:constr type="t" for="ch" forName="image_2" refType="h" fact="0.7243"/>
              <dgm:constr type="w" for="ch" forName="image_2" refType="w" fact="0.1082"/>
              <dgm:constr type="h" for="ch" forName="image_2" refType="h" fact="0.1631"/>
              <dgm:constr type="l" for="ch" forName="image_accent_3" refType="w" fact="0.4352"/>
              <dgm:constr type="t" for="ch" forName="image_accent_3" refType="h" fact="0.4525"/>
              <dgm:constr type="w" for="ch" forName="image_accent_3" refType="w" fact="0.1573"/>
              <dgm:constr type="h" for="ch" forName="image_accent_3" refType="h" fact="0.2371"/>
              <dgm:constr type="l" for="ch" forName="image_3" refType="w" fact="0.4435"/>
              <dgm:constr type="t" for="ch" forName="image_3" refType="h" fact="0.465"/>
              <dgm:constr type="w" for="ch" forName="image_3" refType="w" fact="0.1407"/>
              <dgm:constr type="h" for="ch" forName="image_3" refType="h" fact="0.212"/>
              <dgm:constr type="l" for="ch" forName="image_accent_1" refType="w" fact="0.2318"/>
              <dgm:constr type="t" for="ch" forName="image_accent_1" refType="h" fact="0.6466"/>
              <dgm:constr type="w" for="ch" forName="image_accent_1" refType="w" fact="0.2344"/>
              <dgm:constr type="h" for="ch" forName="image_accent_1" refType="h" fact="0.3534"/>
              <dgm:constr type="l" for="ch" forName="image_1" refType="w" fact="0.2408"/>
              <dgm:constr type="t" for="ch" forName="image_1" refType="h" fact="0.6602"/>
              <dgm:constr type="w" for="ch" forName="image_1" refType="w" fact="0.2164"/>
              <dgm:constr type="h" for="ch" forName="image_1" refType="h" fact="0.3262"/>
              <dgm:constr type="l" for="ch" forName="parent_text_1" refType="w" fact="0"/>
              <dgm:constr type="t" for="ch" forName="parent_text_1" refType="h" fact="0.465"/>
              <dgm:constr type="w" for="ch" forName="parent_text_1" refType="w" fact="0.3478"/>
              <dgm:constr type="h" for="ch" forName="parent_text_1" refType="h" fact="0.165"/>
              <dgm:constr type="l" for="ch" forName="accent_1" refType="w" fact="0.3813"/>
              <dgm:constr type="t" for="ch" forName="accent_1" refType="h" fact="0.3864"/>
              <dgm:constr type="w" for="ch" forName="accent_1" refType="w" fact="0.0696"/>
              <dgm:constr type="h" for="ch" forName="accent_1" refType="h" fact="0.1049"/>
              <dgm:constr type="l" for="ch" forName="parent_text_3" refType="w" fact="0.6182"/>
              <dgm:constr type="t" for="ch" forName="parent_text_3" refType="h" fact="0.465"/>
              <dgm:constr type="w" for="ch" forName="parent_text_3" refType="w" fact="0.3478"/>
              <dgm:constr type="h" for="ch" forName="parent_text_3" refType="h" fact="0.212"/>
              <dgm:constr type="l" for="ch" forName="parent_text_2" refType="w" fact="0.6311"/>
              <dgm:constr type="t" for="ch" forName="parent_text_2" refType="h" fact="0.7243"/>
              <dgm:constr type="w" for="ch" forName="parent_text_2" refType="w" fact="0.3478"/>
              <dgm:constr type="h" for="ch" forName="parent_text_2" refType="h" fact="0.1631"/>
              <dgm:constr type="l" for="ch" forName="parent_text_4" refType="w" fact="0.5878"/>
              <dgm:constr type="t" for="ch" forName="parent_text_4" refType="h" fact="0.2513"/>
              <dgm:constr type="w" for="ch" forName="parent_text_4" refType="w" fact="0.3478"/>
              <dgm:constr type="h" for="ch" forName="parent_text_4" refType="h" fact="0.1467"/>
              <dgm:constr type="l" for="ch" forName="accent_2" refType="w" fact="0.6265"/>
              <dgm:constr type="t" for="ch" forName="accent_2" refType="h" fact="0.0194"/>
              <dgm:constr type="w" for="ch" forName="accent_2" refType="w" fact="0.0515"/>
              <dgm:constr type="h" for="ch" forName="accent_2" refType="h" fact="0.0777"/>
              <dgm:constr type="l" for="ch" forName="accent_3" refType="w" fact="0.7038"/>
              <dgm:constr type="t" for="ch" forName="accent_3" refType="h" fact="0"/>
              <dgm:constr type="w" for="ch" forName="accent_3" refType="w" fact="0.0258"/>
              <dgm:constr type="h" for="ch" forName="accent_3" refType="h" fact="0.0388"/>
              <dgm:constr type="l" for="ch" forName="parent_text_5" refType="w" fact="0.6522"/>
              <dgm:constr type="t" for="ch" forName="parent_text_5" refType="h" fact="0.0953"/>
              <dgm:constr type="w" for="ch" forName="parent_text_5" refType="w" fact="0.3478"/>
              <dgm:constr type="h" for="ch" forName="parent_text_5" refType="h" fact="0.1359"/>
              <dgm:constr type="l" for="ch" forName="accent_4" refType="w" fact="0.6136"/>
              <dgm:constr type="t" for="ch" forName="accent_4" refType="h" fact="0.8932"/>
              <dgm:constr type="w" for="ch" forName="accent_4" refType="w" fact="0.0386"/>
              <dgm:constr type="h" for="ch" forName="accent_4" refType="h" fact="0.0583"/>
            </dgm:constrLst>
          </dgm:if>
          <dgm:else name="Name21">
            <dgm:constrLst>
              <dgm:constr type="primFontSz" for="des" ptType="node" op="equ" val="65"/>
              <dgm:constr type="l" for="ch" forName="image_accent_5" refType="w" fact="0.3677"/>
              <dgm:constr type="t" for="ch" forName="image_accent_5" refType="h" fact="0.0862"/>
              <dgm:constr type="w" for="ch" forName="image_accent_5" refType="w" fact="0.1022"/>
              <dgm:constr type="h" for="ch" forName="image_accent_5" refType="h" fact="0.1541"/>
              <dgm:constr type="l" for="ch" forName="image_5" refType="w" fact="0.3738"/>
              <dgm:constr type="t" for="ch" forName="image_5" refType="h" fact="0.0953"/>
              <dgm:constr type="w" for="ch" forName="image_5" refType="w" fact="0.0902"/>
              <dgm:constr type="h" for="ch" forName="image_5" refType="h" fact="0.1359"/>
              <dgm:constr type="l" for="ch" forName="image_accent_4" refType="w" fact="0.437"/>
              <dgm:constr type="t" for="ch" forName="image_accent_4" refType="h" fact="0.2416"/>
              <dgm:constr type="w" for="ch" forName="image_accent_4" refType="w" fact="0.1103"/>
              <dgm:constr type="h" for="ch" forName="image_accent_4" refType="h" fact="0.1662"/>
              <dgm:constr type="l" for="ch" forName="image_4" refType="w" fact="0.4434"/>
              <dgm:constr type="t" for="ch" forName="image_4" refType="h" fact="0.2513"/>
              <dgm:constr type="w" for="ch" forName="image_4" refType="w" fact="0.0973"/>
              <dgm:constr type="h" for="ch" forName="image_4" refType="h" fact="0.1467"/>
              <dgm:constr type="l" for="ch" forName="image_accent_2" refType="w" fact="0.3942"/>
              <dgm:constr type="t" for="ch" forName="image_accent_2" refType="h" fact="0.7134"/>
              <dgm:constr type="w" for="ch" forName="image_accent_2" refType="w" fact="0.1226"/>
              <dgm:constr type="h" for="ch" forName="image_accent_2" refType="h" fact="0.1849"/>
              <dgm:constr type="l" for="ch" forName="image_2" refType="w" fact="0.4014"/>
              <dgm:constr type="t" for="ch" forName="image_2" refType="h" fact="0.7243"/>
              <dgm:constr type="w" for="ch" forName="image_2" refType="w" fact="0.1082"/>
              <dgm:constr type="h" for="ch" forName="image_2" refType="h" fact="0.1631"/>
              <dgm:constr type="l" for="ch" forName="image_accent_3" refType="w" fact="0.4075"/>
              <dgm:constr type="t" for="ch" forName="image_accent_3" refType="h" fact="0.4525"/>
              <dgm:constr type="w" for="ch" forName="image_accent_3" refType="w" fact="0.1573"/>
              <dgm:constr type="h" for="ch" forName="image_accent_3" refType="h" fact="0.2371"/>
              <dgm:constr type="l" for="ch" forName="image_3" refType="w" fact="0.4158"/>
              <dgm:constr type="t" for="ch" forName="image_3" refType="h" fact="0.465"/>
              <dgm:constr type="w" for="ch" forName="image_3" refType="w" fact="0.1407"/>
              <dgm:constr type="h" for="ch" forName="image_3" refType="h" fact="0.212"/>
              <dgm:constr type="l" for="ch" forName="image_accent_1" refType="w" fact="0.5338"/>
              <dgm:constr type="t" for="ch" forName="image_accent_1" refType="h" fact="0.6466"/>
              <dgm:constr type="w" for="ch" forName="image_accent_1" refType="w" fact="0.2344"/>
              <dgm:constr type="h" for="ch" forName="image_accent_1" refType="h" fact="0.3534"/>
              <dgm:constr type="l" for="ch" forName="image_1" refType="w" fact="0.5428"/>
              <dgm:constr type="t" for="ch" forName="image_1" refType="h" fact="0.6602"/>
              <dgm:constr type="w" for="ch" forName="image_1" refType="w" fact="0.2164"/>
              <dgm:constr type="h" for="ch" forName="image_1" refType="h" fact="0.3262"/>
              <dgm:constr type="l" for="ch" forName="parent_text_1" refType="w" fact="0.6522"/>
              <dgm:constr type="t" for="ch" forName="parent_text_1" refType="h" fact="0.465"/>
              <dgm:constr type="w" for="ch" forName="parent_text_1" refType="w" fact="0.3478"/>
              <dgm:constr type="h" for="ch" forName="parent_text_1" refType="h" fact="0.165"/>
              <dgm:constr type="l" for="ch" forName="accent_1" refType="w" fact="0.5492"/>
              <dgm:constr type="t" for="ch" forName="accent_1" refType="h" fact="0.3864"/>
              <dgm:constr type="w" for="ch" forName="accent_1" refType="w" fact="0.0696"/>
              <dgm:constr type="h" for="ch" forName="accent_1" refType="h" fact="0.1049"/>
              <dgm:constr type="l" for="ch" forName="parent_text_3" refType="w" fact="0.034"/>
              <dgm:constr type="t" for="ch" forName="parent_text_3" refType="h" fact="0.465"/>
              <dgm:constr type="w" for="ch" forName="parent_text_3" refType="w" fact="0.3478"/>
              <dgm:constr type="h" for="ch" forName="parent_text_3" refType="h" fact="0.212"/>
              <dgm:constr type="l" for="ch" forName="parent_text_2" refType="w" fact="0.0211"/>
              <dgm:constr type="t" for="ch" forName="parent_text_2" refType="h" fact="0.7243"/>
              <dgm:constr type="w" for="ch" forName="parent_text_2" refType="w" fact="0.3478"/>
              <dgm:constr type="h" for="ch" forName="parent_text_2" refType="h" fact="0.1631"/>
              <dgm:constr type="l" for="ch" forName="parent_text_4" refType="w" fact="0.0644"/>
              <dgm:constr type="t" for="ch" forName="parent_text_4" refType="h" fact="0.2513"/>
              <dgm:constr type="w" for="ch" forName="parent_text_4" refType="w" fact="0.3478"/>
              <dgm:constr type="h" for="ch" forName="parent_text_4" refType="h" fact="0.1467"/>
              <dgm:constr type="l" for="ch" forName="accent_2" refType="w" fact="0.322"/>
              <dgm:constr type="t" for="ch" forName="accent_2" refType="h" fact="0.0194"/>
              <dgm:constr type="w" for="ch" forName="accent_2" refType="w" fact="0.0515"/>
              <dgm:constr type="h" for="ch" forName="accent_2" refType="h" fact="0.0777"/>
              <dgm:constr type="l" for="ch" forName="accent_3" refType="w" fact="0.2705"/>
              <dgm:constr type="t" for="ch" forName="accent_3" refType="h" fact="0"/>
              <dgm:constr type="w" for="ch" forName="accent_3" refType="w" fact="0.0258"/>
              <dgm:constr type="h" for="ch" forName="accent_3" refType="h" fact="0.0388"/>
              <dgm:constr type="l" for="ch" forName="parent_text_5" refType="w" fact="0"/>
              <dgm:constr type="t" for="ch" forName="parent_text_5" refType="h" fact="0.0953"/>
              <dgm:constr type="w" for="ch" forName="parent_text_5" refType="w" fact="0.3478"/>
              <dgm:constr type="h" for="ch" forName="parent_text_5" refType="h" fact="0.1359"/>
              <dgm:constr type="l" for="ch" forName="accent_4" refType="w" fact="0.3478"/>
              <dgm:constr type="t" for="ch" forName="accent_4" refType="h" fact="0.8932"/>
              <dgm:constr type="w" for="ch" forName="accent_4" refType="w" fact="0.0386"/>
              <dgm:constr type="h" for="ch" forName="accent_4" refType="h" fact="0.0583"/>
            </dgm:constrLst>
          </dgm:else>
        </dgm:choose>
      </dgm:if>
      <dgm:if name="Name22" axis="ch" ptType="node" func="cnt" op="equ" val="6">
        <dgm:alg type="composite">
          <dgm:param type="ar" val="1.1351"/>
        </dgm:alg>
        <dgm:choose name="Name23">
          <dgm:if name="Name24" func="var" arg="dir" op="equ" val="norm">
            <dgm:constrLst>
              <dgm:constr type="primFontSz" for="des" ptType="node" op="equ" val="65"/>
              <dgm:constr type="l" for="ch" forName="image_accent_6" refType="w" fact="0.3864"/>
              <dgm:constr type="t" for="ch" forName="image_accent_6" refType="h" fact="0.7456"/>
              <dgm:constr type="w" for="ch" forName="image_accent_6" refType="w" fact="0.1757"/>
              <dgm:constr type="h" for="ch" forName="image_accent_6" refType="h" fact="0.1995"/>
              <dgm:constr type="l" for="ch" forName="image_6" refType="w" fact="0.3957"/>
              <dgm:constr type="t" for="ch" forName="image_6" refType="h" fact="0.7561"/>
              <dgm:constr type="w" for="ch" forName="image_6" refType="w" fact="0.1572"/>
              <dgm:constr type="h" for="ch" forName="image_6" refType="h" fact="0.1784"/>
              <dgm:constr type="l" for="ch" forName="image_accent_5" refType="w" fact="0.5301"/>
              <dgm:constr type="t" for="ch" forName="image_accent_5" refType="h" fact="0.0649"/>
              <dgm:constr type="w" for="ch" forName="image_accent_5" refType="w" fact="0.1022"/>
              <dgm:constr type="h" for="ch" forName="image_accent_5" refType="h" fact="0.116"/>
              <dgm:constr type="l" for="ch" forName="image_5" refType="w" fact="0.5361"/>
              <dgm:constr type="t" for="ch" forName="image_5" refType="h" fact="0.0717"/>
              <dgm:constr type="w" for="ch" forName="image_5" refType="w" fact="0.0902"/>
              <dgm:constr type="h" for="ch" forName="image_5" refType="h" fact="0.1023"/>
              <dgm:constr type="l" for="ch" forName="image_accent_4" refType="w" fact="0.4528"/>
              <dgm:constr type="t" for="ch" forName="image_accent_4" refType="h" fact="0.1819"/>
              <dgm:constr type="w" for="ch" forName="image_accent_4" refType="w" fact="0.1103"/>
              <dgm:constr type="h" for="ch" forName="image_accent_4" refType="h" fact="0.1251"/>
              <dgm:constr type="l" for="ch" forName="image_4" refType="w" fact="0.4593"/>
              <dgm:constr type="t" for="ch" forName="image_4" refType="h" fact="0.1892"/>
              <dgm:constr type="w" for="ch" forName="image_4" refType="w" fact="0.0973"/>
              <dgm:constr type="h" for="ch" forName="image_4" refType="h" fact="0.1104"/>
              <dgm:constr type="l" for="ch" forName="image_accent_2" refType="w" fact="0.4832"/>
              <dgm:constr type="t" for="ch" forName="image_accent_2" refType="h" fact="0.5371"/>
              <dgm:constr type="w" for="ch" forName="image_accent_2" refType="w" fact="0.1226"/>
              <dgm:constr type="h" for="ch" forName="image_accent_2" refType="h" fact="0.1392"/>
              <dgm:constr type="l" for="ch" forName="image_2" refType="w" fact="0.4904"/>
              <dgm:constr type="t" for="ch" forName="image_2" refType="h" fact="0.5453"/>
              <dgm:constr type="w" for="ch" forName="image_2" refType="w" fact="0.1082"/>
              <dgm:constr type="h" for="ch" forName="image_2" refType="h" fact="0.1228"/>
              <dgm:constr type="l" for="ch" forName="image_accent_3" refType="w" fact="0.4352"/>
              <dgm:constr type="t" for="ch" forName="image_accent_3" refType="h" fact="0.3407"/>
              <dgm:constr type="w" for="ch" forName="image_accent_3" refType="w" fact="0.1573"/>
              <dgm:constr type="h" for="ch" forName="image_accent_3" refType="h" fact="0.1785"/>
              <dgm:constr type="l" for="ch" forName="image_3" refType="w" fact="0.4435"/>
              <dgm:constr type="t" for="ch" forName="image_3" refType="h" fact="0.3501"/>
              <dgm:constr type="w" for="ch" forName="image_3" refType="w" fact="0.1407"/>
              <dgm:constr type="h" for="ch" forName="image_3" refType="h" fact="0.1596"/>
              <dgm:constr type="l" for="ch" forName="image_accent_1" refType="w" fact="0.2318"/>
              <dgm:constr type="t" for="ch" forName="image_accent_1" refType="h" fact="0.4869"/>
              <dgm:constr type="w" for="ch" forName="image_accent_1" refType="w" fact="0.2344"/>
              <dgm:constr type="h" for="ch" forName="image_accent_1" refType="h" fact="0.2661"/>
              <dgm:constr type="l" for="ch" forName="image_1" refType="w" fact="0.2401"/>
              <dgm:constr type="t" for="ch" forName="image_1" refType="h" fact="0.4971"/>
              <dgm:constr type="w" for="ch" forName="image_1" refType="w" fact="0.2164"/>
              <dgm:constr type="h" for="ch" forName="image_1" refType="h" fact="0.2456"/>
              <dgm:constr type="l" for="ch" forName="parent_text_1" refType="w" fact="0"/>
              <dgm:constr type="t" for="ch" forName="parent_text_1" refType="h" fact="0.3501"/>
              <dgm:constr type="w" for="ch" forName="parent_text_1" refType="w" fact="0.3478"/>
              <dgm:constr type="h" for="ch" forName="parent_text_1" refType="h" fact="0.125"/>
              <dgm:constr type="l" for="ch" forName="accent_1" refType="w" fact="0.3813"/>
              <dgm:constr type="t" for="ch" forName="accent_1" refType="h" fact="0.2909"/>
              <dgm:constr type="w" for="ch" forName="accent_1" refType="w" fact="0.0696"/>
              <dgm:constr type="h" for="ch" forName="accent_1" refType="h" fact="0.0789"/>
              <dgm:constr type="l" for="ch" forName="parent_text_2" refType="w" fact="0.6311"/>
              <dgm:constr type="t" for="ch" forName="parent_text_2" refType="h" fact="0.5453"/>
              <dgm:constr type="w" for="ch" forName="parent_text_2" refType="w" fact="0.3478"/>
              <dgm:constr type="h" for="ch" forName="parent_text_2" refType="h" fact="0.1228"/>
              <dgm:constr type="l" for="ch" forName="parent_text_4" refType="w" fact="0.5878"/>
              <dgm:constr type="t" for="ch" forName="parent_text_4" refType="h" fact="0.1892"/>
              <dgm:constr type="w" for="ch" forName="parent_text_4" refType="w" fact="0.3478"/>
              <dgm:constr type="h" for="ch" forName="parent_text_4" refType="h" fact="0.1104"/>
              <dgm:constr type="l" for="ch" forName="accent_2" refType="w" fact="0.6265"/>
              <dgm:constr type="t" for="ch" forName="accent_2" refType="h" fact="0.0146"/>
              <dgm:constr type="w" for="ch" forName="accent_2" refType="w" fact="0.0515"/>
              <dgm:constr type="h" for="ch" forName="accent_2" refType="h" fact="0.0585"/>
              <dgm:constr type="l" for="ch" forName="accent_3" refType="w" fact="0.7038"/>
              <dgm:constr type="t" for="ch" forName="accent_3" refType="h" fact="0"/>
              <dgm:constr type="w" for="ch" forName="accent_3" refType="w" fact="0.0258"/>
              <dgm:constr type="h" for="ch" forName="accent_3" refType="h" fact="0.0292"/>
              <dgm:constr type="l" for="ch" forName="parent_text_5" refType="w" fact="0.6522"/>
              <dgm:constr type="t" for="ch" forName="parent_text_5" refType="h" fact="0.0717"/>
              <dgm:constr type="w" for="ch" forName="parent_text_5" refType="w" fact="0.3478"/>
              <dgm:constr type="h" for="ch" forName="parent_text_5" refType="h" fact="0.1023"/>
              <dgm:constr type="l" for="ch" forName="parent_text_3" refType="w" fact="0.6182"/>
              <dgm:constr type="t" for="ch" forName="parent_text_3" refType="h" fact="0.3501"/>
              <dgm:constr type="w" for="ch" forName="parent_text_3" refType="w" fact="0.3478"/>
              <dgm:constr type="h" for="ch" forName="parent_text_3" refType="h" fact="0.1596"/>
              <dgm:constr type="l" for="ch" forName="accent_4" refType="w" fact="0.5538"/>
              <dgm:constr type="t" for="ch" forName="accent_4" refType="h" fact="0.9211"/>
              <dgm:constr type="w" for="ch" forName="accent_4" refType="w" fact="0.0696"/>
              <dgm:constr type="h" for="ch" forName="accent_4" refType="h" fact="0.0789"/>
              <dgm:constr type="l" for="ch" forName="parent_text_6" refType="w" fact="0.0195"/>
              <dgm:constr type="t" for="ch" forName="parent_text_6" refType="h" fact="0.7561"/>
              <dgm:constr type="w" for="ch" forName="parent_text_6" refType="w" fact="0.3478"/>
              <dgm:constr type="h" for="ch" forName="parent_text_6" refType="h" fact="0.1784"/>
              <dgm:constr type="l" for="ch" forName="accent_5" refType="w" fact="0.6182"/>
              <dgm:constr type="t" for="ch" forName="accent_5" refType="h" fact="0.6725"/>
              <dgm:constr type="w" for="ch" forName="accent_5" refType="w" fact="0.0386"/>
              <dgm:constr type="h" for="ch" forName="accent_5" refType="h" fact="0.0439"/>
            </dgm:constrLst>
          </dgm:if>
          <dgm:else name="Name25">
            <dgm:constrLst>
              <dgm:constr type="primFontSz" for="des" ptType="node" op="equ" val="65"/>
              <dgm:constr type="l" for="ch" forName="image_accent_6" refType="w" fact="0.4379"/>
              <dgm:constr type="t" for="ch" forName="image_accent_6" refType="h" fact="0.7456"/>
              <dgm:constr type="w" for="ch" forName="image_accent_6" refType="w" fact="0.1757"/>
              <dgm:constr type="h" for="ch" forName="image_accent_6" refType="h" fact="0.1995"/>
              <dgm:constr type="l" for="ch" forName="image_6" refType="w" fact="0.4471"/>
              <dgm:constr type="t" for="ch" forName="image_6" refType="h" fact="0.7561"/>
              <dgm:constr type="w" for="ch" forName="image_6" refType="w" fact="0.1572"/>
              <dgm:constr type="h" for="ch" forName="image_6" refType="h" fact="0.1784"/>
              <dgm:constr type="l" for="ch" forName="image_accent_5" refType="w" fact="0.3677"/>
              <dgm:constr type="t" for="ch" forName="image_accent_5" refType="h" fact="0.0649"/>
              <dgm:constr type="w" for="ch" forName="image_accent_5" refType="w" fact="0.1022"/>
              <dgm:constr type="h" for="ch" forName="image_accent_5" refType="h" fact="0.116"/>
              <dgm:constr type="l" for="ch" forName="image_5" refType="w" fact="0.3738"/>
              <dgm:constr type="t" for="ch" forName="image_5" refType="h" fact="0.0717"/>
              <dgm:constr type="w" for="ch" forName="image_5" refType="w" fact="0.0902"/>
              <dgm:constr type="h" for="ch" forName="image_5" refType="h" fact="0.1023"/>
              <dgm:constr type="l" for="ch" forName="image_accent_4" refType="w" fact="0.437"/>
              <dgm:constr type="t" for="ch" forName="image_accent_4" refType="h" fact="0.1819"/>
              <dgm:constr type="w" for="ch" forName="image_accent_4" refType="w" fact="0.1103"/>
              <dgm:constr type="h" for="ch" forName="image_accent_4" refType="h" fact="0.1251"/>
              <dgm:constr type="l" for="ch" forName="image_4" refType="w" fact="0.4434"/>
              <dgm:constr type="t" for="ch" forName="image_4" refType="h" fact="0.1892"/>
              <dgm:constr type="w" for="ch" forName="image_4" refType="w" fact="0.0973"/>
              <dgm:constr type="h" for="ch" forName="image_4" refType="h" fact="0.1104"/>
              <dgm:constr type="l" for="ch" forName="image_accent_2" refType="w" fact="0.3942"/>
              <dgm:constr type="t" for="ch" forName="image_accent_2" refType="h" fact="0.5371"/>
              <dgm:constr type="w" for="ch" forName="image_accent_2" refType="w" fact="0.1226"/>
              <dgm:constr type="h" for="ch" forName="image_accent_2" refType="h" fact="0.1392"/>
              <dgm:constr type="l" for="ch" forName="image_2" refType="w" fact="0.4014"/>
              <dgm:constr type="t" for="ch" forName="image_2" refType="h" fact="0.5453"/>
              <dgm:constr type="w" for="ch" forName="image_2" refType="w" fact="0.1082"/>
              <dgm:constr type="h" for="ch" forName="image_2" refType="h" fact="0.1228"/>
              <dgm:constr type="l" for="ch" forName="image_accent_3" refType="w" fact="0.4075"/>
              <dgm:constr type="t" for="ch" forName="image_accent_3" refType="h" fact="0.3407"/>
              <dgm:constr type="w" for="ch" forName="image_accent_3" refType="w" fact="0.1573"/>
              <dgm:constr type="h" for="ch" forName="image_accent_3" refType="h" fact="0.1785"/>
              <dgm:constr type="l" for="ch" forName="image_3" refType="w" fact="0.4158"/>
              <dgm:constr type="t" for="ch" forName="image_3" refType="h" fact="0.3501"/>
              <dgm:constr type="w" for="ch" forName="image_3" refType="w" fact="0.1407"/>
              <dgm:constr type="h" for="ch" forName="image_3" refType="h" fact="0.1596"/>
              <dgm:constr type="l" for="ch" forName="image_accent_1" refType="w" fact="0.5338"/>
              <dgm:constr type="t" for="ch" forName="image_accent_1" refType="h" fact="0.4869"/>
              <dgm:constr type="w" for="ch" forName="image_accent_1" refType="w" fact="0.2344"/>
              <dgm:constr type="h" for="ch" forName="image_accent_1" refType="h" fact="0.2661"/>
              <dgm:constr type="l" for="ch" forName="image_1" refType="w" fact="0.5435"/>
              <dgm:constr type="t" for="ch" forName="image_1" refType="h" fact="0.4971"/>
              <dgm:constr type="w" for="ch" forName="image_1" refType="w" fact="0.2164"/>
              <dgm:constr type="h" for="ch" forName="image_1" refType="h" fact="0.2456"/>
              <dgm:constr type="l" for="ch" forName="parent_text_1" refType="w" fact="0.6522"/>
              <dgm:constr type="t" for="ch" forName="parent_text_1" refType="h" fact="0.3501"/>
              <dgm:constr type="w" for="ch" forName="parent_text_1" refType="w" fact="0.3478"/>
              <dgm:constr type="h" for="ch" forName="parent_text_1" refType="h" fact="0.125"/>
              <dgm:constr type="l" for="ch" forName="accent_1" refType="w" fact="0.5492"/>
              <dgm:constr type="t" for="ch" forName="accent_1" refType="h" fact="0.2909"/>
              <dgm:constr type="w" for="ch" forName="accent_1" refType="w" fact="0.0696"/>
              <dgm:constr type="h" for="ch" forName="accent_1" refType="h" fact="0.0789"/>
              <dgm:constr type="l" for="ch" forName="parent_text_2" refType="w" fact="0.0211"/>
              <dgm:constr type="t" for="ch" forName="parent_text_2" refType="h" fact="0.5453"/>
              <dgm:constr type="w" for="ch" forName="parent_text_2" refType="w" fact="0.3478"/>
              <dgm:constr type="h" for="ch" forName="parent_text_2" refType="h" fact="0.1228"/>
              <dgm:constr type="l" for="ch" forName="parent_text_4" refType="w" fact="0.0644"/>
              <dgm:constr type="t" for="ch" forName="parent_text_4" refType="h" fact="0.1892"/>
              <dgm:constr type="w" for="ch" forName="parent_text_4" refType="w" fact="0.3478"/>
              <dgm:constr type="h" for="ch" forName="parent_text_4" refType="h" fact="0.1104"/>
              <dgm:constr type="l" for="ch" forName="accent_2" refType="w" fact="0.322"/>
              <dgm:constr type="t" for="ch" forName="accent_2" refType="h" fact="0.0146"/>
              <dgm:constr type="w" for="ch" forName="accent_2" refType="w" fact="0.0515"/>
              <dgm:constr type="h" for="ch" forName="accent_2" refType="h" fact="0.0585"/>
              <dgm:constr type="l" for="ch" forName="accent_3" refType="w" fact="0.2705"/>
              <dgm:constr type="t" for="ch" forName="accent_3" refType="h" fact="0"/>
              <dgm:constr type="w" for="ch" forName="accent_3" refType="w" fact="0.0258"/>
              <dgm:constr type="h" for="ch" forName="accent_3" refType="h" fact="0.0292"/>
              <dgm:constr type="l" for="ch" forName="parent_text_5" refType="w" fact="0"/>
              <dgm:constr type="t" for="ch" forName="parent_text_5" refType="h" fact="0.0717"/>
              <dgm:constr type="w" for="ch" forName="parent_text_5" refType="w" fact="0.3478"/>
              <dgm:constr type="h" for="ch" forName="parent_text_5" refType="h" fact="0.1023"/>
              <dgm:constr type="l" for="ch" forName="parent_text_3" refType="w" fact="0.034"/>
              <dgm:constr type="t" for="ch" forName="parent_text_3" refType="h" fact="0.3501"/>
              <dgm:constr type="w" for="ch" forName="parent_text_3" refType="w" fact="0.3478"/>
              <dgm:constr type="h" for="ch" forName="parent_text_3" refType="h" fact="0.1596"/>
              <dgm:constr type="l" for="ch" forName="accent_4" refType="w" fact="0.3766"/>
              <dgm:constr type="t" for="ch" forName="accent_4" refType="h" fact="0.9211"/>
              <dgm:constr type="w" for="ch" forName="accent_4" refType="w" fact="0.0696"/>
              <dgm:constr type="h" for="ch" forName="accent_4" refType="h" fact="0.0789"/>
              <dgm:constr type="l" for="ch" forName="parent_text_6" refType="w" fact="0.6328"/>
              <dgm:constr type="t" for="ch" forName="parent_text_6" refType="h" fact="0.7561"/>
              <dgm:constr type="w" for="ch" forName="parent_text_6" refType="w" fact="0.3478"/>
              <dgm:constr type="h" for="ch" forName="parent_text_6" refType="h" fact="0.1784"/>
              <dgm:constr type="l" for="ch" forName="accent_5" refType="w" fact="0.3431"/>
              <dgm:constr type="t" for="ch" forName="accent_5" refType="h" fact="0.6725"/>
              <dgm:constr type="w" for="ch" forName="accent_5" refType="w" fact="0.0386"/>
              <dgm:constr type="h" for="ch" forName="accent_5" refType="h" fact="0.0439"/>
            </dgm:constrLst>
          </dgm:else>
        </dgm:choose>
      </dgm:if>
      <dgm:if name="Name26" axis="ch" ptType="node" func="cnt" op="equ" val="7">
        <dgm:alg type="composite">
          <dgm:param type="ar" val="1.0352"/>
        </dgm:alg>
        <dgm:choose name="Name27">
          <dgm:if name="Name28" func="var" arg="dir" op="equ" val="norm">
            <dgm:constrLst>
              <dgm:constr type="primFontSz" for="des" ptType="node" op="equ" val="65"/>
              <dgm:constr type="l" for="ch" forName="accent_1" refType="w" fact="0.7553"/>
              <dgm:constr type="t" for="ch" forName="accent_1" refType="h" fact="0.96"/>
              <dgm:constr type="w" for="ch" forName="accent_1" refType="w" fact="0.0386"/>
              <dgm:constr type="h" for="ch" forName="accent_1" refType="h" fact="0.04"/>
              <dgm:constr type="l" for="ch" forName="image_accent_2" refType="w" fact="0.4832"/>
              <dgm:constr type="t" for="ch" forName="image_accent_2" refType="h" fact="0.4899"/>
              <dgm:constr type="w" for="ch" forName="image_accent_2" refType="w" fact="0.1226"/>
              <dgm:constr type="h" for="ch" forName="image_accent_2" refType="h" fact="0.1269"/>
              <dgm:constr type="l" for="ch" forName="image_2" refType="w" fact="0.4904"/>
              <dgm:constr type="t" for="ch" forName="image_2" refType="h" fact="0.4973"/>
              <dgm:constr type="w" for="ch" forName="image_2" refType="w" fact="0.1082"/>
              <dgm:constr type="h" for="ch" forName="image_2" refType="h" fact="0.112"/>
              <dgm:constr type="l" for="ch" forName="image_accent_3" refType="w" fact="0.4352"/>
              <dgm:constr type="t" for="ch" forName="image_accent_3" refType="h" fact="0.3107"/>
              <dgm:constr type="w" for="ch" forName="image_accent_3" refType="w" fact="0.1573"/>
              <dgm:constr type="h" for="ch" forName="image_accent_3" refType="h" fact="0.1628"/>
              <dgm:constr type="l" for="ch" forName="image_3" refType="w" fact="0.4435"/>
              <dgm:constr type="t" for="ch" forName="image_3" refType="h" fact="0.3193"/>
              <dgm:constr type="w" for="ch" forName="image_3" refType="w" fact="0.1407"/>
              <dgm:constr type="h" for="ch" forName="image_3" refType="h" fact="0.1456"/>
              <dgm:constr type="l" for="ch" forName="image_accent_4" refType="w" fact="0.4528"/>
              <dgm:constr type="t" for="ch" forName="image_accent_4" refType="h" fact="0.1659"/>
              <dgm:constr type="w" for="ch" forName="image_accent_4" refType="w" fact="0.1103"/>
              <dgm:constr type="h" for="ch" forName="image_accent_4" refType="h" fact="0.1141"/>
              <dgm:constr type="l" for="ch" forName="image_4" refType="w" fact="0.4593"/>
              <dgm:constr type="t" for="ch" forName="image_4" refType="h" fact="0.1726"/>
              <dgm:constr type="w" for="ch" forName="image_4" refType="w" fact="0.0973"/>
              <dgm:constr type="h" for="ch" forName="image_4" refType="h" fact="0.1007"/>
              <dgm:constr type="l" for="ch" forName="image_accent_5" refType="w" fact="0.5301"/>
              <dgm:constr type="t" for="ch" forName="image_accent_5" refType="h" fact="0.0592"/>
              <dgm:constr type="w" for="ch" forName="image_accent_5" refType="w" fact="0.1022"/>
              <dgm:constr type="h" for="ch" forName="image_accent_5" refType="h" fact="0.1058"/>
              <dgm:constr type="l" for="ch" forName="image_5" refType="w" fact="0.5361"/>
              <dgm:constr type="t" for="ch" forName="image_5" refType="h" fact="0.0654"/>
              <dgm:constr type="w" for="ch" forName="image_5" refType="w" fact="0.0902"/>
              <dgm:constr type="h" for="ch" forName="image_5" refType="h" fact="0.0933"/>
              <dgm:constr type="l" for="ch" forName="image_accent_6" refType="w" fact="0.3864"/>
              <dgm:constr type="t" for="ch" forName="image_accent_6" refType="h" fact="0.68"/>
              <dgm:constr type="w" for="ch" forName="image_accent_6" refType="w" fact="0.1757"/>
              <dgm:constr type="h" for="ch" forName="image_accent_6" refType="h" fact="0.1819"/>
              <dgm:constr type="l" for="ch" forName="image_6" refType="w" fact="0.3957"/>
              <dgm:constr type="t" for="ch" forName="image_6" refType="h" fact="0.6896"/>
              <dgm:constr type="w" for="ch" forName="image_6" refType="w" fact="0.1572"/>
              <dgm:constr type="h" for="ch" forName="image_6" refType="h" fact="0.1627"/>
              <dgm:constr type="l" for="ch" forName="image_accent_7" refType="w" fact="0.5291"/>
              <dgm:constr type="t" for="ch" forName="image_accent_7" refType="h" fact="0.8325"/>
              <dgm:constr type="w" for="ch" forName="image_accent_7" refType="w" fact="0.1103"/>
              <dgm:constr type="h" for="ch" forName="image_accent_7" refType="h" fact="0.1141"/>
              <dgm:constr type="l" for="ch" forName="image_7" refType="w" fact="0.5356"/>
              <dgm:constr type="t" for="ch" forName="image_7" refType="h" fact="0.8392"/>
              <dgm:constr type="w" for="ch" forName="image_7" refType="w" fact="0.0973"/>
              <dgm:constr type="h" for="ch" forName="image_7" refType="h" fact="0.1007"/>
              <dgm:constr type="l" for="ch" forName="image_accent_1" refType="w" fact="0.2318"/>
              <dgm:constr type="t" for="ch" forName="image_accent_1" refType="h" fact="0.444"/>
              <dgm:constr type="w" for="ch" forName="image_accent_1" refType="w" fact="0.2344"/>
              <dgm:constr type="h" for="ch" forName="image_accent_1" refType="h" fact="0.2426"/>
              <dgm:constr type="l" for="ch" forName="image_1" refType="w" fact="0.2408"/>
              <dgm:constr type="t" for="ch" forName="image_1" refType="h" fact="0.4533"/>
              <dgm:constr type="w" for="ch" forName="image_1" refType="w" fact="0.2164"/>
              <dgm:constr type="h" for="ch" forName="image_1" refType="h" fact="0.224"/>
              <dgm:constr type="l" for="ch" forName="parent_text_1" refType="w" fact="0"/>
              <dgm:constr type="t" for="ch" forName="parent_text_1" refType="h" fact="0.3193"/>
              <dgm:constr type="w" for="ch" forName="parent_text_1" refType="w" fact="0.3478"/>
              <dgm:constr type="h" for="ch" forName="parent_text_1" refType="h" fact="0.115"/>
              <dgm:constr type="l" for="ch" forName="accent_2" refType="w" fact="0.3813"/>
              <dgm:constr type="t" for="ch" forName="accent_2" refType="h" fact="0.2653"/>
              <dgm:constr type="w" for="ch" forName="accent_2" refType="w" fact="0.0696"/>
              <dgm:constr type="h" for="ch" forName="accent_2" refType="h" fact="0.072"/>
              <dgm:constr type="l" for="ch" forName="parent_text_2" refType="w" fact="0.6311"/>
              <dgm:constr type="t" for="ch" forName="parent_text_2" refType="h" fact="0.4973"/>
              <dgm:constr type="w" for="ch" forName="parent_text_2" refType="w" fact="0.3478"/>
              <dgm:constr type="h" for="ch" forName="parent_text_2" refType="h" fact="0.112"/>
              <dgm:constr type="l" for="ch" forName="parent_text_4" refType="w" fact="0.5878"/>
              <dgm:constr type="t" for="ch" forName="parent_text_4" refType="h" fact="0.1726"/>
              <dgm:constr type="w" for="ch" forName="parent_text_4" refType="w" fact="0.3478"/>
              <dgm:constr type="h" for="ch" forName="parent_text_4" refType="h" fact="0.1007"/>
              <dgm:constr type="l" for="ch" forName="accent_3" refType="w" fact="0.7038"/>
              <dgm:constr type="t" for="ch" forName="accent_3" refType="h" fact="0"/>
              <dgm:constr type="w" for="ch" forName="accent_3" refType="w" fact="0.0258"/>
              <dgm:constr type="h" for="ch" forName="accent_3" refType="h" fact="0.0267"/>
              <dgm:constr type="l" for="ch" forName="parent_text_5" refType="w" fact="0.6522"/>
              <dgm:constr type="t" for="ch" forName="parent_text_5" refType="h" fact="0.0654"/>
              <dgm:constr type="w" for="ch" forName="parent_text_5" refType="w" fact="0.3478"/>
              <dgm:constr type="h" for="ch" forName="parent_text_5" refType="h" fact="0.0933"/>
              <dgm:constr type="l" for="ch" forName="parent_text_3" refType="w" fact="0.6182"/>
              <dgm:constr type="t" for="ch" forName="parent_text_3" refType="h" fact="0.3193"/>
              <dgm:constr type="w" for="ch" forName="parent_text_3" refType="w" fact="0.3478"/>
              <dgm:constr type="h" for="ch" forName="parent_text_3" refType="h" fact="0.1456"/>
              <dgm:constr type="l" for="ch" forName="parent_text_6" refType="w" fact="0.02"/>
              <dgm:constr type="t" for="ch" forName="parent_text_6" refType="h" fact="0.6896"/>
              <dgm:constr type="w" for="ch" forName="parent_text_6" refType="w" fact="0.3478"/>
              <dgm:constr type="h" for="ch" forName="parent_text_6" refType="h" fact="0.1627"/>
              <dgm:constr type="l" for="ch" forName="accent_4" refType="w" fact="0.6265"/>
              <dgm:constr type="t" for="ch" forName="accent_4" refType="h" fact="0.0213"/>
              <dgm:constr type="w" for="ch" forName="accent_4" refType="w" fact="0.0515"/>
              <dgm:constr type="h" for="ch" forName="accent_4" refType="h" fact="0.0533"/>
              <dgm:constr type="l" for="ch" forName="accent_5" refType="w" fact="0.6522"/>
              <dgm:constr type="t" for="ch" forName="accent_5" refType="h" fact="0.92"/>
              <dgm:constr type="w" for="ch" forName="accent_5" refType="w" fact="0.0696"/>
              <dgm:constr type="h" for="ch" forName="accent_5" refType="h" fact="0.072"/>
              <dgm:constr type="l" for="ch" forName="parent_text_7" refType="w" fact="0.105"/>
              <dgm:constr type="t" for="ch" forName="parent_text_7" refType="h" fact="0.87"/>
              <dgm:constr type="w" for="ch" forName="parent_text_7" refType="w" fact="0.407"/>
              <dgm:constr type="h" for="ch" forName="parent_text_7" refType="h" fact="0.13"/>
              <dgm:constr type="l" for="ch" forName="accent_6" refType="w" fact="0.6136"/>
              <dgm:constr type="t" for="ch" forName="accent_6" refType="h" fact="0.6133"/>
              <dgm:constr type="w" for="ch" forName="accent_6" refType="w" fact="0.0386"/>
              <dgm:constr type="h" for="ch" forName="accent_6" refType="h" fact="0.04"/>
            </dgm:constrLst>
          </dgm:if>
          <dgm:else name="Name29">
            <dgm:constrLst>
              <dgm:constr type="primFontSz" for="des" ptType="node" op="equ" val="65"/>
              <dgm:constr type="l" for="ch" forName="accent_1" refType="w" fact="0.2061"/>
              <dgm:constr type="t" for="ch" forName="accent_1" refType="h" fact="0.96"/>
              <dgm:constr type="w" for="ch" forName="accent_1" refType="w" fact="0.0386"/>
              <dgm:constr type="h" for="ch" forName="accent_1" refType="h" fact="0.04"/>
              <dgm:constr type="l" for="ch" forName="image_accent_7" refType="w" fact="0.3606"/>
              <dgm:constr type="t" for="ch" forName="image_accent_7" refType="h" fact="0.8325"/>
              <dgm:constr type="w" for="ch" forName="image_accent_7" refType="w" fact="0.1103"/>
              <dgm:constr type="h" for="ch" forName="image_accent_7" refType="h" fact="0.1141"/>
              <dgm:constr type="l" for="ch" forName="image_7" refType="w" fact="0.3671"/>
              <dgm:constr type="t" for="ch" forName="image_7" refType="h" fact="0.8392"/>
              <dgm:constr type="w" for="ch" forName="image_7" refType="w" fact="0.0973"/>
              <dgm:constr type="h" for="ch" forName="image_7" refType="h" fact="0.1007"/>
              <dgm:constr type="l" for="ch" forName="image_accent_6" refType="w" fact="0.4379"/>
              <dgm:constr type="t" for="ch" forName="image_accent_6" refType="h" fact="0.68"/>
              <dgm:constr type="w" for="ch" forName="image_accent_6" refType="w" fact="0.1757"/>
              <dgm:constr type="h" for="ch" forName="image_accent_6" refType="h" fact="0.1819"/>
              <dgm:constr type="l" for="ch" forName="image_6" refType="w" fact="0.4471"/>
              <dgm:constr type="t" for="ch" forName="image_6" refType="h" fact="0.6896"/>
              <dgm:constr type="w" for="ch" forName="image_6" refType="w" fact="0.1572"/>
              <dgm:constr type="h" for="ch" forName="image_6" refType="h" fact="0.1627"/>
              <dgm:constr type="l" for="ch" forName="image_accent_5" refType="w" fact="0.3677"/>
              <dgm:constr type="t" for="ch" forName="image_accent_5" refType="h" fact="0.0592"/>
              <dgm:constr type="w" for="ch" forName="image_accent_5" refType="w" fact="0.1022"/>
              <dgm:constr type="h" for="ch" forName="image_accent_5" refType="h" fact="0.1058"/>
              <dgm:constr type="l" for="ch" forName="image_5" refType="w" fact="0.3738"/>
              <dgm:constr type="t" for="ch" forName="image_5" refType="h" fact="0.0654"/>
              <dgm:constr type="w" for="ch" forName="image_5" refType="w" fact="0.0902"/>
              <dgm:constr type="h" for="ch" forName="image_5" refType="h" fact="0.0933"/>
              <dgm:constr type="l" for="ch" forName="image_accent_4" refType="w" fact="0.437"/>
              <dgm:constr type="t" for="ch" forName="image_accent_4" refType="h" fact="0.1659"/>
              <dgm:constr type="w" for="ch" forName="image_accent_4" refType="w" fact="0.1103"/>
              <dgm:constr type="h" for="ch" forName="image_accent_4" refType="h" fact="0.1141"/>
              <dgm:constr type="l" for="ch" forName="image_4" refType="w" fact="0.4434"/>
              <dgm:constr type="t" for="ch" forName="image_4" refType="h" fact="0.1726"/>
              <dgm:constr type="w" for="ch" forName="image_4" refType="w" fact="0.0973"/>
              <dgm:constr type="h" for="ch" forName="image_4" refType="h" fact="0.1007"/>
              <dgm:constr type="l" for="ch" forName="image_accent_2" refType="w" fact="0.3942"/>
              <dgm:constr type="t" for="ch" forName="image_accent_2" refType="h" fact="0.4899"/>
              <dgm:constr type="w" for="ch" forName="image_accent_2" refType="w" fact="0.1226"/>
              <dgm:constr type="h" for="ch" forName="image_accent_2" refType="h" fact="0.1269"/>
              <dgm:constr type="l" for="ch" forName="image_2" refType="w" fact="0.4014"/>
              <dgm:constr type="t" for="ch" forName="image_2" refType="h" fact="0.4973"/>
              <dgm:constr type="w" for="ch" forName="image_2" refType="w" fact="0.1082"/>
              <dgm:constr type="h" for="ch" forName="image_2" refType="h" fact="0.112"/>
              <dgm:constr type="l" for="ch" forName="image_accent_3" refType="w" fact="0.4075"/>
              <dgm:constr type="t" for="ch" forName="image_accent_3" refType="h" fact="0.3107"/>
              <dgm:constr type="w" for="ch" forName="image_accent_3" refType="w" fact="0.1573"/>
              <dgm:constr type="h" for="ch" forName="image_accent_3" refType="h" fact="0.1628"/>
              <dgm:constr type="l" for="ch" forName="image_3" refType="w" fact="0.4158"/>
              <dgm:constr type="t" for="ch" forName="image_3" refType="h" fact="0.3193"/>
              <dgm:constr type="w" for="ch" forName="image_3" refType="w" fact="0.1407"/>
              <dgm:constr type="h" for="ch" forName="image_3" refType="h" fact="0.1456"/>
              <dgm:constr type="l" for="ch" forName="image_accent_1" refType="w" fact="0.5338"/>
              <dgm:constr type="t" for="ch" forName="image_accent_1" refType="h" fact="0.444"/>
              <dgm:constr type="w" for="ch" forName="image_accent_1" refType="w" fact="0.2344"/>
              <dgm:constr type="h" for="ch" forName="image_accent_1" refType="h" fact="0.2426"/>
              <dgm:constr type="l" for="ch" forName="image_1" refType="w" fact="0.5428"/>
              <dgm:constr type="t" for="ch" forName="image_1" refType="h" fact="0.4533"/>
              <dgm:constr type="w" for="ch" forName="image_1" refType="w" fact="0.2164"/>
              <dgm:constr type="h" for="ch" forName="image_1" refType="h" fact="0.224"/>
              <dgm:constr type="l" for="ch" forName="parent_text_1" refType="w" fact="0.6522"/>
              <dgm:constr type="t" for="ch" forName="parent_text_1" refType="h" fact="0.3193"/>
              <dgm:constr type="w" for="ch" forName="parent_text_1" refType="w" fact="0.3478"/>
              <dgm:constr type="h" for="ch" forName="parent_text_1" refType="h" fact="0.115"/>
              <dgm:constr type="l" for="ch" forName="accent_2" refType="w" fact="0.5492"/>
              <dgm:constr type="t" for="ch" forName="accent_2" refType="h" fact="0.2653"/>
              <dgm:constr type="w" for="ch" forName="accent_2" refType="w" fact="0.0696"/>
              <dgm:constr type="h" for="ch" forName="accent_2" refType="h" fact="0.072"/>
              <dgm:constr type="l" for="ch" forName="parent_text_2" refType="w" fact="0.0211"/>
              <dgm:constr type="t" for="ch" forName="parent_text_2" refType="h" fact="0.4973"/>
              <dgm:constr type="w" for="ch" forName="parent_text_2" refType="w" fact="0.3478"/>
              <dgm:constr type="h" for="ch" forName="parent_text_2" refType="h" fact="0.112"/>
              <dgm:constr type="l" for="ch" forName="parent_text_4" refType="w" fact="0.0644"/>
              <dgm:constr type="t" for="ch" forName="parent_text_4" refType="h" fact="0.1726"/>
              <dgm:constr type="w" for="ch" forName="parent_text_4" refType="w" fact="0.3478"/>
              <dgm:constr type="h" for="ch" forName="parent_text_4" refType="h" fact="0.1007"/>
              <dgm:constr type="l" for="ch" forName="accent_3" refType="w" fact="0.2705"/>
              <dgm:constr type="t" for="ch" forName="accent_3" refType="h" fact="0"/>
              <dgm:constr type="w" for="ch" forName="accent_3" refType="w" fact="0.0258"/>
              <dgm:constr type="h" for="ch" forName="accent_3" refType="h" fact="0.0267"/>
              <dgm:constr type="l" for="ch" forName="parent_text_5" refType="w" fact="0"/>
              <dgm:constr type="t" for="ch" forName="parent_text_5" refType="h" fact="0.0654"/>
              <dgm:constr type="w" for="ch" forName="parent_text_5" refType="w" fact="0.3478"/>
              <dgm:constr type="h" for="ch" forName="parent_text_5" refType="h" fact="0.0933"/>
              <dgm:constr type="l" for="ch" forName="parent_text_3" refType="w" fact="0.034"/>
              <dgm:constr type="t" for="ch" forName="parent_text_3" refType="h" fact="0.3193"/>
              <dgm:constr type="w" for="ch" forName="parent_text_3" refType="w" fact="0.3478"/>
              <dgm:constr type="h" for="ch" forName="parent_text_3" refType="h" fact="0.1456"/>
              <dgm:constr type="l" for="ch" forName="parent_text_6" refType="w" fact="0.63"/>
              <dgm:constr type="t" for="ch" forName="parent_text_6" refType="h" fact="0.6896"/>
              <dgm:constr type="w" for="ch" forName="parent_text_6" refType="w" fact="0.3478"/>
              <dgm:constr type="h" for="ch" forName="parent_text_6" refType="h" fact="0.1627"/>
              <dgm:constr type="l" for="ch" forName="accent_4" refType="w" fact="0.322"/>
              <dgm:constr type="t" for="ch" forName="accent_4" refType="h" fact="0.0213"/>
              <dgm:constr type="w" for="ch" forName="accent_4" refType="w" fact="0.0515"/>
              <dgm:constr type="h" for="ch" forName="accent_4" refType="h" fact="0.0533"/>
              <dgm:constr type="l" for="ch" forName="accent_5" refType="w" fact="0.2782"/>
              <dgm:constr type="t" for="ch" forName="accent_5" refType="h" fact="0.92"/>
              <dgm:constr type="w" for="ch" forName="accent_5" refType="w" fact="0.0696"/>
              <dgm:constr type="h" for="ch" forName="accent_5" refType="h" fact="0.072"/>
              <dgm:constr type="l" for="ch" forName="parent_text_7" refType="w" fact="0.485"/>
              <dgm:constr type="t" for="ch" forName="parent_text_7" refType="h" fact="0.87"/>
              <dgm:constr type="w" for="ch" forName="parent_text_7" refType="w" fact="0.347"/>
              <dgm:constr type="h" for="ch" forName="parent_text_7" refType="h" fact="0.13"/>
              <dgm:constr type="l" for="ch" forName="accent_6" refType="w" fact="0.3478"/>
              <dgm:constr type="t" for="ch" forName="accent_6" refType="h" fact="0.6133"/>
              <dgm:constr type="w" for="ch" forName="accent_6" refType="w" fact="0.0386"/>
              <dgm:constr type="h" for="ch" forName="accent_6" refType="h" fact="0.04"/>
            </dgm:constrLst>
          </dgm:else>
        </dgm:choose>
        <dgm:layoutNode name="accent_6" styleLbl="alignNode1">
          <dgm:alg type="sp"/>
          <dgm:shape xmlns:r="http://schemas.openxmlformats.org/officeDocument/2006/relationships" type="donut" r:blip="">
            <dgm:adjLst>
              <dgm:adj idx="1" val="0.0746"/>
            </dgm:adjLst>
          </dgm:shape>
          <dgm:presOf/>
        </dgm:layoutNode>
      </dgm:if>
      <dgm:else name="Name30">
        <dgm:alg type="composite">
          <dgm:param type="ar" val="0.9705"/>
        </dgm:alg>
        <dgm:choose name="Name31">
          <dgm:if name="Name32" func="var" arg="dir" op="equ" val="norm">
            <dgm:constrLst>
              <dgm:constr type="primFontSz" for="des" ptType="node" op="equ" val="65"/>
              <dgm:constr type="l" for="ch" forName="accent_1" refType="w" fact="0.7599"/>
              <dgm:constr type="t" for="ch" forName="accent_1" refType="h" fact="0.925"/>
              <dgm:constr type="w" for="ch" forName="accent_1" refType="w" fact="0.0386"/>
              <dgm:constr type="h" for="ch" forName="accent_1" refType="h" fact="0.0375"/>
              <dgm:constr type="l" for="ch" forName="accent_2" refType="w" fact="0.6182"/>
              <dgm:constr type="t" for="ch" forName="accent_2" refType="h" fact="0.575"/>
              <dgm:constr type="w" for="ch" forName="accent_2" refType="w" fact="0.0386"/>
              <dgm:constr type="h" for="ch" forName="accent_2" refType="h" fact="0.0375"/>
              <dgm:constr type="l" for="ch" forName="image_accent_8" refType="w" fact="0.6449"/>
              <dgm:constr type="t" for="ch" forName="image_accent_8" refType="h" fact="0.8508"/>
              <dgm:constr type="w" for="ch" forName="image_accent_8" refType="w" fact="0.1022"/>
              <dgm:constr type="h" for="ch" forName="image_accent_8" refType="h" fact="0.0992"/>
              <dgm:constr type="l" for="ch" forName="image_8" refType="w" fact="0.6538"/>
              <dgm:constr type="t" for="ch" forName="image_8" refType="h" fact="0.8595"/>
              <dgm:constr type="w" for="ch" forName="image_8" refType="w" fact="0.0844"/>
              <dgm:constr type="h" for="ch" forName="image_8" refType="h" fact="0.0819"/>
              <dgm:constr type="l" for="ch" forName="image_accent_7" refType="w" fact="0.5291"/>
              <dgm:constr type="t" for="ch" forName="image_accent_7" refType="h" fact="0.7805"/>
              <dgm:constr type="w" for="ch" forName="image_accent_7" refType="w" fact="0.1103"/>
              <dgm:constr type="h" for="ch" forName="image_accent_7" refType="h" fact="0.107"/>
              <dgm:constr type="l" for="ch" forName="image_7" refType="w" fact="0.5356"/>
              <dgm:constr type="t" for="ch" forName="image_7" refType="h" fact="0.7868"/>
              <dgm:constr type="w" for="ch" forName="image_7" refType="w" fact="0.0973"/>
              <dgm:constr type="h" for="ch" forName="image_7" refType="h" fact="0.0944"/>
              <dgm:constr type="l" for="ch" forName="image_accent_6" refType="w" fact="0.3864"/>
              <dgm:constr type="t" for="ch" forName="image_accent_6" refType="h" fact="0.6375"/>
              <dgm:constr type="w" for="ch" forName="image_accent_6" refType="w" fact="0.1757"/>
              <dgm:constr type="h" for="ch" forName="image_accent_6" refType="h" fact="0.1706"/>
              <dgm:constr type="l" for="ch" forName="image_6" refType="w" fact="0.3957"/>
              <dgm:constr type="t" for="ch" forName="image_6" refType="h" fact="0.6465"/>
              <dgm:constr type="w" for="ch" forName="image_6" refType="w" fact="0.1572"/>
              <dgm:constr type="h" for="ch" forName="image_6" refType="h" fact="0.1525"/>
              <dgm:constr type="l" for="ch" forName="image_accent_5" refType="w" fact="0.5301"/>
              <dgm:constr type="t" for="ch" forName="image_accent_5" refType="h" fact="0.0555"/>
              <dgm:constr type="w" for="ch" forName="image_accent_5" refType="w" fact="0.1022"/>
              <dgm:constr type="h" for="ch" forName="image_accent_5" refType="h" fact="0.0992"/>
              <dgm:constr type="l" for="ch" forName="image_5" refType="w" fact="0.5361"/>
              <dgm:constr type="t" for="ch" forName="image_5" refType="h" fact="0.0613"/>
              <dgm:constr type="w" for="ch" forName="image_5" refType="w" fact="0.0902"/>
              <dgm:constr type="h" for="ch" forName="image_5" refType="h" fact="0.0875"/>
              <dgm:constr type="l" for="ch" forName="image_accent_4" refType="w" fact="0.4528"/>
              <dgm:constr type="t" for="ch" forName="image_accent_4" refType="h" fact="0.1555"/>
              <dgm:constr type="w" for="ch" forName="image_accent_4" refType="w" fact="0.1103"/>
              <dgm:constr type="h" for="ch" forName="image_accent_4" refType="h" fact="0.107"/>
              <dgm:constr type="l" for="ch" forName="image_4" refType="w" fact="0.4593"/>
              <dgm:constr type="t" for="ch" forName="image_4" refType="h" fact="0.1618"/>
              <dgm:constr type="w" for="ch" forName="image_4" refType="w" fact="0.0973"/>
              <dgm:constr type="h" for="ch" forName="image_4" refType="h" fact="0.0944"/>
              <dgm:constr type="l" for="ch" forName="image_accent_2" refType="w" fact="0.4832"/>
              <dgm:constr type="t" for="ch" forName="image_accent_2" refType="h" fact="0.4593"/>
              <dgm:constr type="w" for="ch" forName="image_accent_2" refType="w" fact="0.1226"/>
              <dgm:constr type="h" for="ch" forName="image_accent_2" refType="h" fact="0.119"/>
              <dgm:constr type="l" for="ch" forName="image_2" refType="w" fact="0.4904"/>
              <dgm:constr type="t" for="ch" forName="image_2" refType="h" fact="0.4663"/>
              <dgm:constr type="w" for="ch" forName="image_2" refType="w" fact="0.1082"/>
              <dgm:constr type="h" for="ch" forName="image_2" refType="h" fact="0.105"/>
              <dgm:constr type="l" for="ch" forName="image_accent_3" refType="w" fact="0.4352"/>
              <dgm:constr type="t" for="ch" forName="image_accent_3" refType="h" fact="0.2913"/>
              <dgm:constr type="w" for="ch" forName="image_accent_3" refType="w" fact="0.1573"/>
              <dgm:constr type="h" for="ch" forName="image_accent_3" refType="h" fact="0.1526"/>
              <dgm:constr type="l" for="ch" forName="image_3" refType="w" fact="0.4435"/>
              <dgm:constr type="t" for="ch" forName="image_3" refType="h" fact="0.2993"/>
              <dgm:constr type="w" for="ch" forName="image_3" refType="w" fact="0.1407"/>
              <dgm:constr type="h" for="ch" forName="image_3" refType="h" fact="0.1365"/>
              <dgm:constr type="l" for="ch" forName="image_accent_1" refType="w" fact="0.2318"/>
              <dgm:constr type="t" for="ch" forName="image_accent_1" refType="h" fact="0.4163"/>
              <dgm:constr type="w" for="ch" forName="image_accent_1" refType="w" fact="0.2344"/>
              <dgm:constr type="h" for="ch" forName="image_accent_1" refType="h" fact="0.2275"/>
              <dgm:constr type="l" for="ch" forName="image_1" refType="w" fact="0.2408"/>
              <dgm:constr type="t" for="ch" forName="image_1" refType="h" fact="0.425"/>
              <dgm:constr type="w" for="ch" forName="image_1" refType="w" fact="0.2164"/>
              <dgm:constr type="h" for="ch" forName="image_1" refType="h" fact="0.21"/>
              <dgm:constr type="l" for="ch" forName="parent_text_1" refType="w" fact="0"/>
              <dgm:constr type="t" for="ch" forName="parent_text_1" refType="h" fact="0.2993"/>
              <dgm:constr type="w" for="ch" forName="parent_text_1" refType="w" fact="0.3478"/>
              <dgm:constr type="h" for="ch" forName="parent_text_1" refType="h" fact="0.11"/>
              <dgm:constr type="l" for="ch" forName="accent_3" refType="w" fact="0.3813"/>
              <dgm:constr type="t" for="ch" forName="accent_3" refType="h" fact="0.2488"/>
              <dgm:constr type="w" for="ch" forName="accent_3" refType="w" fact="0.0696"/>
              <dgm:constr type="h" for="ch" forName="accent_3" refType="h" fact="0.0675"/>
              <dgm:constr type="l" for="ch" forName="parent_text_2" refType="w" fact="0.6311"/>
              <dgm:constr type="t" for="ch" forName="parent_text_2" refType="h" fact="0.4663"/>
              <dgm:constr type="w" for="ch" forName="parent_text_2" refType="w" fact="0.3478"/>
              <dgm:constr type="h" for="ch" forName="parent_text_2" refType="h" fact="0.105"/>
              <dgm:constr type="l" for="ch" forName="parent_text_4" refType="w" fact="0.5878"/>
              <dgm:constr type="t" for="ch" forName="parent_text_4" refType="h" fact="0.1618"/>
              <dgm:constr type="w" for="ch" forName="parent_text_4" refType="w" fact="0.3478"/>
              <dgm:constr type="h" for="ch" forName="parent_text_4" refType="h" fact="0.0944"/>
              <dgm:constr type="l" for="ch" forName="accent_4" refType="w" fact="0.7038"/>
              <dgm:constr type="t" for="ch" forName="accent_4" refType="h" fact="0"/>
              <dgm:constr type="w" for="ch" forName="accent_4" refType="w" fact="0.0258"/>
              <dgm:constr type="h" for="ch" forName="accent_4" refType="h" fact="0.025"/>
              <dgm:constr type="l" for="ch" forName="parent_text_5" refType="w" fact="0.6522"/>
              <dgm:constr type="t" for="ch" forName="parent_text_5" refType="h" fact="0.0625"/>
              <dgm:constr type="w" for="ch" forName="parent_text_5" refType="w" fact="0.3478"/>
              <dgm:constr type="h" for="ch" forName="parent_text_5" refType="h" fact="0.0863"/>
              <dgm:constr type="l" for="ch" forName="parent_text_3" refType="w" fact="0.6182"/>
              <dgm:constr type="t" for="ch" forName="parent_text_3" refType="h" fact="0.2993"/>
              <dgm:constr type="w" for="ch" forName="parent_text_3" refType="w" fact="0.3478"/>
              <dgm:constr type="h" for="ch" forName="parent_text_3" refType="h" fact="0.1365"/>
              <dgm:constr type="l" for="ch" forName="parent_text_6" refType="w" fact="0.02"/>
              <dgm:constr type="t" for="ch" forName="parent_text_6" refType="h" fact="0.6465"/>
              <dgm:constr type="w" for="ch" forName="parent_text_6" refType="w" fact="0.3478"/>
              <dgm:constr type="h" for="ch" forName="parent_text_6" refType="h" fact="0.1525"/>
              <dgm:constr type="l" for="ch" forName="accent_5" refType="w" fact="0.6265"/>
              <dgm:constr type="t" for="ch" forName="accent_5" refType="h" fact="0.02"/>
              <dgm:constr type="w" for="ch" forName="accent_5" refType="w" fact="0.0515"/>
              <dgm:constr type="h" for="ch" forName="accent_5" refType="h" fact="0.05"/>
              <dgm:constr type="l" for="ch" forName="parent_text_7" refType="w" fact="0.165"/>
              <dgm:constr type="t" for="ch" forName="parent_text_7" refType="h" fact="0.81"/>
              <dgm:constr type="w" for="ch" forName="parent_text_7" refType="w" fact="0.3478"/>
              <dgm:constr type="h" for="ch" forName="parent_text_7" refType="h" fact="0.077"/>
              <dgm:constr type="l" for="ch" forName="parent_text_8" refType="w" fact="0.275"/>
              <dgm:constr type="t" for="ch" forName="parent_text_8" refType="h" fact="0.89"/>
              <dgm:constr type="w" for="ch" forName="parent_text_8" refType="w" fact="0.3478"/>
              <dgm:constr type="h" for="ch" forName="parent_text_8" refType="h" fact="0.11"/>
            </dgm:constrLst>
          </dgm:if>
          <dgm:else name="Name33">
            <dgm:constrLst>
              <dgm:constr type="primFontSz" for="des" ptType="node" op="equ" val="65"/>
              <dgm:constr type="l" for="ch" forName="accent_1" refType="w" fact="0.2014"/>
              <dgm:constr type="t" for="ch" forName="accent_1" refType="h" fact="0.925"/>
              <dgm:constr type="w" for="ch" forName="accent_1" refType="w" fact="0.0386"/>
              <dgm:constr type="h" for="ch" forName="accent_1" refType="h" fact="0.0375"/>
              <dgm:constr type="l" for="ch" forName="accent_2" refType="w" fact="0.3431"/>
              <dgm:constr type="t" for="ch" forName="accent_2" refType="h" fact="0.575"/>
              <dgm:constr type="w" for="ch" forName="accent_2" refType="w" fact="0.0386"/>
              <dgm:constr type="h" for="ch" forName="accent_2" refType="h" fact="0.0375"/>
              <dgm:constr type="l" for="ch" forName="image_accent_8" refType="w" fact="0.253"/>
              <dgm:constr type="t" for="ch" forName="image_accent_8" refType="h" fact="0.8508"/>
              <dgm:constr type="w" for="ch" forName="image_accent_8" refType="w" fact="0.1022"/>
              <dgm:constr type="h" for="ch" forName="image_accent_8" refType="h" fact="0.0992"/>
              <dgm:constr type="l" for="ch" forName="image_8" refType="w" fact="0.2619"/>
              <dgm:constr type="t" for="ch" forName="image_8" refType="h" fact="0.8595"/>
              <dgm:constr type="w" for="ch" forName="image_8" refType="w" fact="0.0844"/>
              <dgm:constr type="h" for="ch" forName="image_8" refType="h" fact="0.0819"/>
              <dgm:constr type="l" for="ch" forName="image_accent_7" refType="w" fact="0.3606"/>
              <dgm:constr type="t" for="ch" forName="image_accent_7" refType="h" fact="0.7805"/>
              <dgm:constr type="w" for="ch" forName="image_accent_7" refType="w" fact="0.1103"/>
              <dgm:constr type="h" for="ch" forName="image_accent_7" refType="h" fact="0.107"/>
              <dgm:constr type="l" for="ch" forName="image_7" refType="w" fact="0.3671"/>
              <dgm:constr type="t" for="ch" forName="image_7" refType="h" fact="0.7868"/>
              <dgm:constr type="w" for="ch" forName="image_7" refType="w" fact="0.0973"/>
              <dgm:constr type="h" for="ch" forName="image_7" refType="h" fact="0.0944"/>
              <dgm:constr type="l" for="ch" forName="image_accent_6" refType="w" fact="0.4379"/>
              <dgm:constr type="t" for="ch" forName="image_accent_6" refType="h" fact="0.6375"/>
              <dgm:constr type="w" for="ch" forName="image_accent_6" refType="w" fact="0.1757"/>
              <dgm:constr type="h" for="ch" forName="image_accent_6" refType="h" fact="0.1706"/>
              <dgm:constr type="l" for="ch" forName="image_6" refType="w" fact="0.4471"/>
              <dgm:constr type="t" for="ch" forName="image_6" refType="h" fact="0.6465"/>
              <dgm:constr type="w" for="ch" forName="image_6" refType="w" fact="0.1572"/>
              <dgm:constr type="h" for="ch" forName="image_6" refType="h" fact="0.1525"/>
              <dgm:constr type="l" for="ch" forName="image_accent_5" refType="w" fact="0.3677"/>
              <dgm:constr type="t" for="ch" forName="image_accent_5" refType="h" fact="0.0555"/>
              <dgm:constr type="w" for="ch" forName="image_accent_5" refType="w" fact="0.1022"/>
              <dgm:constr type="h" for="ch" forName="image_accent_5" refType="h" fact="0.0992"/>
              <dgm:constr type="l" for="ch" forName="image_5" refType="w" fact="0.3738"/>
              <dgm:constr type="t" for="ch" forName="image_5" refType="h" fact="0.0613"/>
              <dgm:constr type="w" for="ch" forName="image_5" refType="w" fact="0.0902"/>
              <dgm:constr type="h" for="ch" forName="image_5" refType="h" fact="0.0875"/>
              <dgm:constr type="l" for="ch" forName="image_accent_4" refType="w" fact="0.437"/>
              <dgm:constr type="t" for="ch" forName="image_accent_4" refType="h" fact="0.1555"/>
              <dgm:constr type="w" for="ch" forName="image_accent_4" refType="w" fact="0.1103"/>
              <dgm:constr type="h" for="ch" forName="image_accent_4" refType="h" fact="0.107"/>
              <dgm:constr type="l" for="ch" forName="image_4" refType="w" fact="0.4434"/>
              <dgm:constr type="t" for="ch" forName="image_4" refType="h" fact="0.1618"/>
              <dgm:constr type="w" for="ch" forName="image_4" refType="w" fact="0.0973"/>
              <dgm:constr type="h" for="ch" forName="image_4" refType="h" fact="0.0944"/>
              <dgm:constr type="l" for="ch" forName="image_accent_2" refType="w" fact="0.3942"/>
              <dgm:constr type="t" for="ch" forName="image_accent_2" refType="h" fact="0.4593"/>
              <dgm:constr type="w" for="ch" forName="image_accent_2" refType="w" fact="0.1226"/>
              <dgm:constr type="h" for="ch" forName="image_accent_2" refType="h" fact="0.119"/>
              <dgm:constr type="l" for="ch" forName="image_2" refType="w" fact="0.4014"/>
              <dgm:constr type="t" for="ch" forName="image_2" refType="h" fact="0.4663"/>
              <dgm:constr type="w" for="ch" forName="image_2" refType="w" fact="0.1082"/>
              <dgm:constr type="h" for="ch" forName="image_2" refType="h" fact="0.105"/>
              <dgm:constr type="l" for="ch" forName="image_accent_3" refType="w" fact="0.4075"/>
              <dgm:constr type="t" for="ch" forName="image_accent_3" refType="h" fact="0.2913"/>
              <dgm:constr type="w" for="ch" forName="image_accent_3" refType="w" fact="0.1573"/>
              <dgm:constr type="h" for="ch" forName="image_accent_3" refType="h" fact="0.1526"/>
              <dgm:constr type="l" for="ch" forName="image_3" refType="w" fact="0.4158"/>
              <dgm:constr type="t" for="ch" forName="image_3" refType="h" fact="0.2993"/>
              <dgm:constr type="w" for="ch" forName="image_3" refType="w" fact="0.1407"/>
              <dgm:constr type="h" for="ch" forName="image_3" refType="h" fact="0.1365"/>
              <dgm:constr type="l" for="ch" forName="image_accent_1" refType="w" fact="0.5338"/>
              <dgm:constr type="t" for="ch" forName="image_accent_1" refType="h" fact="0.4163"/>
              <dgm:constr type="w" for="ch" forName="image_accent_1" refType="w" fact="0.2344"/>
              <dgm:constr type="h" for="ch" forName="image_accent_1" refType="h" fact="0.2275"/>
              <dgm:constr type="l" for="ch" forName="image_1" refType="w" fact="0.5428"/>
              <dgm:constr type="t" for="ch" forName="image_1" refType="h" fact="0.425"/>
              <dgm:constr type="w" for="ch" forName="image_1" refType="w" fact="0.2164"/>
              <dgm:constr type="h" for="ch" forName="image_1" refType="h" fact="0.21"/>
              <dgm:constr type="l" for="ch" forName="parent_text_1" refType="w" fact="0.6522"/>
              <dgm:constr type="t" for="ch" forName="parent_text_1" refType="h" fact="0.2993"/>
              <dgm:constr type="w" for="ch" forName="parent_text_1" refType="w" fact="0.3478"/>
              <dgm:constr type="h" for="ch" forName="parent_text_1" refType="h" fact="0.11"/>
              <dgm:constr type="l" for="ch" forName="accent_3" refType="w" fact="0.5492"/>
              <dgm:constr type="t" for="ch" forName="accent_3" refType="h" fact="0.2488"/>
              <dgm:constr type="w" for="ch" forName="accent_3" refType="w" fact="0.0696"/>
              <dgm:constr type="h" for="ch" forName="accent_3" refType="h" fact="0.0675"/>
              <dgm:constr type="l" for="ch" forName="parent_text_2" refType="w" fact="0.0211"/>
              <dgm:constr type="t" for="ch" forName="parent_text_2" refType="h" fact="0.4663"/>
              <dgm:constr type="w" for="ch" forName="parent_text_2" refType="w" fact="0.3478"/>
              <dgm:constr type="h" for="ch" forName="parent_text_2" refType="h" fact="0.105"/>
              <dgm:constr type="l" for="ch" forName="parent_text_4" refType="w" fact="0.0635"/>
              <dgm:constr type="t" for="ch" forName="parent_text_4" refType="h" fact="0.1618"/>
              <dgm:constr type="w" for="ch" forName="parent_text_4" refType="w" fact="0.3478"/>
              <dgm:constr type="h" for="ch" forName="parent_text_4" refType="h" fact="0.0944"/>
              <dgm:constr type="l" for="ch" forName="accent_4" refType="w" fact="0.2705"/>
              <dgm:constr type="t" for="ch" forName="accent_4" refType="h" fact="0"/>
              <dgm:constr type="w" for="ch" forName="accent_4" refType="w" fact="0.0258"/>
              <dgm:constr type="h" for="ch" forName="accent_4" refType="h" fact="0.025"/>
              <dgm:constr type="l" for="ch" forName="parent_text_5" refType="w" fact="0"/>
              <dgm:constr type="t" for="ch" forName="parent_text_5" refType="h" fact="0.0625"/>
              <dgm:constr type="w" for="ch" forName="parent_text_5" refType="w" fact="0.3478"/>
              <dgm:constr type="h" for="ch" forName="parent_text_5" refType="h" fact="0.0863"/>
              <dgm:constr type="l" for="ch" forName="parent_text_3" refType="w" fact="0.034"/>
              <dgm:constr type="t" for="ch" forName="parent_text_3" refType="h" fact="0.2993"/>
              <dgm:constr type="w" for="ch" forName="parent_text_3" refType="w" fact="0.3478"/>
              <dgm:constr type="h" for="ch" forName="parent_text_3" refType="h" fact="0.1365"/>
              <dgm:constr type="l" for="ch" forName="parent_text_6" refType="w" fact="0.635"/>
              <dgm:constr type="t" for="ch" forName="parent_text_6" refType="h" fact="0.6465"/>
              <dgm:constr type="w" for="ch" forName="parent_text_6" refType="w" fact="0.3478"/>
              <dgm:constr type="h" for="ch" forName="parent_text_6" refType="h" fact="0.1525"/>
              <dgm:constr type="l" for="ch" forName="accent_5" refType="w" fact="0.322"/>
              <dgm:constr type="t" for="ch" forName="accent_5" refType="h" fact="0.02"/>
              <dgm:constr type="w" for="ch" forName="accent_5" refType="w" fact="0.0515"/>
              <dgm:constr type="h" for="ch" forName="accent_5" refType="h" fact="0.05"/>
              <dgm:constr type="l" for="ch" forName="parent_text_7" refType="w" fact="0.49"/>
              <dgm:constr type="t" for="ch" forName="parent_text_7" refType="h" fact="0.81"/>
              <dgm:constr type="w" for="ch" forName="parent_text_7" refType="w" fact="0.3478"/>
              <dgm:constr type="h" for="ch" forName="parent_text_7" refType="h" fact="0.077"/>
              <dgm:constr type="l" for="ch" forName="parent_text_8" refType="w" fact="0.375"/>
              <dgm:constr type="t" for="ch" forName="parent_text_8" refType="h" fact="0.89"/>
              <dgm:constr type="w" for="ch" forName="parent_text_8" refType="w" fact="0.3478"/>
              <dgm:constr type="h" for="ch" forName="parent_text_8" refType="h" fact="0.11"/>
            </dgm:constrLst>
          </dgm:else>
        </dgm:choose>
      </dgm:else>
    </dgm:choose>
    <dgm:forEach name="wrapper" axis="self" ptType="parTrans">
      <dgm:forEach name="wrapper2" axis="self" ptType="sibTrans" st="2">
        <dgm:forEach name="imageAccentRepeat" axis="self">
          <dgm:layoutNode name="imageAccentRepeatNode" styleLbl="alignNode1">
            <dgm:alg type="sp"/>
            <dgm:shape xmlns:r="http://schemas.openxmlformats.org/officeDocument/2006/relationships" type="ellipse" r:blip="">
              <dgm:adjLst/>
            </dgm:shape>
            <dgm:presOf/>
          </dgm:layoutNode>
        </dgm:forEach>
        <dgm:forEach name="imageRepeat" axis="self">
          <dgm:layoutNode name="imageRepeatNode" styleLbl="fgImgPlace1">
            <dgm:alg type="sp"/>
            <dgm:shape xmlns:r="http://schemas.openxmlformats.org/officeDocument/2006/relationships" type="ellipse" r:blip="" blipPhldr="1">
              <dgm:adjLst/>
            </dgm:shape>
            <dgm:presOf axis="self"/>
          </dgm:layoutNode>
        </dgm:forEach>
      </dgm:forEach>
    </dgm:forEach>
    <dgm:forEach name="Name34" axis="ch" ptType="node" cnt="1">
      <dgm:layoutNode name="parent_text_1" styleLbl="revTx">
        <dgm:varLst>
          <dgm:chMax val="0"/>
          <dgm:chPref val="0"/>
          <dgm:bulletEnabled val="1"/>
        </dgm:varLst>
        <dgm:choose name="Name35">
          <dgm:if name="Name36" func="var" arg="dir" op="equ" val="norm">
            <dgm:alg type="tx">
              <dgm:param type="parTxLTRAlign" val="r"/>
              <dgm:param type="shpTxLTRAlignCh" val="r"/>
              <dgm:param type="txAnchorVert" val="b"/>
              <dgm:param type="lnSpCh" val="15"/>
            </dgm:alg>
          </dgm:if>
          <dgm:else name="Name37">
            <dgm:alg type="tx">
              <dgm:param type="parTxLTRAlign" val="l"/>
              <dgm:param type="shpTxLTRAlignCh" val="l"/>
              <dgm:param type="txAnchorVert" val="b"/>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01"/>
        </dgm:constrLst>
        <dgm:ruleLst>
          <dgm:rule type="primFontSz" val="5" fact="NaN" max="NaN"/>
        </dgm:ruleLst>
      </dgm:layoutNode>
      <dgm:layoutNode name="image_accent_1">
        <dgm:alg type="sp"/>
        <dgm:shape xmlns:r="http://schemas.openxmlformats.org/officeDocument/2006/relationships" r:blip="">
          <dgm:adjLst/>
        </dgm:shape>
        <dgm:presOf/>
        <dgm:constrLst/>
        <dgm:forEach name="Name38" ref="imageAccentRepeat"/>
      </dgm:layoutNode>
      <dgm:layoutNode name="accent_1" styleLbl="alignNode1">
        <dgm:alg type="sp"/>
        <dgm:shape xmlns:r="http://schemas.openxmlformats.org/officeDocument/2006/relationships" type="donut" r:blip="">
          <dgm:adjLst>
            <dgm:adj idx="1" val="0.0746"/>
          </dgm:adjLst>
        </dgm:shape>
        <dgm:presOf/>
      </dgm:layoutNode>
    </dgm:forEach>
    <dgm:forEach name="Name39" axis="ch" ptType="sibTrans" hideLastTrans="0" cnt="1">
      <dgm:layoutNode name="image_1">
        <dgm:alg type="sp"/>
        <dgm:shape xmlns:r="http://schemas.openxmlformats.org/officeDocument/2006/relationships" r:blip="">
          <dgm:adjLst/>
        </dgm:shape>
        <dgm:presOf/>
        <dgm:constrLst/>
        <dgm:forEach name="Name40" ref="imageRepeat"/>
      </dgm:layoutNode>
    </dgm:forEach>
    <dgm:forEach name="Name41" axis="ch" ptType="node" st="2" cnt="1">
      <dgm:layoutNode name="parent_text_2" styleLbl="revTx">
        <dgm:varLst>
          <dgm:chMax val="0"/>
          <dgm:chPref val="0"/>
          <dgm:bulletEnabled val="1"/>
        </dgm:varLst>
        <dgm:choose name="Name42">
          <dgm:if name="Name43" func="var" arg="dir" op="equ" val="norm">
            <dgm:alg type="tx">
              <dgm:param type="parTxLTRAlign" val="l"/>
              <dgm:param type="lnSpCh" val="15"/>
            </dgm:alg>
          </dgm:if>
          <dgm:else name="Name44">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2">
        <dgm:alg type="sp"/>
        <dgm:shape xmlns:r="http://schemas.openxmlformats.org/officeDocument/2006/relationships" r:blip="">
          <dgm:adjLst/>
        </dgm:shape>
        <dgm:presOf/>
        <dgm:constrLst/>
        <dgm:forEach name="Name45" ref="imageAccentRepeat"/>
      </dgm:layoutNode>
    </dgm:forEach>
    <dgm:forEach name="Name46" axis="ch" ptType="sibTrans" hideLastTrans="0" st="2" cnt="1">
      <dgm:layoutNode name="image_2">
        <dgm:alg type="sp"/>
        <dgm:shape xmlns:r="http://schemas.openxmlformats.org/officeDocument/2006/relationships" r:blip="">
          <dgm:adjLst/>
        </dgm:shape>
        <dgm:presOf/>
        <dgm:constrLst/>
        <dgm:forEach name="Name47" ref="imageRepeat"/>
      </dgm:layoutNode>
    </dgm:forEach>
    <dgm:forEach name="Name48" axis="ch" ptType="node" st="3" cnt="1">
      <dgm:layoutNode name="image_accent_3">
        <dgm:alg type="sp"/>
        <dgm:shape xmlns:r="http://schemas.openxmlformats.org/officeDocument/2006/relationships" r:blip="">
          <dgm:adjLst/>
        </dgm:shape>
        <dgm:presOf/>
        <dgm:constrLst/>
        <dgm:forEach name="Name49" ref="imageAccentRepeat"/>
      </dgm:layoutNode>
      <dgm:layoutNode name="parent_text_3" styleLbl="revTx">
        <dgm:varLst>
          <dgm:chMax val="0"/>
          <dgm:chPref val="0"/>
          <dgm:bulletEnabled val="1"/>
        </dgm:varLst>
        <dgm:choose name="Name50">
          <dgm:if name="Name51" func="var" arg="dir" op="equ" val="norm">
            <dgm:alg type="tx">
              <dgm:param type="parTxLTRAlign" val="l"/>
              <dgm:param type="lnSpCh" val="15"/>
            </dgm:alg>
          </dgm:if>
          <dgm:else name="Name52">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2" styleLbl="alignNode1">
        <dgm:alg type="sp"/>
        <dgm:shape xmlns:r="http://schemas.openxmlformats.org/officeDocument/2006/relationships" type="donut" r:blip="">
          <dgm:adjLst>
            <dgm:adj idx="1" val="0.0746"/>
          </dgm:adjLst>
        </dgm:shape>
        <dgm:presOf/>
      </dgm:layoutNode>
      <dgm:layoutNode name="accent_3" styleLbl="alignNode1">
        <dgm:alg type="sp"/>
        <dgm:shape xmlns:r="http://schemas.openxmlformats.org/officeDocument/2006/relationships" type="donut" r:blip="">
          <dgm:adjLst>
            <dgm:adj idx="1" val="0.0746"/>
          </dgm:adjLst>
        </dgm:shape>
        <dgm:presOf/>
      </dgm:layoutNode>
    </dgm:forEach>
    <dgm:forEach name="Name53" axis="ch" ptType="sibTrans" hideLastTrans="0" st="3" cnt="1">
      <dgm:layoutNode name="image_3">
        <dgm:alg type="sp"/>
        <dgm:shape xmlns:r="http://schemas.openxmlformats.org/officeDocument/2006/relationships" r:blip="">
          <dgm:adjLst/>
        </dgm:shape>
        <dgm:presOf/>
        <dgm:constrLst/>
        <dgm:forEach name="Name54" ref="imageRepeat"/>
      </dgm:layoutNode>
    </dgm:forEach>
    <dgm:forEach name="Name55" axis="ch" ptType="node" st="4" cnt="1">
      <dgm:layoutNode name="image_accent_4">
        <dgm:alg type="sp"/>
        <dgm:shape xmlns:r="http://schemas.openxmlformats.org/officeDocument/2006/relationships" r:blip="">
          <dgm:adjLst/>
        </dgm:shape>
        <dgm:presOf/>
        <dgm:constrLst/>
        <dgm:forEach name="Name56" ref="imageAccentRepeat"/>
      </dgm:layoutNode>
      <dgm:layoutNode name="parent_text_4" styleLbl="revTx">
        <dgm:varLst>
          <dgm:chMax val="0"/>
          <dgm:chPref val="0"/>
          <dgm:bulletEnabled val="1"/>
        </dgm:varLst>
        <dgm:choose name="Name57">
          <dgm:if name="Name58" func="var" arg="dir" op="equ" val="norm">
            <dgm:alg type="tx">
              <dgm:param type="parTxLTRAlign" val="l"/>
              <dgm:param type="lnSpCh" val="15"/>
            </dgm:alg>
          </dgm:if>
          <dgm:else name="Name59">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4" styleLbl="alignNode1">
        <dgm:alg type="sp"/>
        <dgm:shape xmlns:r="http://schemas.openxmlformats.org/officeDocument/2006/relationships" type="donut" r:blip="">
          <dgm:adjLst>
            <dgm:adj idx="1" val="0.0746"/>
          </dgm:adjLst>
        </dgm:shape>
        <dgm:presOf/>
      </dgm:layoutNode>
    </dgm:forEach>
    <dgm:forEach name="Name60" axis="ch" ptType="sibTrans" hideLastTrans="0" st="4" cnt="1">
      <dgm:layoutNode name="image_4">
        <dgm:alg type="sp"/>
        <dgm:shape xmlns:r="http://schemas.openxmlformats.org/officeDocument/2006/relationships" r:blip="">
          <dgm:adjLst/>
        </dgm:shape>
        <dgm:presOf/>
        <dgm:constrLst/>
        <dgm:forEach name="Name61" ref="imageRepeat"/>
      </dgm:layoutNode>
    </dgm:forEach>
    <dgm:forEach name="Name62" axis="ch" ptType="node" st="5" cnt="1">
      <dgm:layoutNode name="image_accent_5">
        <dgm:alg type="sp"/>
        <dgm:shape xmlns:r="http://schemas.openxmlformats.org/officeDocument/2006/relationships" r:blip="">
          <dgm:adjLst/>
        </dgm:shape>
        <dgm:presOf/>
        <dgm:constrLst/>
        <dgm:forEach name="Name63" ref="imageAccentRepeat"/>
      </dgm:layoutNode>
      <dgm:layoutNode name="parent_text_5" styleLbl="revTx">
        <dgm:varLst>
          <dgm:chMax val="0"/>
          <dgm:chPref val="0"/>
          <dgm:bulletEnabled val="1"/>
        </dgm:varLst>
        <dgm:choose name="Name64">
          <dgm:if name="Name65" func="var" arg="dir" op="equ" val="norm">
            <dgm:alg type="tx">
              <dgm:param type="parTxLTRAlign" val="l"/>
              <dgm:param type="lnSpCh" val="15"/>
            </dgm:alg>
          </dgm:if>
          <dgm:else name="Name66">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67" axis="ch" ptType="sibTrans" hideLastTrans="0" st="5" cnt="1">
      <dgm:layoutNode name="image_5">
        <dgm:alg type="sp"/>
        <dgm:shape xmlns:r="http://schemas.openxmlformats.org/officeDocument/2006/relationships" r:blip="">
          <dgm:adjLst/>
        </dgm:shape>
        <dgm:presOf/>
        <dgm:constrLst/>
        <dgm:forEach name="Name68" ref="imageRepeat"/>
      </dgm:layoutNode>
    </dgm:forEach>
    <dgm:forEach name="Name69" axis="ch" ptType="node" st="6" cnt="1">
      <dgm:layoutNode name="parent_text_6" styleLbl="revTx">
        <dgm:varLst>
          <dgm:chMax val="0"/>
          <dgm:chPref val="0"/>
          <dgm:bulletEnabled val="1"/>
        </dgm:varLst>
        <dgm:choose name="Name70">
          <dgm:if name="Name71" func="var" arg="dir" op="equ" val="norm">
            <dgm:alg type="tx">
              <dgm:param type="parTxLTRAlign" val="r"/>
              <dgm:param type="shpTxLTRAlignCh" val="r"/>
              <dgm:param type="lnSpCh" val="15"/>
            </dgm:alg>
          </dgm:if>
          <dgm:else name="Name72">
            <dgm:alg type="tx">
              <dgm:param type="parTxLTRAlign" val="l"/>
              <dgm:param type="shpTxLTRAlignCh" val="l"/>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6">
        <dgm:alg type="sp"/>
        <dgm:shape xmlns:r="http://schemas.openxmlformats.org/officeDocument/2006/relationships" r:blip="">
          <dgm:adjLst/>
        </dgm:shape>
        <dgm:presOf/>
        <dgm:constrLst/>
        <dgm:forEach name="Name73" ref="imageAccentRepeat"/>
      </dgm:layoutNode>
      <dgm:layoutNode name="accent_5" styleLbl="alignNode1">
        <dgm:alg type="sp"/>
        <dgm:shape xmlns:r="http://schemas.openxmlformats.org/officeDocument/2006/relationships" type="donut" r:blip="">
          <dgm:adjLst>
            <dgm:adj idx="1" val="0.0746"/>
          </dgm:adjLst>
        </dgm:shape>
        <dgm:presOf/>
      </dgm:layoutNode>
    </dgm:forEach>
    <dgm:forEach name="Name74" axis="ch" ptType="sibTrans" hideLastTrans="0" st="6" cnt="1">
      <dgm:layoutNode name="image_6">
        <dgm:alg type="sp"/>
        <dgm:shape xmlns:r="http://schemas.openxmlformats.org/officeDocument/2006/relationships" r:blip="">
          <dgm:adjLst/>
        </dgm:shape>
        <dgm:presOf/>
        <dgm:constrLst/>
        <dgm:forEach name="Name75" ref="imageRepeat"/>
      </dgm:layoutNode>
    </dgm:forEach>
    <dgm:forEach name="Name76" axis="ch" ptType="node" st="7" cnt="1">
      <dgm:layoutNode name="parent_text_7" styleLbl="revTx">
        <dgm:varLst>
          <dgm:chMax val="0"/>
          <dgm:chPref val="0"/>
          <dgm:bulletEnabled val="1"/>
        </dgm:varLst>
        <dgm:choose name="Name77">
          <dgm:if name="Name78" func="var" arg="dir" op="equ" val="norm">
            <dgm:alg type="tx">
              <dgm:param type="parTxLTRAlign" val="r"/>
              <dgm:param type="shpTxLTRAlignCh" val="r"/>
              <dgm:param type="txAnchorVert" val="t"/>
              <dgm:param type="lnSpCh" val="15"/>
            </dgm:alg>
          </dgm:if>
          <dgm:else name="Name79">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7">
        <dgm:alg type="sp"/>
        <dgm:shape xmlns:r="http://schemas.openxmlformats.org/officeDocument/2006/relationships" r:blip="">
          <dgm:adjLst/>
        </dgm:shape>
        <dgm:presOf/>
        <dgm:constrLst/>
        <dgm:forEach name="Name80" ref="imageAccentRepeat"/>
      </dgm:layoutNode>
    </dgm:forEach>
    <dgm:forEach name="Name81" axis="ch" ptType="sibTrans" hideLastTrans="0" st="7" cnt="1">
      <dgm:layoutNode name="image_7">
        <dgm:alg type="sp"/>
        <dgm:shape xmlns:r="http://schemas.openxmlformats.org/officeDocument/2006/relationships" r:blip="">
          <dgm:adjLst/>
        </dgm:shape>
        <dgm:presOf/>
        <dgm:constrLst/>
        <dgm:forEach name="Name82" ref="imageRepeat"/>
      </dgm:layoutNode>
    </dgm:forEach>
    <dgm:forEach name="Name83" axis="ch" ptType="node" st="8" cnt="1">
      <dgm:layoutNode name="parent_text_8" styleLbl="revTx">
        <dgm:varLst>
          <dgm:chMax val="0"/>
          <dgm:chPref val="0"/>
          <dgm:bulletEnabled val="1"/>
        </dgm:varLst>
        <dgm:choose name="Name84">
          <dgm:if name="Name85" func="var" arg="dir" op="equ" val="norm">
            <dgm:alg type="tx">
              <dgm:param type="parTxLTRAlign" val="r"/>
              <dgm:param type="shpTxLTRAlignCh" val="r"/>
              <dgm:param type="txAnchorVert" val="t"/>
              <dgm:param type="lnSpCh" val="15"/>
            </dgm:alg>
          </dgm:if>
          <dgm:else name="Name86">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8">
        <dgm:alg type="sp"/>
        <dgm:shape xmlns:r="http://schemas.openxmlformats.org/officeDocument/2006/relationships" r:blip="">
          <dgm:adjLst/>
        </dgm:shape>
        <dgm:presOf/>
        <dgm:constrLst/>
        <dgm:forEach name="Name87" ref="imageAccentRepeat"/>
      </dgm:layoutNode>
    </dgm:forEach>
    <dgm:forEach name="Name88" axis="ch" ptType="sibTrans" hideLastTrans="0" st="8" cnt="1">
      <dgm:layoutNode name="image_8">
        <dgm:alg type="sp"/>
        <dgm:shape xmlns:r="http://schemas.openxmlformats.org/officeDocument/2006/relationships" r:blip="">
          <dgm:adjLst/>
        </dgm:shape>
        <dgm:presOf/>
        <dgm:constrLst/>
        <dgm:forEach name="Name89" ref="imageRepeat"/>
      </dgm:layoutNode>
    </dgm:forEach>
  </dgm:layoutNode>
</dgm:layoutDef>
</file>

<file path=xl/diagrams/layout2.xml><?xml version="1.0" encoding="utf-8"?>
<dgm:layoutDef xmlns:dgm="http://schemas.openxmlformats.org/drawingml/2006/diagram" xmlns:a="http://schemas.openxmlformats.org/drawingml/2006/main" uniqueId="urn:microsoft.com/office/officeart/2008/layout/BubblePictureList">
  <dgm:title val=""/>
  <dgm:desc val=""/>
  <dgm:catLst>
    <dgm:cat type="picture" pri="22000"/>
    <dgm:cat type="pictureconvert" pri="22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tyleData>
  <dgm:clr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clrData>
  <dgm:layoutNode name="Name0">
    <dgm:varLst>
      <dgm:chMax val="8"/>
      <dgm:chPref val="8"/>
      <dgm:dir/>
    </dgm:varLst>
    <dgm:shape xmlns:r="http://schemas.openxmlformats.org/officeDocument/2006/relationships" r:blip="">
      <dgm:adjLst/>
    </dgm:shape>
    <dgm:choose name="Name1">
      <dgm:if name="Name2" axis="ch" ptType="node" func="cnt" op="equ" val="1">
        <dgm:alg type="composite">
          <dgm:param type="ar" val="1.7423"/>
        </dgm:alg>
        <dgm:choose name="Name3">
          <dgm:if name="Name4" func="var" arg="dir" op="equ" val="norm">
            <dgm:constrLst>
              <dgm:constr type="primFontSz" for="des" ptType="node" op="equ" val="65"/>
              <dgm:constr type="l" for="ch" forName="parent_text_1" refType="w" fact="0"/>
              <dgm:constr type="t" for="ch" forName="parent_text_1" refType="h" fact="0"/>
              <dgm:constr type="w" for="ch" forName="parent_text_1" refType="w" fact="0.6457"/>
              <dgm:constr type="h" for="ch" forName="parent_text_1" refType="h" fact="0.225"/>
              <dgm:constr type="l" for="ch" forName="image_accent_1" refType="w" fact="0.4305"/>
              <dgm:constr type="t" for="ch" forName="image_accent_1" refType="h" fact="0.2417"/>
              <dgm:constr type="w" for="ch" forName="image_accent_1" refType="w" fact="0.4352"/>
              <dgm:constr type="h" for="ch" forName="image_accent_1" refType="h" fact="0.7583"/>
              <dgm:constr type="l" for="ch" forName="accent_1" refType="w" fact="0.8709"/>
              <dgm:constr type="t" for="ch" forName="accent_1" refType="h" fact="0.1491"/>
              <dgm:constr type="w" for="ch" forName="accent_1" refType="w" fact="0.1291"/>
              <dgm:constr type="h" for="ch" forName="accent_1" refType="h" fact="0.225"/>
              <dgm:constr type="l" for="ch" forName="image_1" refType="w" fact="0.4457"/>
              <dgm:constr type="t" for="ch" forName="image_1" refType="h" fact="0.2709"/>
              <dgm:constr type="w" for="ch" forName="image_1" refType="w" fact="0.4018"/>
              <dgm:constr type="h" for="ch" forName="image_1" refType="h" fact="0.7"/>
            </dgm:constrLst>
          </dgm:if>
          <dgm:else name="Name5">
            <dgm:constrLst>
              <dgm:constr type="primFontSz" for="des" ptType="node" op="equ" val="65"/>
              <dgm:constr type="l" for="ch" forName="parent_text_1" refType="w" fact="0.3543"/>
              <dgm:constr type="t" for="ch" forName="parent_text_1" refType="h" fact="0"/>
              <dgm:constr type="w" for="ch" forName="parent_text_1" refType="w" fact="0.6457"/>
              <dgm:constr type="h" for="ch" forName="parent_text_1" refType="h" fact="0.225"/>
              <dgm:constr type="l" for="ch" forName="image_accent_1" refType="w" fact="0.1344"/>
              <dgm:constr type="t" for="ch" forName="image_accent_1" refType="h" fact="0.2417"/>
              <dgm:constr type="w" for="ch" forName="image_accent_1" refType="w" fact="0.4352"/>
              <dgm:constr type="h" for="ch" forName="image_accent_1" refType="h" fact="0.7583"/>
              <dgm:constr type="l" for="ch" forName="accent_1" refType="w" fact="0"/>
              <dgm:constr type="t" for="ch" forName="accent_1" refType="h" fact="0.1491"/>
              <dgm:constr type="w" for="ch" forName="accent_1" refType="w" fact="0.1291"/>
              <dgm:constr type="h" for="ch" forName="accent_1" refType="h" fact="0.225"/>
              <dgm:constr type="l" for="ch" forName="image_1" refType="w" fact="0.1525"/>
              <dgm:constr type="t" for="ch" forName="image_1" refType="h" fact="0.2709"/>
              <dgm:constr type="w" for="ch" forName="image_1" refType="w" fact="0.4018"/>
              <dgm:constr type="h" for="ch" forName="image_1" refType="h" fact="0.7"/>
            </dgm:constrLst>
          </dgm:else>
        </dgm:choose>
      </dgm:if>
      <dgm:if name="Name6" axis="ch" ptType="node" func="cnt" op="equ" val="2">
        <dgm:alg type="composite">
          <dgm:param type="ar" val="3.193"/>
        </dgm:alg>
        <dgm:choose name="Name7">
          <dgm:if name="Name8" func="var" arg="dir" op="equ" val="norm">
            <dgm:constrLst>
              <dgm:constr type="primFontSz" for="des" ptType="node" op="equ" val="65"/>
              <dgm:constr type="l" for="ch" forName="image_accent_1" refType="w" fact="0.2342"/>
              <dgm:constr type="t" for="ch" forName="image_accent_1" refType="h" fact="0.2354"/>
              <dgm:constr type="w" for="ch" forName="image_accent_1" refType="w" fact="0.2394"/>
              <dgm:constr type="h" for="ch" forName="image_accent_1" refType="h" fact="0.7646"/>
              <dgm:constr type="l" for="ch" forName="image_1" refType="w" fact="0.2434"/>
              <dgm:constr type="t" for="ch" forName="image_1" refType="h" fact="0.2648"/>
              <dgm:constr type="w" for="ch" forName="image_1" refType="w" fact="0.2211"/>
              <dgm:constr type="h" for="ch" forName="image_1" refType="h" fact="0.7058"/>
              <dgm:constr type="l" for="ch" forName="parent_text_1" refType="w" fact="0"/>
              <dgm:constr type="t" for="ch" forName="parent_text_1" refType="h" fact="0"/>
              <dgm:constr type="w" for="ch" forName="parent_text_1" refType="w" fact="0.3553"/>
              <dgm:constr type="h" for="ch" forName="parent_text_1" refType="h" fact="0.215"/>
              <dgm:constr type="l" for="ch" forName="image_accent_2" refType="w" fact="0.5"/>
              <dgm:constr type="t" for="ch" forName="image_accent_2" refType="h" fact="0.3883"/>
              <dgm:constr type="w" for="ch" forName="image_accent_2" refType="w" fact="0.1253"/>
              <dgm:constr type="h" for="ch" forName="image_accent_2" refType="h" fact="0.4"/>
              <dgm:constr type="l" for="ch" forName="image_2" refType="w" fact="0.5074"/>
              <dgm:constr type="t" for="ch" forName="image_2" refType="h" fact="0.4118"/>
              <dgm:constr type="w" for="ch" forName="image_2" refType="w" fact="0.1105"/>
              <dgm:constr type="h" for="ch" forName="image_2" refType="h" fact="0.3529"/>
              <dgm:constr type="l" for="ch" forName="parent_text_2" refType="w" fact="0.6447"/>
              <dgm:constr type="t" for="ch" forName="parent_text_2" refType="h" fact="0.4118"/>
              <dgm:constr type="w" for="ch" forName="parent_text_2" refType="w" fact="0.3553"/>
              <dgm:constr type="h" for="ch" forName="parent_text_2" refType="h" fact="0.3529"/>
              <dgm:constr type="l" for="ch" forName="accent_1" refType="w" fact="0.6316"/>
              <dgm:constr type="t" for="ch" forName="accent_1" refType="h" fact="0.7899"/>
              <dgm:constr type="w" for="ch" forName="accent_1" refType="w" fact="0.0395"/>
              <dgm:constr type="h" for="ch" forName="accent_1" refType="h" fact="0.126"/>
            </dgm:constrLst>
          </dgm:if>
          <dgm:else name="Name9">
            <dgm:constrLst>
              <dgm:constr type="primFontSz" for="des" ptType="node" op="equ" val="65"/>
              <dgm:constr type="l" for="ch" forName="image_accent_2" refType="w" fact="0.3747"/>
              <dgm:constr type="t" for="ch" forName="image_accent_2" refType="h" fact="0.3883"/>
              <dgm:constr type="w" for="ch" forName="image_accent_2" refType="w" fact="0.1253"/>
              <dgm:constr type="h" for="ch" forName="image_accent_2" refType="h" fact="0.4"/>
              <dgm:constr type="l" for="ch" forName="image_2" refType="w" fact="0.3821"/>
              <dgm:constr type="t" for="ch" forName="image_2" refType="h" fact="0.4118"/>
              <dgm:constr type="w" for="ch" forName="image_2" refType="w" fact="0.1105"/>
              <dgm:constr type="h" for="ch" forName="image_2" refType="h" fact="0.3529"/>
              <dgm:constr type="l" for="ch" forName="parent_text_1" refType="w" fact="0.6447"/>
              <dgm:constr type="t" for="ch" forName="parent_text_1" refType="h" fact="0"/>
              <dgm:constr type="w" for="ch" forName="parent_text_1" refType="w" fact="0.3553"/>
              <dgm:constr type="h" for="ch" forName="parent_text_1" refType="h" fact="0.215"/>
              <dgm:constr type="l" for="ch" forName="parent_text_2" refType="w" fact="0"/>
              <dgm:constr type="t" for="ch" forName="parent_text_2" refType="h" fact="0.4118"/>
              <dgm:constr type="w" for="ch" forName="parent_text_2" refType="w" fact="0.3553"/>
              <dgm:constr type="h" for="ch" forName="parent_text_2" refType="h" fact="0.3529"/>
              <dgm:constr type="l" for="ch" forName="image_accent_1" refType="w" fact="0.5263"/>
              <dgm:constr type="t" for="ch" forName="image_accent_1" refType="h" fact="0.2354"/>
              <dgm:constr type="w" for="ch" forName="image_accent_1" refType="w" fact="0.2394"/>
              <dgm:constr type="h" for="ch" forName="image_accent_1" refType="h" fact="0.7646"/>
              <dgm:constr type="l" for="ch" forName="image_1" refType="w" fact="0.5355"/>
              <dgm:constr type="t" for="ch" forName="image_1" refType="h" fact="0.2648"/>
              <dgm:constr type="w" for="ch" forName="image_1" refType="w" fact="0.2211"/>
              <dgm:constr type="h" for="ch" forName="image_1" refType="h" fact="0.7058"/>
              <dgm:constr type="l" for="ch" forName="accent_1" refType="w" fact="0.3289"/>
              <dgm:constr type="t" for="ch" forName="accent_1" refType="h" fact="0.7899"/>
              <dgm:constr type="w" for="ch" forName="accent_1" refType="w" fact="0.0395"/>
              <dgm:constr type="h" for="ch" forName="accent_1" refType="h" fact="0.126"/>
            </dgm:constrLst>
          </dgm:else>
        </dgm:choose>
      </dgm:if>
      <dgm:if name="Name10" axis="ch" ptType="node" func="cnt" op="equ" val="3">
        <dgm:alg type="composite">
          <dgm:param type="ar" val="2.4052"/>
        </dgm:alg>
        <dgm:choose name="Name11">
          <dgm:if name="Name12" func="var" arg="dir" op="equ" val="norm">
            <dgm:constrLst>
              <dgm:constr type="primFontSz" for="des" ptType="node" op="equ" val="65"/>
              <dgm:constr type="l" for="ch" forName="accent_3" refType="w" fact="0.6316"/>
              <dgm:constr type="t" for="ch" forName="accent_3" refType="h" fact="0.8355"/>
              <dgm:constr type="w" for="ch" forName="accent_3" refType="w" fact="0.0395"/>
              <dgm:constr type="h" for="ch" forName="accent_3" refType="h" fact="0.0949"/>
              <dgm:constr type="l" for="ch" forName="image_accent_2" refType="w" fact="0.4936"/>
              <dgm:constr type="t" for="ch" forName="image_accent_2" refType="h" fact="0.5329"/>
              <dgm:constr type="w" for="ch" forName="image_accent_2" refType="w" fact="0.1253"/>
              <dgm:constr type="h" for="ch" forName="image_accent_2" refType="h" fact="0.3013"/>
              <dgm:constr type="l" for="ch" forName="image_2" refType="w" fact="0.501"/>
              <dgm:constr type="t" for="ch" forName="image_2" refType="h" fact="0.5507"/>
              <dgm:constr type="w" for="ch" forName="image_2" refType="w" fact="0.1105"/>
              <dgm:constr type="h" for="ch" forName="image_2" refType="h" fact="0.2658"/>
              <dgm:constr type="l" for="ch" forName="image_accent_3" refType="w" fact="0.4446"/>
              <dgm:constr type="t" for="ch" forName="image_accent_3" refType="h" fact="0.1076"/>
              <dgm:constr type="w" for="ch" forName="image_accent_3" refType="w" fact="0.1606"/>
              <dgm:constr type="h" for="ch" forName="image_accent_3" refType="h" fact="0.3864"/>
              <dgm:constr type="l" for="ch" forName="image_3" refType="w" fact="0.4531"/>
              <dgm:constr type="t" for="ch" forName="image_3" refType="h" fact="0.128"/>
              <dgm:constr type="w" for="ch" forName="image_3" refType="w" fact="0.1437"/>
              <dgm:constr type="h" for="ch" forName="image_3" refType="h" fact="0.3456"/>
              <dgm:constr type="l" for="ch" forName="image_accent_1" refType="w" fact="0.2368"/>
              <dgm:constr type="t" for="ch" forName="image_accent_1" refType="h" fact="0.4241"/>
              <dgm:constr type="w" for="ch" forName="image_accent_1" refType="w" fact="0.2394"/>
              <dgm:constr type="h" for="ch" forName="image_accent_1" refType="h" fact="0.5759"/>
              <dgm:constr type="l" for="ch" forName="image_1" refType="w" fact="0.246"/>
              <dgm:constr type="t" for="ch" forName="image_1" refType="h" fact="0.4462"/>
              <dgm:constr type="w" for="ch" forName="image_1" refType="w" fact="0.2211"/>
              <dgm:constr type="h" for="ch" forName="image_1" refType="h" fact="0.5317"/>
              <dgm:constr type="l" for="ch" forName="parent_text_1" refType="w" fact="0"/>
              <dgm:constr type="t" for="ch" forName="parent_text_1" refType="h" fact="0.128"/>
              <dgm:constr type="w" for="ch" forName="parent_text_1" refType="w" fact="0.3553"/>
              <dgm:constr type="h" for="ch" forName="parent_text_1" refType="h" fact="0.2775"/>
              <dgm:constr type="l" for="ch" forName="accent_1" refType="w" fact="0.3895"/>
              <dgm:constr type="t" for="ch" forName="accent_1" refType="h" fact="0"/>
              <dgm:constr type="w" for="ch" forName="accent_1" refType="w" fact="0.0711"/>
              <dgm:constr type="h" for="ch" forName="accent_1" refType="h" fact="0.1709"/>
              <dgm:constr type="l" for="ch" forName="parent_text_2" refType="w" fact="0.6447"/>
              <dgm:constr type="t" for="ch" forName="parent_text_2" refType="h" fact="0.5507"/>
              <dgm:constr type="w" for="ch" forName="parent_text_2" refType="w" fact="0.3553"/>
              <dgm:constr type="h" for="ch" forName="parent_text_2" refType="h" fact="0.2658"/>
              <dgm:constr type="l" for="ch" forName="parent_text_3" refType="w" fact="0.6316"/>
              <dgm:constr type="t" for="ch" forName="parent_text_3" refType="h" fact="0.128"/>
              <dgm:constr type="w" for="ch" forName="parent_text_3" refType="w" fact="0.3553"/>
              <dgm:constr type="h" for="ch" forName="parent_text_3" refType="h" fact="0.3456"/>
              <dgm:constr type="l" for="ch" forName="accent_2" refType="w" fact="0.5789"/>
              <dgm:constr type="t" for="ch" forName="accent_2" refType="h" fact="0.0127"/>
              <dgm:constr type="w" for="ch" forName="accent_2" refType="w" fact="0.0526"/>
              <dgm:constr type="h" for="ch" forName="accent_2" refType="h" fact="0.1266"/>
            </dgm:constrLst>
          </dgm:if>
          <dgm:else name="Name13">
            <dgm:constrLst>
              <dgm:constr type="primFontSz" for="des" ptType="node" op="equ" val="65"/>
              <dgm:constr type="l" for="ch" forName="accent_1" refType="w" fact="0.3289"/>
              <dgm:constr type="t" for="ch" forName="accent_1" refType="h" fact="0.8355"/>
              <dgm:constr type="w" for="ch" forName="accent_1" refType="w" fact="0.0395"/>
              <dgm:constr type="h" for="ch" forName="accent_1" refType="h" fact="0.0949"/>
              <dgm:constr type="l" for="ch" forName="image_accent_2" refType="w" fact="0.3811"/>
              <dgm:constr type="t" for="ch" forName="image_accent_2" refType="h" fact="0.5329"/>
              <dgm:constr type="w" for="ch" forName="image_accent_2" refType="w" fact="0.1253"/>
              <dgm:constr type="h" for="ch" forName="image_accent_2" refType="h" fact="0.3013"/>
              <dgm:constr type="l" for="ch" forName="image_2" refType="w" fact="0.3885"/>
              <dgm:constr type="t" for="ch" forName="image_2" refType="h" fact="0.5507"/>
              <dgm:constr type="w" for="ch" forName="image_2" refType="w" fact="0.1105"/>
              <dgm:constr type="h" for="ch" forName="image_2" refType="h" fact="0.2658"/>
              <dgm:constr type="l" for="ch" forName="image_accent_3" refType="w" fact="0.3947"/>
              <dgm:constr type="t" for="ch" forName="image_accent_3" refType="h" fact="0.1076"/>
              <dgm:constr type="w" for="ch" forName="image_accent_3" refType="w" fact="0.1606"/>
              <dgm:constr type="h" for="ch" forName="image_accent_3" refType="h" fact="0.3864"/>
              <dgm:constr type="l" for="ch" forName="image_3" refType="w" fact="0.4032"/>
              <dgm:constr type="t" for="ch" forName="image_3" refType="h" fact="0.128"/>
              <dgm:constr type="w" for="ch" forName="image_3" refType="w" fact="0.1437"/>
              <dgm:constr type="h" for="ch" forName="image_3" refType="h" fact="0.3456"/>
              <dgm:constr type="l" for="ch" forName="image_accent_1" refType="w" fact="0.5237"/>
              <dgm:constr type="t" for="ch" forName="image_accent_1" refType="h" fact="0.4241"/>
              <dgm:constr type="w" for="ch" forName="image_accent_1" refType="w" fact="0.2394"/>
              <dgm:constr type="h" for="ch" forName="image_accent_1" refType="h" fact="0.5759"/>
              <dgm:constr type="l" for="ch" forName="image_1" refType="w" fact="0.5329"/>
              <dgm:constr type="t" for="ch" forName="image_1" refType="h" fact="0.4462"/>
              <dgm:constr type="w" for="ch" forName="image_1" refType="w" fact="0.2211"/>
              <dgm:constr type="h" for="ch" forName="image_1" refType="h" fact="0.5317"/>
              <dgm:constr type="l" for="ch" forName="parent_text_1" refType="w" fact="0.6447"/>
              <dgm:constr type="t" for="ch" forName="parent_text_1" refType="h" fact="0.128"/>
              <dgm:constr type="w" for="ch" forName="parent_text_1" refType="w" fact="0.3553"/>
              <dgm:constr type="h" for="ch" forName="parent_text_1" refType="h" fact="0.2775"/>
              <dgm:constr type="l" for="ch" forName="accent_2" refType="w" fact="0.5395"/>
              <dgm:constr type="t" for="ch" forName="accent_2" refType="h" fact="0"/>
              <dgm:constr type="w" for="ch" forName="accent_2" refType="w" fact="0.0711"/>
              <dgm:constr type="h" for="ch" forName="accent_2" refType="h" fact="0.1709"/>
              <dgm:constr type="l" for="ch" forName="parent_text_3" refType="w" fact="0.0132"/>
              <dgm:constr type="t" for="ch" forName="parent_text_3" refType="h" fact="0.128"/>
              <dgm:constr type="w" for="ch" forName="parent_text_3" refType="w" fact="0.3553"/>
              <dgm:constr type="h" for="ch" forName="parent_text_3" refType="h" fact="0.3456"/>
              <dgm:constr type="l" for="ch" forName="parent_text_2" refType="w" fact="0"/>
              <dgm:constr type="t" for="ch" forName="parent_text_2" refType="h" fact="0.5507"/>
              <dgm:constr type="w" for="ch" forName="parent_text_2" refType="w" fact="0.3553"/>
              <dgm:constr type="h" for="ch" forName="parent_text_2" refType="h" fact="0.2658"/>
              <dgm:constr type="l" for="ch" forName="accent_3" refType="w" fact="0.3684"/>
              <dgm:constr type="t" for="ch" forName="accent_3" refType="h" fact="0.0127"/>
              <dgm:constr type="w" for="ch" forName="accent_3" refType="w" fact="0.0526"/>
              <dgm:constr type="h" for="ch" forName="accent_3" refType="h" fact="0.1266"/>
            </dgm:constrLst>
          </dgm:else>
        </dgm:choose>
      </dgm:if>
      <dgm:if name="Name14" axis="ch" ptType="node" func="cnt" op="equ" val="4">
        <dgm:alg type="composite">
          <dgm:param type="ar" val="1.6704"/>
        </dgm:alg>
        <dgm:choose name="Name15">
          <dgm:if name="Name16" func="var" arg="dir" op="equ" val="norm">
            <dgm:constrLst>
              <dgm:constr type="primFontSz" for="des" ptType="node" op="equ" val="65"/>
              <dgm:constr type="l" for="ch" forName="image_accent_4" refType="w" fact="0.4626"/>
              <dgm:constr type="t" for="ch" forName="image_accent_4" refType="h" fact="0.1415"/>
              <dgm:constr type="w" for="ch" forName="image_accent_4" refType="w" fact="0.1126"/>
              <dgm:constr type="h" for="ch" forName="image_accent_4" refType="h" fact="0.1881"/>
              <dgm:constr type="l" for="ch" forName="image_4" refType="w" fact="0.4692"/>
              <dgm:constr type="t" for="ch" forName="image_4" refType="h" fact="0.1526"/>
              <dgm:constr type="w" for="ch" forName="image_4" refType="w" fact="0.0994"/>
              <dgm:constr type="h" for="ch" forName="image_4" refType="h" fact="0.166"/>
              <dgm:constr type="l" for="ch" forName="image_accent_2" refType="w" fact="0.4936"/>
              <dgm:constr type="t" for="ch" forName="image_accent_2" refType="h" fact="0.6756"/>
              <dgm:constr type="w" for="ch" forName="image_accent_2" refType="w" fact="0.1253"/>
              <dgm:constr type="h" for="ch" forName="image_accent_2" refType="h" fact="0.2092"/>
              <dgm:constr type="l" for="ch" forName="image_2" refType="w" fact="0.501"/>
              <dgm:constr type="t" for="ch" forName="image_2" refType="h" fact="0.6879"/>
              <dgm:constr type="w" for="ch" forName="image_2" refType="w" fact="0.1105"/>
              <dgm:constr type="h" for="ch" forName="image_2" refType="h" fact="0.1846"/>
              <dgm:constr type="l" for="ch" forName="image_accent_3" refType="w" fact="0.4446"/>
              <dgm:constr type="t" for="ch" forName="image_accent_3" refType="h" fact="0.3802"/>
              <dgm:constr type="w" for="ch" forName="image_accent_3" refType="w" fact="0.1606"/>
              <dgm:constr type="h" for="ch" forName="image_accent_3" refType="h" fact="0.2683"/>
              <dgm:constr type="l" for="ch" forName="image_3" refType="w" fact="0.4531"/>
              <dgm:constr type="t" for="ch" forName="image_3" refType="h" fact="0.3944"/>
              <dgm:constr type="w" for="ch" forName="image_3" refType="w" fact="0.1437"/>
              <dgm:constr type="h" for="ch" forName="image_3" refType="h" fact="0.24"/>
              <dgm:constr type="l" for="ch" forName="image_accent_1" refType="w" fact="0.2368"/>
              <dgm:constr type="t" for="ch" forName="image_accent_1" refType="h" fact="0.6"/>
              <dgm:constr type="w" for="ch" forName="image_accent_1" refType="w" fact="0.2394"/>
              <dgm:constr type="h" for="ch" forName="image_accent_1" refType="h" fact="0.4"/>
              <dgm:constr type="l" for="ch" forName="image_1" refType="w" fact="0.246"/>
              <dgm:constr type="t" for="ch" forName="image_1" refType="h" fact="0.6154"/>
              <dgm:constr type="w" for="ch" forName="image_1" refType="w" fact="0.2211"/>
              <dgm:constr type="h" for="ch" forName="image_1" refType="h" fact="0.3692"/>
              <dgm:constr type="l" for="ch" forName="parent_text_1" refType="w" fact="0"/>
              <dgm:constr type="t" for="ch" forName="parent_text_1" refType="h" fact="0.3944"/>
              <dgm:constr type="w" for="ch" forName="parent_text_1" refType="w" fact="0.3553"/>
              <dgm:constr type="h" for="ch" forName="parent_text_1" refType="h" fact="0.1931"/>
              <dgm:constr type="l" for="ch" forName="accent_1" refType="w" fact="0.3895"/>
              <dgm:constr type="t" for="ch" forName="accent_1" refType="h" fact="0.3055"/>
              <dgm:constr type="w" for="ch" forName="accent_1" refType="w" fact="0.0711"/>
              <dgm:constr type="h" for="ch" forName="accent_1" refType="h" fact="0.1187"/>
              <dgm:constr type="l" for="ch" forName="parent_text_3" refType="w" fact="0.6316"/>
              <dgm:constr type="t" for="ch" forName="parent_text_3" refType="h" fact="0.3944"/>
              <dgm:constr type="w" for="ch" forName="parent_text_3" refType="w" fact="0.3553"/>
              <dgm:constr type="h" for="ch" forName="parent_text_3" refType="h" fact="0.24"/>
              <dgm:constr type="l" for="ch" forName="parent_text_2" refType="w" fact="0.6447"/>
              <dgm:constr type="t" for="ch" forName="parent_text_2" refType="h" fact="0.6879"/>
              <dgm:constr type="w" for="ch" forName="parent_text_2" refType="w" fact="0.3553"/>
              <dgm:constr type="h" for="ch" forName="parent_text_2" refType="h" fact="0.1846"/>
              <dgm:constr type="l" for="ch" forName="accent_2" refType="w" fact="0.5347"/>
              <dgm:constr type="t" for="ch" forName="accent_2" refType="h" fact="0.044"/>
              <dgm:constr type="w" for="ch" forName="accent_2" refType="w" fact="0.0526"/>
              <dgm:constr type="h" for="ch" forName="accent_2" refType="h" fact="0.0879"/>
              <dgm:constr type="l" for="ch" forName="accent_3" refType="w" fact="0.6005"/>
              <dgm:constr type="t" for="ch" forName="accent_3" refType="h" fact="0"/>
              <dgm:constr type="w" for="ch" forName="accent_3" refType="w" fact="0.0263"/>
              <dgm:constr type="h" for="ch" forName="accent_3" refType="h" fact="0.044"/>
              <dgm:constr type="l" for="ch" forName="parent_text_4" refType="w" fact="0.6005"/>
              <dgm:constr type="t" for="ch" forName="parent_text_4" refType="h" fact="0.1526"/>
              <dgm:constr type="w" for="ch" forName="parent_text_4" refType="w" fact="0.3553"/>
              <dgm:constr type="h" for="ch" forName="parent_text_4" refType="h" fact="0.166"/>
              <dgm:constr type="l" for="ch" forName="accent_4" refType="w" fact="0.6268"/>
              <dgm:constr type="t" for="ch" forName="accent_4" refType="h" fact="0.8791"/>
              <dgm:constr type="w" for="ch" forName="accent_4" refType="w" fact="0.0395"/>
              <dgm:constr type="h" for="ch" forName="accent_4" refType="h" fact="0.0659"/>
            </dgm:constrLst>
          </dgm:if>
          <dgm:else name="Name17">
            <dgm:constrLst>
              <dgm:constr type="primFontSz" for="des" ptType="node" op="equ" val="65"/>
              <dgm:constr type="l" for="ch" forName="image_accent_4" refType="w" fact="0.4248"/>
              <dgm:constr type="t" for="ch" forName="image_accent_4" refType="h" fact="0.1415"/>
              <dgm:constr type="w" for="ch" forName="image_accent_4" refType="w" fact="0.1126"/>
              <dgm:constr type="h" for="ch" forName="image_accent_4" refType="h" fact="0.1881"/>
              <dgm:constr type="l" for="ch" forName="image_4" refType="w" fact="0.4314"/>
              <dgm:constr type="t" for="ch" forName="image_4" refType="h" fact="0.1526"/>
              <dgm:constr type="w" for="ch" forName="image_4" refType="w" fact="0.0994"/>
              <dgm:constr type="h" for="ch" forName="image_4" refType="h" fact="0.166"/>
              <dgm:constr type="l" for="ch" forName="image_accent_2" refType="w" fact="0.3811"/>
              <dgm:constr type="t" for="ch" forName="image_accent_2" refType="h" fact="0.6756"/>
              <dgm:constr type="w" for="ch" forName="image_accent_2" refType="w" fact="0.1253"/>
              <dgm:constr type="h" for="ch" forName="image_accent_2" refType="h" fact="0.2092"/>
              <dgm:constr type="l" for="ch" forName="image_2" refType="w" fact="0.3885"/>
              <dgm:constr type="t" for="ch" forName="image_2" refType="h" fact="0.6879"/>
              <dgm:constr type="w" for="ch" forName="image_2" refType="w" fact="0.1105"/>
              <dgm:constr type="h" for="ch" forName="image_2" refType="h" fact="0.1846"/>
              <dgm:constr type="l" for="ch" forName="image_accent_3" refType="w" fact="0.3947"/>
              <dgm:constr type="t" for="ch" forName="image_accent_3" refType="h" fact="0.3802"/>
              <dgm:constr type="w" for="ch" forName="image_accent_3" refType="w" fact="0.1606"/>
              <dgm:constr type="h" for="ch" forName="image_accent_3" refType="h" fact="0.2683"/>
              <dgm:constr type="l" for="ch" forName="image_3" refType="w" fact="0.4032"/>
              <dgm:constr type="t" for="ch" forName="image_3" refType="h" fact="0.3944"/>
              <dgm:constr type="w" for="ch" forName="image_3" refType="w" fact="0.1437"/>
              <dgm:constr type="h" for="ch" forName="image_3" refType="h" fact="0.24"/>
              <dgm:constr type="l" for="ch" forName="image_accent_1" refType="w" fact="0.5237"/>
              <dgm:constr type="t" for="ch" forName="image_accent_1" refType="h" fact="0.6"/>
              <dgm:constr type="w" for="ch" forName="image_accent_1" refType="w" fact="0.2394"/>
              <dgm:constr type="h" for="ch" forName="image_accent_1" refType="h" fact="0.4"/>
              <dgm:constr type="l" for="ch" forName="image_1" refType="w" fact="0.5329"/>
              <dgm:constr type="t" for="ch" forName="image_1" refType="h" fact="0.6154"/>
              <dgm:constr type="w" for="ch" forName="image_1" refType="w" fact="0.2211"/>
              <dgm:constr type="h" for="ch" forName="image_1" refType="h" fact="0.3692"/>
              <dgm:constr type="l" for="ch" forName="parent_text_1" refType="w" fact="0.6447"/>
              <dgm:constr type="t" for="ch" forName="parent_text_1" refType="h" fact="0.3944"/>
              <dgm:constr type="w" for="ch" forName="parent_text_1" refType="w" fact="0.3553"/>
              <dgm:constr type="h" for="ch" forName="parent_text_1" refType="h" fact="0.1931"/>
              <dgm:constr type="l" for="ch" forName="accent_1" refType="w" fact="0.5395"/>
              <dgm:constr type="t" for="ch" forName="accent_1" refType="h" fact="0.3055"/>
              <dgm:constr type="w" for="ch" forName="accent_1" refType="w" fact="0.0711"/>
              <dgm:constr type="h" for="ch" forName="accent_1" refType="h" fact="0.1187"/>
              <dgm:constr type="l" for="ch" forName="parent_text_3" refType="w" fact="0.0132"/>
              <dgm:constr type="t" for="ch" forName="parent_text_3" refType="h" fact="0.3944"/>
              <dgm:constr type="w" for="ch" forName="parent_text_3" refType="w" fact="0.3553"/>
              <dgm:constr type="h" for="ch" forName="parent_text_3" refType="h" fact="0.24"/>
              <dgm:constr type="l" for="ch" forName="parent_text_2" refType="w" fact="0"/>
              <dgm:constr type="t" for="ch" forName="parent_text_2" refType="h" fact="0.6879"/>
              <dgm:constr type="w" for="ch" forName="parent_text_2" refType="w" fact="0.3553"/>
              <dgm:constr type="h" for="ch" forName="parent_text_2" refType="h" fact="0.1846"/>
              <dgm:constr type="l" for="ch" forName="accent_2" refType="w" fact="0.4126"/>
              <dgm:constr type="t" for="ch" forName="accent_2" refType="h" fact="0.044"/>
              <dgm:constr type="w" for="ch" forName="accent_2" refType="w" fact="0.0526"/>
              <dgm:constr type="h" for="ch" forName="accent_2" refType="h" fact="0.0879"/>
              <dgm:constr type="l" for="ch" forName="accent_3" refType="w" fact="0.3732"/>
              <dgm:constr type="t" for="ch" forName="accent_3" refType="h" fact="0"/>
              <dgm:constr type="w" for="ch" forName="accent_3" refType="w" fact="0.0263"/>
              <dgm:constr type="h" for="ch" forName="accent_3" refType="h" fact="0.044"/>
              <dgm:constr type="l" for="ch" forName="parent_text_4" refType="w" fact="0.0442"/>
              <dgm:constr type="t" for="ch" forName="parent_text_4" refType="h" fact="0.1526"/>
              <dgm:constr type="w" for="ch" forName="parent_text_4" refType="w" fact="0.3553"/>
              <dgm:constr type="h" for="ch" forName="parent_text_4" refType="h" fact="0.166"/>
              <dgm:constr type="l" for="ch" forName="accent_4" refType="w" fact="0.3337"/>
              <dgm:constr type="t" for="ch" forName="accent_4" refType="h" fact="0.8791"/>
              <dgm:constr type="w" for="ch" forName="accent_4" refType="w" fact="0.0395"/>
              <dgm:constr type="h" for="ch" forName="accent_4" refType="h" fact="0.0659"/>
            </dgm:constrLst>
          </dgm:else>
        </dgm:choose>
      </dgm:if>
      <dgm:if name="Name18" axis="ch" ptType="node" func="cnt" op="equ" val="5">
        <dgm:alg type="composite">
          <dgm:param type="ar" val="1.5076"/>
        </dgm:alg>
        <dgm:choose name="Name19">
          <dgm:if name="Name20" func="var" arg="dir" op="equ" val="norm">
            <dgm:constrLst>
              <dgm:constr type="primFontSz" for="des" ptType="node" op="equ" val="65"/>
              <dgm:constr type="l" for="ch" forName="image_accent_5" refType="w" fact="0.5301"/>
              <dgm:constr type="t" for="ch" forName="image_accent_5" refType="h" fact="0.0862"/>
              <dgm:constr type="w" for="ch" forName="image_accent_5" refType="w" fact="0.1022"/>
              <dgm:constr type="h" for="ch" forName="image_accent_5" refType="h" fact="0.1541"/>
              <dgm:constr type="l" for="ch" forName="image_5" refType="w" fact="0.5361"/>
              <dgm:constr type="t" for="ch" forName="image_5" refType="h" fact="0.0953"/>
              <dgm:constr type="w" for="ch" forName="image_5" refType="w" fact="0.0902"/>
              <dgm:constr type="h" for="ch" forName="image_5" refType="h" fact="0.1359"/>
              <dgm:constr type="l" for="ch" forName="image_accent_4" refType="w" fact="0.4528"/>
              <dgm:constr type="t" for="ch" forName="image_accent_4" refType="h" fact="0.2416"/>
              <dgm:constr type="w" for="ch" forName="image_accent_4" refType="w" fact="0.1103"/>
              <dgm:constr type="h" for="ch" forName="image_accent_4" refType="h" fact="0.1662"/>
              <dgm:constr type="l" for="ch" forName="image_4" refType="w" fact="0.4593"/>
              <dgm:constr type="t" for="ch" forName="image_4" refType="h" fact="0.2513"/>
              <dgm:constr type="w" for="ch" forName="image_4" refType="w" fact="0.0973"/>
              <dgm:constr type="h" for="ch" forName="image_4" refType="h" fact="0.1467"/>
              <dgm:constr type="l" for="ch" forName="image_accent_2" refType="w" fact="0.4832"/>
              <dgm:constr type="t" for="ch" forName="image_accent_2" refType="h" fact="0.7134"/>
              <dgm:constr type="w" for="ch" forName="image_accent_2" refType="w" fact="0.1226"/>
              <dgm:constr type="h" for="ch" forName="image_accent_2" refType="h" fact="0.1849"/>
              <dgm:constr type="l" for="ch" forName="image_2" refType="w" fact="0.4904"/>
              <dgm:constr type="t" for="ch" forName="image_2" refType="h" fact="0.7243"/>
              <dgm:constr type="w" for="ch" forName="image_2" refType="w" fact="0.1082"/>
              <dgm:constr type="h" for="ch" forName="image_2" refType="h" fact="0.1631"/>
              <dgm:constr type="l" for="ch" forName="image_accent_3" refType="w" fact="0.4352"/>
              <dgm:constr type="t" for="ch" forName="image_accent_3" refType="h" fact="0.4525"/>
              <dgm:constr type="w" for="ch" forName="image_accent_3" refType="w" fact="0.1573"/>
              <dgm:constr type="h" for="ch" forName="image_accent_3" refType="h" fact="0.2371"/>
              <dgm:constr type="l" for="ch" forName="image_3" refType="w" fact="0.4435"/>
              <dgm:constr type="t" for="ch" forName="image_3" refType="h" fact="0.465"/>
              <dgm:constr type="w" for="ch" forName="image_3" refType="w" fact="0.1407"/>
              <dgm:constr type="h" for="ch" forName="image_3" refType="h" fact="0.212"/>
              <dgm:constr type="l" for="ch" forName="image_accent_1" refType="w" fact="0.2318"/>
              <dgm:constr type="t" for="ch" forName="image_accent_1" refType="h" fact="0.6466"/>
              <dgm:constr type="w" for="ch" forName="image_accent_1" refType="w" fact="0.2344"/>
              <dgm:constr type="h" for="ch" forName="image_accent_1" refType="h" fact="0.3534"/>
              <dgm:constr type="l" for="ch" forName="image_1" refType="w" fact="0.2408"/>
              <dgm:constr type="t" for="ch" forName="image_1" refType="h" fact="0.6602"/>
              <dgm:constr type="w" for="ch" forName="image_1" refType="w" fact="0.2164"/>
              <dgm:constr type="h" for="ch" forName="image_1" refType="h" fact="0.3262"/>
              <dgm:constr type="l" for="ch" forName="parent_text_1" refType="w" fact="0"/>
              <dgm:constr type="t" for="ch" forName="parent_text_1" refType="h" fact="0.465"/>
              <dgm:constr type="w" for="ch" forName="parent_text_1" refType="w" fact="0.3478"/>
              <dgm:constr type="h" for="ch" forName="parent_text_1" refType="h" fact="0.165"/>
              <dgm:constr type="l" for="ch" forName="accent_1" refType="w" fact="0.3813"/>
              <dgm:constr type="t" for="ch" forName="accent_1" refType="h" fact="0.3864"/>
              <dgm:constr type="w" for="ch" forName="accent_1" refType="w" fact="0.0696"/>
              <dgm:constr type="h" for="ch" forName="accent_1" refType="h" fact="0.1049"/>
              <dgm:constr type="l" for="ch" forName="parent_text_3" refType="w" fact="0.6182"/>
              <dgm:constr type="t" for="ch" forName="parent_text_3" refType="h" fact="0.465"/>
              <dgm:constr type="w" for="ch" forName="parent_text_3" refType="w" fact="0.3478"/>
              <dgm:constr type="h" for="ch" forName="parent_text_3" refType="h" fact="0.212"/>
              <dgm:constr type="l" for="ch" forName="parent_text_2" refType="w" fact="0.6311"/>
              <dgm:constr type="t" for="ch" forName="parent_text_2" refType="h" fact="0.7243"/>
              <dgm:constr type="w" for="ch" forName="parent_text_2" refType="w" fact="0.3478"/>
              <dgm:constr type="h" for="ch" forName="parent_text_2" refType="h" fact="0.1631"/>
              <dgm:constr type="l" for="ch" forName="parent_text_4" refType="w" fact="0.5878"/>
              <dgm:constr type="t" for="ch" forName="parent_text_4" refType="h" fact="0.2513"/>
              <dgm:constr type="w" for="ch" forName="parent_text_4" refType="w" fact="0.3478"/>
              <dgm:constr type="h" for="ch" forName="parent_text_4" refType="h" fact="0.1467"/>
              <dgm:constr type="l" for="ch" forName="accent_2" refType="w" fact="0.6265"/>
              <dgm:constr type="t" for="ch" forName="accent_2" refType="h" fact="0.0194"/>
              <dgm:constr type="w" for="ch" forName="accent_2" refType="w" fact="0.0515"/>
              <dgm:constr type="h" for="ch" forName="accent_2" refType="h" fact="0.0777"/>
              <dgm:constr type="l" for="ch" forName="accent_3" refType="w" fact="0.7038"/>
              <dgm:constr type="t" for="ch" forName="accent_3" refType="h" fact="0"/>
              <dgm:constr type="w" for="ch" forName="accent_3" refType="w" fact="0.0258"/>
              <dgm:constr type="h" for="ch" forName="accent_3" refType="h" fact="0.0388"/>
              <dgm:constr type="l" for="ch" forName="parent_text_5" refType="w" fact="0.6522"/>
              <dgm:constr type="t" for="ch" forName="parent_text_5" refType="h" fact="0.0953"/>
              <dgm:constr type="w" for="ch" forName="parent_text_5" refType="w" fact="0.3478"/>
              <dgm:constr type="h" for="ch" forName="parent_text_5" refType="h" fact="0.1359"/>
              <dgm:constr type="l" for="ch" forName="accent_4" refType="w" fact="0.6136"/>
              <dgm:constr type="t" for="ch" forName="accent_4" refType="h" fact="0.8932"/>
              <dgm:constr type="w" for="ch" forName="accent_4" refType="w" fact="0.0386"/>
              <dgm:constr type="h" for="ch" forName="accent_4" refType="h" fact="0.0583"/>
            </dgm:constrLst>
          </dgm:if>
          <dgm:else name="Name21">
            <dgm:constrLst>
              <dgm:constr type="primFontSz" for="des" ptType="node" op="equ" val="65"/>
              <dgm:constr type="l" for="ch" forName="image_accent_5" refType="w" fact="0.3677"/>
              <dgm:constr type="t" for="ch" forName="image_accent_5" refType="h" fact="0.0862"/>
              <dgm:constr type="w" for="ch" forName="image_accent_5" refType="w" fact="0.1022"/>
              <dgm:constr type="h" for="ch" forName="image_accent_5" refType="h" fact="0.1541"/>
              <dgm:constr type="l" for="ch" forName="image_5" refType="w" fact="0.3738"/>
              <dgm:constr type="t" for="ch" forName="image_5" refType="h" fact="0.0953"/>
              <dgm:constr type="w" for="ch" forName="image_5" refType="w" fact="0.0902"/>
              <dgm:constr type="h" for="ch" forName="image_5" refType="h" fact="0.1359"/>
              <dgm:constr type="l" for="ch" forName="image_accent_4" refType="w" fact="0.437"/>
              <dgm:constr type="t" for="ch" forName="image_accent_4" refType="h" fact="0.2416"/>
              <dgm:constr type="w" for="ch" forName="image_accent_4" refType="w" fact="0.1103"/>
              <dgm:constr type="h" for="ch" forName="image_accent_4" refType="h" fact="0.1662"/>
              <dgm:constr type="l" for="ch" forName="image_4" refType="w" fact="0.4434"/>
              <dgm:constr type="t" for="ch" forName="image_4" refType="h" fact="0.2513"/>
              <dgm:constr type="w" for="ch" forName="image_4" refType="w" fact="0.0973"/>
              <dgm:constr type="h" for="ch" forName="image_4" refType="h" fact="0.1467"/>
              <dgm:constr type="l" for="ch" forName="image_accent_2" refType="w" fact="0.3942"/>
              <dgm:constr type="t" for="ch" forName="image_accent_2" refType="h" fact="0.7134"/>
              <dgm:constr type="w" for="ch" forName="image_accent_2" refType="w" fact="0.1226"/>
              <dgm:constr type="h" for="ch" forName="image_accent_2" refType="h" fact="0.1849"/>
              <dgm:constr type="l" for="ch" forName="image_2" refType="w" fact="0.4014"/>
              <dgm:constr type="t" for="ch" forName="image_2" refType="h" fact="0.7243"/>
              <dgm:constr type="w" for="ch" forName="image_2" refType="w" fact="0.1082"/>
              <dgm:constr type="h" for="ch" forName="image_2" refType="h" fact="0.1631"/>
              <dgm:constr type="l" for="ch" forName="image_accent_3" refType="w" fact="0.4075"/>
              <dgm:constr type="t" for="ch" forName="image_accent_3" refType="h" fact="0.4525"/>
              <dgm:constr type="w" for="ch" forName="image_accent_3" refType="w" fact="0.1573"/>
              <dgm:constr type="h" for="ch" forName="image_accent_3" refType="h" fact="0.2371"/>
              <dgm:constr type="l" for="ch" forName="image_3" refType="w" fact="0.4158"/>
              <dgm:constr type="t" for="ch" forName="image_3" refType="h" fact="0.465"/>
              <dgm:constr type="w" for="ch" forName="image_3" refType="w" fact="0.1407"/>
              <dgm:constr type="h" for="ch" forName="image_3" refType="h" fact="0.212"/>
              <dgm:constr type="l" for="ch" forName="image_accent_1" refType="w" fact="0.5338"/>
              <dgm:constr type="t" for="ch" forName="image_accent_1" refType="h" fact="0.6466"/>
              <dgm:constr type="w" for="ch" forName="image_accent_1" refType="w" fact="0.2344"/>
              <dgm:constr type="h" for="ch" forName="image_accent_1" refType="h" fact="0.3534"/>
              <dgm:constr type="l" for="ch" forName="image_1" refType="w" fact="0.5428"/>
              <dgm:constr type="t" for="ch" forName="image_1" refType="h" fact="0.6602"/>
              <dgm:constr type="w" for="ch" forName="image_1" refType="w" fact="0.2164"/>
              <dgm:constr type="h" for="ch" forName="image_1" refType="h" fact="0.3262"/>
              <dgm:constr type="l" for="ch" forName="parent_text_1" refType="w" fact="0.6522"/>
              <dgm:constr type="t" for="ch" forName="parent_text_1" refType="h" fact="0.465"/>
              <dgm:constr type="w" for="ch" forName="parent_text_1" refType="w" fact="0.3478"/>
              <dgm:constr type="h" for="ch" forName="parent_text_1" refType="h" fact="0.165"/>
              <dgm:constr type="l" for="ch" forName="accent_1" refType="w" fact="0.5492"/>
              <dgm:constr type="t" for="ch" forName="accent_1" refType="h" fact="0.3864"/>
              <dgm:constr type="w" for="ch" forName="accent_1" refType="w" fact="0.0696"/>
              <dgm:constr type="h" for="ch" forName="accent_1" refType="h" fact="0.1049"/>
              <dgm:constr type="l" for="ch" forName="parent_text_3" refType="w" fact="0.034"/>
              <dgm:constr type="t" for="ch" forName="parent_text_3" refType="h" fact="0.465"/>
              <dgm:constr type="w" for="ch" forName="parent_text_3" refType="w" fact="0.3478"/>
              <dgm:constr type="h" for="ch" forName="parent_text_3" refType="h" fact="0.212"/>
              <dgm:constr type="l" for="ch" forName="parent_text_2" refType="w" fact="0.0211"/>
              <dgm:constr type="t" for="ch" forName="parent_text_2" refType="h" fact="0.7243"/>
              <dgm:constr type="w" for="ch" forName="parent_text_2" refType="w" fact="0.3478"/>
              <dgm:constr type="h" for="ch" forName="parent_text_2" refType="h" fact="0.1631"/>
              <dgm:constr type="l" for="ch" forName="parent_text_4" refType="w" fact="0.0644"/>
              <dgm:constr type="t" for="ch" forName="parent_text_4" refType="h" fact="0.2513"/>
              <dgm:constr type="w" for="ch" forName="parent_text_4" refType="w" fact="0.3478"/>
              <dgm:constr type="h" for="ch" forName="parent_text_4" refType="h" fact="0.1467"/>
              <dgm:constr type="l" for="ch" forName="accent_2" refType="w" fact="0.322"/>
              <dgm:constr type="t" for="ch" forName="accent_2" refType="h" fact="0.0194"/>
              <dgm:constr type="w" for="ch" forName="accent_2" refType="w" fact="0.0515"/>
              <dgm:constr type="h" for="ch" forName="accent_2" refType="h" fact="0.0777"/>
              <dgm:constr type="l" for="ch" forName="accent_3" refType="w" fact="0.2705"/>
              <dgm:constr type="t" for="ch" forName="accent_3" refType="h" fact="0"/>
              <dgm:constr type="w" for="ch" forName="accent_3" refType="w" fact="0.0258"/>
              <dgm:constr type="h" for="ch" forName="accent_3" refType="h" fact="0.0388"/>
              <dgm:constr type="l" for="ch" forName="parent_text_5" refType="w" fact="0"/>
              <dgm:constr type="t" for="ch" forName="parent_text_5" refType="h" fact="0.0953"/>
              <dgm:constr type="w" for="ch" forName="parent_text_5" refType="w" fact="0.3478"/>
              <dgm:constr type="h" for="ch" forName="parent_text_5" refType="h" fact="0.1359"/>
              <dgm:constr type="l" for="ch" forName="accent_4" refType="w" fact="0.3478"/>
              <dgm:constr type="t" for="ch" forName="accent_4" refType="h" fact="0.8932"/>
              <dgm:constr type="w" for="ch" forName="accent_4" refType="w" fact="0.0386"/>
              <dgm:constr type="h" for="ch" forName="accent_4" refType="h" fact="0.0583"/>
            </dgm:constrLst>
          </dgm:else>
        </dgm:choose>
      </dgm:if>
      <dgm:if name="Name22" axis="ch" ptType="node" func="cnt" op="equ" val="6">
        <dgm:alg type="composite">
          <dgm:param type="ar" val="1.1351"/>
        </dgm:alg>
        <dgm:choose name="Name23">
          <dgm:if name="Name24" func="var" arg="dir" op="equ" val="norm">
            <dgm:constrLst>
              <dgm:constr type="primFontSz" for="des" ptType="node" op="equ" val="65"/>
              <dgm:constr type="l" for="ch" forName="image_accent_6" refType="w" fact="0.3864"/>
              <dgm:constr type="t" for="ch" forName="image_accent_6" refType="h" fact="0.7456"/>
              <dgm:constr type="w" for="ch" forName="image_accent_6" refType="w" fact="0.1757"/>
              <dgm:constr type="h" for="ch" forName="image_accent_6" refType="h" fact="0.1995"/>
              <dgm:constr type="l" for="ch" forName="image_6" refType="w" fact="0.3957"/>
              <dgm:constr type="t" for="ch" forName="image_6" refType="h" fact="0.7561"/>
              <dgm:constr type="w" for="ch" forName="image_6" refType="w" fact="0.1572"/>
              <dgm:constr type="h" for="ch" forName="image_6" refType="h" fact="0.1784"/>
              <dgm:constr type="l" for="ch" forName="image_accent_5" refType="w" fact="0.5301"/>
              <dgm:constr type="t" for="ch" forName="image_accent_5" refType="h" fact="0.0649"/>
              <dgm:constr type="w" for="ch" forName="image_accent_5" refType="w" fact="0.1022"/>
              <dgm:constr type="h" for="ch" forName="image_accent_5" refType="h" fact="0.116"/>
              <dgm:constr type="l" for="ch" forName="image_5" refType="w" fact="0.5361"/>
              <dgm:constr type="t" for="ch" forName="image_5" refType="h" fact="0.0717"/>
              <dgm:constr type="w" for="ch" forName="image_5" refType="w" fact="0.0902"/>
              <dgm:constr type="h" for="ch" forName="image_5" refType="h" fact="0.1023"/>
              <dgm:constr type="l" for="ch" forName="image_accent_4" refType="w" fact="0.4528"/>
              <dgm:constr type="t" for="ch" forName="image_accent_4" refType="h" fact="0.1819"/>
              <dgm:constr type="w" for="ch" forName="image_accent_4" refType="w" fact="0.1103"/>
              <dgm:constr type="h" for="ch" forName="image_accent_4" refType="h" fact="0.1251"/>
              <dgm:constr type="l" for="ch" forName="image_4" refType="w" fact="0.4593"/>
              <dgm:constr type="t" for="ch" forName="image_4" refType="h" fact="0.1892"/>
              <dgm:constr type="w" for="ch" forName="image_4" refType="w" fact="0.0973"/>
              <dgm:constr type="h" for="ch" forName="image_4" refType="h" fact="0.1104"/>
              <dgm:constr type="l" for="ch" forName="image_accent_2" refType="w" fact="0.4832"/>
              <dgm:constr type="t" for="ch" forName="image_accent_2" refType="h" fact="0.5371"/>
              <dgm:constr type="w" for="ch" forName="image_accent_2" refType="w" fact="0.1226"/>
              <dgm:constr type="h" for="ch" forName="image_accent_2" refType="h" fact="0.1392"/>
              <dgm:constr type="l" for="ch" forName="image_2" refType="w" fact="0.4904"/>
              <dgm:constr type="t" for="ch" forName="image_2" refType="h" fact="0.5453"/>
              <dgm:constr type="w" for="ch" forName="image_2" refType="w" fact="0.1082"/>
              <dgm:constr type="h" for="ch" forName="image_2" refType="h" fact="0.1228"/>
              <dgm:constr type="l" for="ch" forName="image_accent_3" refType="w" fact="0.4352"/>
              <dgm:constr type="t" for="ch" forName="image_accent_3" refType="h" fact="0.3407"/>
              <dgm:constr type="w" for="ch" forName="image_accent_3" refType="w" fact="0.1573"/>
              <dgm:constr type="h" for="ch" forName="image_accent_3" refType="h" fact="0.1785"/>
              <dgm:constr type="l" for="ch" forName="image_3" refType="w" fact="0.4435"/>
              <dgm:constr type="t" for="ch" forName="image_3" refType="h" fact="0.3501"/>
              <dgm:constr type="w" for="ch" forName="image_3" refType="w" fact="0.1407"/>
              <dgm:constr type="h" for="ch" forName="image_3" refType="h" fact="0.1596"/>
              <dgm:constr type="l" for="ch" forName="image_accent_1" refType="w" fact="0.2318"/>
              <dgm:constr type="t" for="ch" forName="image_accent_1" refType="h" fact="0.4869"/>
              <dgm:constr type="w" for="ch" forName="image_accent_1" refType="w" fact="0.2344"/>
              <dgm:constr type="h" for="ch" forName="image_accent_1" refType="h" fact="0.2661"/>
              <dgm:constr type="l" for="ch" forName="image_1" refType="w" fact="0.2401"/>
              <dgm:constr type="t" for="ch" forName="image_1" refType="h" fact="0.4971"/>
              <dgm:constr type="w" for="ch" forName="image_1" refType="w" fact="0.2164"/>
              <dgm:constr type="h" for="ch" forName="image_1" refType="h" fact="0.2456"/>
              <dgm:constr type="l" for="ch" forName="parent_text_1" refType="w" fact="0"/>
              <dgm:constr type="t" for="ch" forName="parent_text_1" refType="h" fact="0.3501"/>
              <dgm:constr type="w" for="ch" forName="parent_text_1" refType="w" fact="0.3478"/>
              <dgm:constr type="h" for="ch" forName="parent_text_1" refType="h" fact="0.125"/>
              <dgm:constr type="l" for="ch" forName="accent_1" refType="w" fact="0.3813"/>
              <dgm:constr type="t" for="ch" forName="accent_1" refType="h" fact="0.2909"/>
              <dgm:constr type="w" for="ch" forName="accent_1" refType="w" fact="0.0696"/>
              <dgm:constr type="h" for="ch" forName="accent_1" refType="h" fact="0.0789"/>
              <dgm:constr type="l" for="ch" forName="parent_text_2" refType="w" fact="0.6311"/>
              <dgm:constr type="t" for="ch" forName="parent_text_2" refType="h" fact="0.5453"/>
              <dgm:constr type="w" for="ch" forName="parent_text_2" refType="w" fact="0.3478"/>
              <dgm:constr type="h" for="ch" forName="parent_text_2" refType="h" fact="0.1228"/>
              <dgm:constr type="l" for="ch" forName="parent_text_4" refType="w" fact="0.5878"/>
              <dgm:constr type="t" for="ch" forName="parent_text_4" refType="h" fact="0.1892"/>
              <dgm:constr type="w" for="ch" forName="parent_text_4" refType="w" fact="0.3478"/>
              <dgm:constr type="h" for="ch" forName="parent_text_4" refType="h" fact="0.1104"/>
              <dgm:constr type="l" for="ch" forName="accent_2" refType="w" fact="0.6265"/>
              <dgm:constr type="t" for="ch" forName="accent_2" refType="h" fact="0.0146"/>
              <dgm:constr type="w" for="ch" forName="accent_2" refType="w" fact="0.0515"/>
              <dgm:constr type="h" for="ch" forName="accent_2" refType="h" fact="0.0585"/>
              <dgm:constr type="l" for="ch" forName="accent_3" refType="w" fact="0.7038"/>
              <dgm:constr type="t" for="ch" forName="accent_3" refType="h" fact="0"/>
              <dgm:constr type="w" for="ch" forName="accent_3" refType="w" fact="0.0258"/>
              <dgm:constr type="h" for="ch" forName="accent_3" refType="h" fact="0.0292"/>
              <dgm:constr type="l" for="ch" forName="parent_text_5" refType="w" fact="0.6522"/>
              <dgm:constr type="t" for="ch" forName="parent_text_5" refType="h" fact="0.0717"/>
              <dgm:constr type="w" for="ch" forName="parent_text_5" refType="w" fact="0.3478"/>
              <dgm:constr type="h" for="ch" forName="parent_text_5" refType="h" fact="0.1023"/>
              <dgm:constr type="l" for="ch" forName="parent_text_3" refType="w" fact="0.6182"/>
              <dgm:constr type="t" for="ch" forName="parent_text_3" refType="h" fact="0.3501"/>
              <dgm:constr type="w" for="ch" forName="parent_text_3" refType="w" fact="0.3478"/>
              <dgm:constr type="h" for="ch" forName="parent_text_3" refType="h" fact="0.1596"/>
              <dgm:constr type="l" for="ch" forName="accent_4" refType="w" fact="0.5538"/>
              <dgm:constr type="t" for="ch" forName="accent_4" refType="h" fact="0.9211"/>
              <dgm:constr type="w" for="ch" forName="accent_4" refType="w" fact="0.0696"/>
              <dgm:constr type="h" for="ch" forName="accent_4" refType="h" fact="0.0789"/>
              <dgm:constr type="l" for="ch" forName="parent_text_6" refType="w" fact="0.0195"/>
              <dgm:constr type="t" for="ch" forName="parent_text_6" refType="h" fact="0.7561"/>
              <dgm:constr type="w" for="ch" forName="parent_text_6" refType="w" fact="0.3478"/>
              <dgm:constr type="h" for="ch" forName="parent_text_6" refType="h" fact="0.1784"/>
              <dgm:constr type="l" for="ch" forName="accent_5" refType="w" fact="0.6182"/>
              <dgm:constr type="t" for="ch" forName="accent_5" refType="h" fact="0.6725"/>
              <dgm:constr type="w" for="ch" forName="accent_5" refType="w" fact="0.0386"/>
              <dgm:constr type="h" for="ch" forName="accent_5" refType="h" fact="0.0439"/>
            </dgm:constrLst>
          </dgm:if>
          <dgm:else name="Name25">
            <dgm:constrLst>
              <dgm:constr type="primFontSz" for="des" ptType="node" op="equ" val="65"/>
              <dgm:constr type="l" for="ch" forName="image_accent_6" refType="w" fact="0.4379"/>
              <dgm:constr type="t" for="ch" forName="image_accent_6" refType="h" fact="0.7456"/>
              <dgm:constr type="w" for="ch" forName="image_accent_6" refType="w" fact="0.1757"/>
              <dgm:constr type="h" for="ch" forName="image_accent_6" refType="h" fact="0.1995"/>
              <dgm:constr type="l" for="ch" forName="image_6" refType="w" fact="0.4471"/>
              <dgm:constr type="t" for="ch" forName="image_6" refType="h" fact="0.7561"/>
              <dgm:constr type="w" for="ch" forName="image_6" refType="w" fact="0.1572"/>
              <dgm:constr type="h" for="ch" forName="image_6" refType="h" fact="0.1784"/>
              <dgm:constr type="l" for="ch" forName="image_accent_5" refType="w" fact="0.3677"/>
              <dgm:constr type="t" for="ch" forName="image_accent_5" refType="h" fact="0.0649"/>
              <dgm:constr type="w" for="ch" forName="image_accent_5" refType="w" fact="0.1022"/>
              <dgm:constr type="h" for="ch" forName="image_accent_5" refType="h" fact="0.116"/>
              <dgm:constr type="l" for="ch" forName="image_5" refType="w" fact="0.3738"/>
              <dgm:constr type="t" for="ch" forName="image_5" refType="h" fact="0.0717"/>
              <dgm:constr type="w" for="ch" forName="image_5" refType="w" fact="0.0902"/>
              <dgm:constr type="h" for="ch" forName="image_5" refType="h" fact="0.1023"/>
              <dgm:constr type="l" for="ch" forName="image_accent_4" refType="w" fact="0.437"/>
              <dgm:constr type="t" for="ch" forName="image_accent_4" refType="h" fact="0.1819"/>
              <dgm:constr type="w" for="ch" forName="image_accent_4" refType="w" fact="0.1103"/>
              <dgm:constr type="h" for="ch" forName="image_accent_4" refType="h" fact="0.1251"/>
              <dgm:constr type="l" for="ch" forName="image_4" refType="w" fact="0.4434"/>
              <dgm:constr type="t" for="ch" forName="image_4" refType="h" fact="0.1892"/>
              <dgm:constr type="w" for="ch" forName="image_4" refType="w" fact="0.0973"/>
              <dgm:constr type="h" for="ch" forName="image_4" refType="h" fact="0.1104"/>
              <dgm:constr type="l" for="ch" forName="image_accent_2" refType="w" fact="0.3942"/>
              <dgm:constr type="t" for="ch" forName="image_accent_2" refType="h" fact="0.5371"/>
              <dgm:constr type="w" for="ch" forName="image_accent_2" refType="w" fact="0.1226"/>
              <dgm:constr type="h" for="ch" forName="image_accent_2" refType="h" fact="0.1392"/>
              <dgm:constr type="l" for="ch" forName="image_2" refType="w" fact="0.4014"/>
              <dgm:constr type="t" for="ch" forName="image_2" refType="h" fact="0.5453"/>
              <dgm:constr type="w" for="ch" forName="image_2" refType="w" fact="0.1082"/>
              <dgm:constr type="h" for="ch" forName="image_2" refType="h" fact="0.1228"/>
              <dgm:constr type="l" for="ch" forName="image_accent_3" refType="w" fact="0.4075"/>
              <dgm:constr type="t" for="ch" forName="image_accent_3" refType="h" fact="0.3407"/>
              <dgm:constr type="w" for="ch" forName="image_accent_3" refType="w" fact="0.1573"/>
              <dgm:constr type="h" for="ch" forName="image_accent_3" refType="h" fact="0.1785"/>
              <dgm:constr type="l" for="ch" forName="image_3" refType="w" fact="0.4158"/>
              <dgm:constr type="t" for="ch" forName="image_3" refType="h" fact="0.3501"/>
              <dgm:constr type="w" for="ch" forName="image_3" refType="w" fact="0.1407"/>
              <dgm:constr type="h" for="ch" forName="image_3" refType="h" fact="0.1596"/>
              <dgm:constr type="l" for="ch" forName="image_accent_1" refType="w" fact="0.5338"/>
              <dgm:constr type="t" for="ch" forName="image_accent_1" refType="h" fact="0.4869"/>
              <dgm:constr type="w" for="ch" forName="image_accent_1" refType="w" fact="0.2344"/>
              <dgm:constr type="h" for="ch" forName="image_accent_1" refType="h" fact="0.2661"/>
              <dgm:constr type="l" for="ch" forName="image_1" refType="w" fact="0.5435"/>
              <dgm:constr type="t" for="ch" forName="image_1" refType="h" fact="0.4971"/>
              <dgm:constr type="w" for="ch" forName="image_1" refType="w" fact="0.2164"/>
              <dgm:constr type="h" for="ch" forName="image_1" refType="h" fact="0.2456"/>
              <dgm:constr type="l" for="ch" forName="parent_text_1" refType="w" fact="0.6522"/>
              <dgm:constr type="t" for="ch" forName="parent_text_1" refType="h" fact="0.3501"/>
              <dgm:constr type="w" for="ch" forName="parent_text_1" refType="w" fact="0.3478"/>
              <dgm:constr type="h" for="ch" forName="parent_text_1" refType="h" fact="0.125"/>
              <dgm:constr type="l" for="ch" forName="accent_1" refType="w" fact="0.5492"/>
              <dgm:constr type="t" for="ch" forName="accent_1" refType="h" fact="0.2909"/>
              <dgm:constr type="w" for="ch" forName="accent_1" refType="w" fact="0.0696"/>
              <dgm:constr type="h" for="ch" forName="accent_1" refType="h" fact="0.0789"/>
              <dgm:constr type="l" for="ch" forName="parent_text_2" refType="w" fact="0.0211"/>
              <dgm:constr type="t" for="ch" forName="parent_text_2" refType="h" fact="0.5453"/>
              <dgm:constr type="w" for="ch" forName="parent_text_2" refType="w" fact="0.3478"/>
              <dgm:constr type="h" for="ch" forName="parent_text_2" refType="h" fact="0.1228"/>
              <dgm:constr type="l" for="ch" forName="parent_text_4" refType="w" fact="0.0644"/>
              <dgm:constr type="t" for="ch" forName="parent_text_4" refType="h" fact="0.1892"/>
              <dgm:constr type="w" for="ch" forName="parent_text_4" refType="w" fact="0.3478"/>
              <dgm:constr type="h" for="ch" forName="parent_text_4" refType="h" fact="0.1104"/>
              <dgm:constr type="l" for="ch" forName="accent_2" refType="w" fact="0.322"/>
              <dgm:constr type="t" for="ch" forName="accent_2" refType="h" fact="0.0146"/>
              <dgm:constr type="w" for="ch" forName="accent_2" refType="w" fact="0.0515"/>
              <dgm:constr type="h" for="ch" forName="accent_2" refType="h" fact="0.0585"/>
              <dgm:constr type="l" for="ch" forName="accent_3" refType="w" fact="0.2705"/>
              <dgm:constr type="t" for="ch" forName="accent_3" refType="h" fact="0"/>
              <dgm:constr type="w" for="ch" forName="accent_3" refType="w" fact="0.0258"/>
              <dgm:constr type="h" for="ch" forName="accent_3" refType="h" fact="0.0292"/>
              <dgm:constr type="l" for="ch" forName="parent_text_5" refType="w" fact="0"/>
              <dgm:constr type="t" for="ch" forName="parent_text_5" refType="h" fact="0.0717"/>
              <dgm:constr type="w" for="ch" forName="parent_text_5" refType="w" fact="0.3478"/>
              <dgm:constr type="h" for="ch" forName="parent_text_5" refType="h" fact="0.1023"/>
              <dgm:constr type="l" for="ch" forName="parent_text_3" refType="w" fact="0.034"/>
              <dgm:constr type="t" for="ch" forName="parent_text_3" refType="h" fact="0.3501"/>
              <dgm:constr type="w" for="ch" forName="parent_text_3" refType="w" fact="0.3478"/>
              <dgm:constr type="h" for="ch" forName="parent_text_3" refType="h" fact="0.1596"/>
              <dgm:constr type="l" for="ch" forName="accent_4" refType="w" fact="0.3766"/>
              <dgm:constr type="t" for="ch" forName="accent_4" refType="h" fact="0.9211"/>
              <dgm:constr type="w" for="ch" forName="accent_4" refType="w" fact="0.0696"/>
              <dgm:constr type="h" for="ch" forName="accent_4" refType="h" fact="0.0789"/>
              <dgm:constr type="l" for="ch" forName="parent_text_6" refType="w" fact="0.6328"/>
              <dgm:constr type="t" for="ch" forName="parent_text_6" refType="h" fact="0.7561"/>
              <dgm:constr type="w" for="ch" forName="parent_text_6" refType="w" fact="0.3478"/>
              <dgm:constr type="h" for="ch" forName="parent_text_6" refType="h" fact="0.1784"/>
              <dgm:constr type="l" for="ch" forName="accent_5" refType="w" fact="0.3431"/>
              <dgm:constr type="t" for="ch" forName="accent_5" refType="h" fact="0.6725"/>
              <dgm:constr type="w" for="ch" forName="accent_5" refType="w" fact="0.0386"/>
              <dgm:constr type="h" for="ch" forName="accent_5" refType="h" fact="0.0439"/>
            </dgm:constrLst>
          </dgm:else>
        </dgm:choose>
      </dgm:if>
      <dgm:if name="Name26" axis="ch" ptType="node" func="cnt" op="equ" val="7">
        <dgm:alg type="composite">
          <dgm:param type="ar" val="1.0352"/>
        </dgm:alg>
        <dgm:choose name="Name27">
          <dgm:if name="Name28" func="var" arg="dir" op="equ" val="norm">
            <dgm:constrLst>
              <dgm:constr type="primFontSz" for="des" ptType="node" op="equ" val="65"/>
              <dgm:constr type="l" for="ch" forName="accent_1" refType="w" fact="0.7553"/>
              <dgm:constr type="t" for="ch" forName="accent_1" refType="h" fact="0.96"/>
              <dgm:constr type="w" for="ch" forName="accent_1" refType="w" fact="0.0386"/>
              <dgm:constr type="h" for="ch" forName="accent_1" refType="h" fact="0.04"/>
              <dgm:constr type="l" for="ch" forName="image_accent_2" refType="w" fact="0.4832"/>
              <dgm:constr type="t" for="ch" forName="image_accent_2" refType="h" fact="0.4899"/>
              <dgm:constr type="w" for="ch" forName="image_accent_2" refType="w" fact="0.1226"/>
              <dgm:constr type="h" for="ch" forName="image_accent_2" refType="h" fact="0.1269"/>
              <dgm:constr type="l" for="ch" forName="image_2" refType="w" fact="0.4904"/>
              <dgm:constr type="t" for="ch" forName="image_2" refType="h" fact="0.4973"/>
              <dgm:constr type="w" for="ch" forName="image_2" refType="w" fact="0.1082"/>
              <dgm:constr type="h" for="ch" forName="image_2" refType="h" fact="0.112"/>
              <dgm:constr type="l" for="ch" forName="image_accent_3" refType="w" fact="0.4352"/>
              <dgm:constr type="t" for="ch" forName="image_accent_3" refType="h" fact="0.3107"/>
              <dgm:constr type="w" for="ch" forName="image_accent_3" refType="w" fact="0.1573"/>
              <dgm:constr type="h" for="ch" forName="image_accent_3" refType="h" fact="0.1628"/>
              <dgm:constr type="l" for="ch" forName="image_3" refType="w" fact="0.4435"/>
              <dgm:constr type="t" for="ch" forName="image_3" refType="h" fact="0.3193"/>
              <dgm:constr type="w" for="ch" forName="image_3" refType="w" fact="0.1407"/>
              <dgm:constr type="h" for="ch" forName="image_3" refType="h" fact="0.1456"/>
              <dgm:constr type="l" for="ch" forName="image_accent_4" refType="w" fact="0.4528"/>
              <dgm:constr type="t" for="ch" forName="image_accent_4" refType="h" fact="0.1659"/>
              <dgm:constr type="w" for="ch" forName="image_accent_4" refType="w" fact="0.1103"/>
              <dgm:constr type="h" for="ch" forName="image_accent_4" refType="h" fact="0.1141"/>
              <dgm:constr type="l" for="ch" forName="image_4" refType="w" fact="0.4593"/>
              <dgm:constr type="t" for="ch" forName="image_4" refType="h" fact="0.1726"/>
              <dgm:constr type="w" for="ch" forName="image_4" refType="w" fact="0.0973"/>
              <dgm:constr type="h" for="ch" forName="image_4" refType="h" fact="0.1007"/>
              <dgm:constr type="l" for="ch" forName="image_accent_5" refType="w" fact="0.5301"/>
              <dgm:constr type="t" for="ch" forName="image_accent_5" refType="h" fact="0.0592"/>
              <dgm:constr type="w" for="ch" forName="image_accent_5" refType="w" fact="0.1022"/>
              <dgm:constr type="h" for="ch" forName="image_accent_5" refType="h" fact="0.1058"/>
              <dgm:constr type="l" for="ch" forName="image_5" refType="w" fact="0.5361"/>
              <dgm:constr type="t" for="ch" forName="image_5" refType="h" fact="0.0654"/>
              <dgm:constr type="w" for="ch" forName="image_5" refType="w" fact="0.0902"/>
              <dgm:constr type="h" for="ch" forName="image_5" refType="h" fact="0.0933"/>
              <dgm:constr type="l" for="ch" forName="image_accent_6" refType="w" fact="0.3864"/>
              <dgm:constr type="t" for="ch" forName="image_accent_6" refType="h" fact="0.68"/>
              <dgm:constr type="w" for="ch" forName="image_accent_6" refType="w" fact="0.1757"/>
              <dgm:constr type="h" for="ch" forName="image_accent_6" refType="h" fact="0.1819"/>
              <dgm:constr type="l" for="ch" forName="image_6" refType="w" fact="0.3957"/>
              <dgm:constr type="t" for="ch" forName="image_6" refType="h" fact="0.6896"/>
              <dgm:constr type="w" for="ch" forName="image_6" refType="w" fact="0.1572"/>
              <dgm:constr type="h" for="ch" forName="image_6" refType="h" fact="0.1627"/>
              <dgm:constr type="l" for="ch" forName="image_accent_7" refType="w" fact="0.5291"/>
              <dgm:constr type="t" for="ch" forName="image_accent_7" refType="h" fact="0.8325"/>
              <dgm:constr type="w" for="ch" forName="image_accent_7" refType="w" fact="0.1103"/>
              <dgm:constr type="h" for="ch" forName="image_accent_7" refType="h" fact="0.1141"/>
              <dgm:constr type="l" for="ch" forName="image_7" refType="w" fact="0.5356"/>
              <dgm:constr type="t" for="ch" forName="image_7" refType="h" fact="0.8392"/>
              <dgm:constr type="w" for="ch" forName="image_7" refType="w" fact="0.0973"/>
              <dgm:constr type="h" for="ch" forName="image_7" refType="h" fact="0.1007"/>
              <dgm:constr type="l" for="ch" forName="image_accent_1" refType="w" fact="0.2318"/>
              <dgm:constr type="t" for="ch" forName="image_accent_1" refType="h" fact="0.444"/>
              <dgm:constr type="w" for="ch" forName="image_accent_1" refType="w" fact="0.2344"/>
              <dgm:constr type="h" for="ch" forName="image_accent_1" refType="h" fact="0.2426"/>
              <dgm:constr type="l" for="ch" forName="image_1" refType="w" fact="0.2408"/>
              <dgm:constr type="t" for="ch" forName="image_1" refType="h" fact="0.4533"/>
              <dgm:constr type="w" for="ch" forName="image_1" refType="w" fact="0.2164"/>
              <dgm:constr type="h" for="ch" forName="image_1" refType="h" fact="0.224"/>
              <dgm:constr type="l" for="ch" forName="parent_text_1" refType="w" fact="0"/>
              <dgm:constr type="t" for="ch" forName="parent_text_1" refType="h" fact="0.3193"/>
              <dgm:constr type="w" for="ch" forName="parent_text_1" refType="w" fact="0.3478"/>
              <dgm:constr type="h" for="ch" forName="parent_text_1" refType="h" fact="0.115"/>
              <dgm:constr type="l" for="ch" forName="accent_2" refType="w" fact="0.3813"/>
              <dgm:constr type="t" for="ch" forName="accent_2" refType="h" fact="0.2653"/>
              <dgm:constr type="w" for="ch" forName="accent_2" refType="w" fact="0.0696"/>
              <dgm:constr type="h" for="ch" forName="accent_2" refType="h" fact="0.072"/>
              <dgm:constr type="l" for="ch" forName="parent_text_2" refType="w" fact="0.6311"/>
              <dgm:constr type="t" for="ch" forName="parent_text_2" refType="h" fact="0.4973"/>
              <dgm:constr type="w" for="ch" forName="parent_text_2" refType="w" fact="0.3478"/>
              <dgm:constr type="h" for="ch" forName="parent_text_2" refType="h" fact="0.112"/>
              <dgm:constr type="l" for="ch" forName="parent_text_4" refType="w" fact="0.5878"/>
              <dgm:constr type="t" for="ch" forName="parent_text_4" refType="h" fact="0.1726"/>
              <dgm:constr type="w" for="ch" forName="parent_text_4" refType="w" fact="0.3478"/>
              <dgm:constr type="h" for="ch" forName="parent_text_4" refType="h" fact="0.1007"/>
              <dgm:constr type="l" for="ch" forName="accent_3" refType="w" fact="0.7038"/>
              <dgm:constr type="t" for="ch" forName="accent_3" refType="h" fact="0"/>
              <dgm:constr type="w" for="ch" forName="accent_3" refType="w" fact="0.0258"/>
              <dgm:constr type="h" for="ch" forName="accent_3" refType="h" fact="0.0267"/>
              <dgm:constr type="l" for="ch" forName="parent_text_5" refType="w" fact="0.6522"/>
              <dgm:constr type="t" for="ch" forName="parent_text_5" refType="h" fact="0.0654"/>
              <dgm:constr type="w" for="ch" forName="parent_text_5" refType="w" fact="0.3478"/>
              <dgm:constr type="h" for="ch" forName="parent_text_5" refType="h" fact="0.0933"/>
              <dgm:constr type="l" for="ch" forName="parent_text_3" refType="w" fact="0.6182"/>
              <dgm:constr type="t" for="ch" forName="parent_text_3" refType="h" fact="0.3193"/>
              <dgm:constr type="w" for="ch" forName="parent_text_3" refType="w" fact="0.3478"/>
              <dgm:constr type="h" for="ch" forName="parent_text_3" refType="h" fact="0.1456"/>
              <dgm:constr type="l" for="ch" forName="parent_text_6" refType="w" fact="0.02"/>
              <dgm:constr type="t" for="ch" forName="parent_text_6" refType="h" fact="0.6896"/>
              <dgm:constr type="w" for="ch" forName="parent_text_6" refType="w" fact="0.3478"/>
              <dgm:constr type="h" for="ch" forName="parent_text_6" refType="h" fact="0.1627"/>
              <dgm:constr type="l" for="ch" forName="accent_4" refType="w" fact="0.6265"/>
              <dgm:constr type="t" for="ch" forName="accent_4" refType="h" fact="0.0213"/>
              <dgm:constr type="w" for="ch" forName="accent_4" refType="w" fact="0.0515"/>
              <dgm:constr type="h" for="ch" forName="accent_4" refType="h" fact="0.0533"/>
              <dgm:constr type="l" for="ch" forName="accent_5" refType="w" fact="0.6522"/>
              <dgm:constr type="t" for="ch" forName="accent_5" refType="h" fact="0.92"/>
              <dgm:constr type="w" for="ch" forName="accent_5" refType="w" fact="0.0696"/>
              <dgm:constr type="h" for="ch" forName="accent_5" refType="h" fact="0.072"/>
              <dgm:constr type="l" for="ch" forName="parent_text_7" refType="w" fact="0.105"/>
              <dgm:constr type="t" for="ch" forName="parent_text_7" refType="h" fact="0.87"/>
              <dgm:constr type="w" for="ch" forName="parent_text_7" refType="w" fact="0.407"/>
              <dgm:constr type="h" for="ch" forName="parent_text_7" refType="h" fact="0.13"/>
              <dgm:constr type="l" for="ch" forName="accent_6" refType="w" fact="0.6136"/>
              <dgm:constr type="t" for="ch" forName="accent_6" refType="h" fact="0.6133"/>
              <dgm:constr type="w" for="ch" forName="accent_6" refType="w" fact="0.0386"/>
              <dgm:constr type="h" for="ch" forName="accent_6" refType="h" fact="0.04"/>
            </dgm:constrLst>
          </dgm:if>
          <dgm:else name="Name29">
            <dgm:constrLst>
              <dgm:constr type="primFontSz" for="des" ptType="node" op="equ" val="65"/>
              <dgm:constr type="l" for="ch" forName="accent_1" refType="w" fact="0.2061"/>
              <dgm:constr type="t" for="ch" forName="accent_1" refType="h" fact="0.96"/>
              <dgm:constr type="w" for="ch" forName="accent_1" refType="w" fact="0.0386"/>
              <dgm:constr type="h" for="ch" forName="accent_1" refType="h" fact="0.04"/>
              <dgm:constr type="l" for="ch" forName="image_accent_7" refType="w" fact="0.3606"/>
              <dgm:constr type="t" for="ch" forName="image_accent_7" refType="h" fact="0.8325"/>
              <dgm:constr type="w" for="ch" forName="image_accent_7" refType="w" fact="0.1103"/>
              <dgm:constr type="h" for="ch" forName="image_accent_7" refType="h" fact="0.1141"/>
              <dgm:constr type="l" for="ch" forName="image_7" refType="w" fact="0.3671"/>
              <dgm:constr type="t" for="ch" forName="image_7" refType="h" fact="0.8392"/>
              <dgm:constr type="w" for="ch" forName="image_7" refType="w" fact="0.0973"/>
              <dgm:constr type="h" for="ch" forName="image_7" refType="h" fact="0.1007"/>
              <dgm:constr type="l" for="ch" forName="image_accent_6" refType="w" fact="0.4379"/>
              <dgm:constr type="t" for="ch" forName="image_accent_6" refType="h" fact="0.68"/>
              <dgm:constr type="w" for="ch" forName="image_accent_6" refType="w" fact="0.1757"/>
              <dgm:constr type="h" for="ch" forName="image_accent_6" refType="h" fact="0.1819"/>
              <dgm:constr type="l" for="ch" forName="image_6" refType="w" fact="0.4471"/>
              <dgm:constr type="t" for="ch" forName="image_6" refType="h" fact="0.6896"/>
              <dgm:constr type="w" for="ch" forName="image_6" refType="w" fact="0.1572"/>
              <dgm:constr type="h" for="ch" forName="image_6" refType="h" fact="0.1627"/>
              <dgm:constr type="l" for="ch" forName="image_accent_5" refType="w" fact="0.3677"/>
              <dgm:constr type="t" for="ch" forName="image_accent_5" refType="h" fact="0.0592"/>
              <dgm:constr type="w" for="ch" forName="image_accent_5" refType="w" fact="0.1022"/>
              <dgm:constr type="h" for="ch" forName="image_accent_5" refType="h" fact="0.1058"/>
              <dgm:constr type="l" for="ch" forName="image_5" refType="w" fact="0.3738"/>
              <dgm:constr type="t" for="ch" forName="image_5" refType="h" fact="0.0654"/>
              <dgm:constr type="w" for="ch" forName="image_5" refType="w" fact="0.0902"/>
              <dgm:constr type="h" for="ch" forName="image_5" refType="h" fact="0.0933"/>
              <dgm:constr type="l" for="ch" forName="image_accent_4" refType="w" fact="0.437"/>
              <dgm:constr type="t" for="ch" forName="image_accent_4" refType="h" fact="0.1659"/>
              <dgm:constr type="w" for="ch" forName="image_accent_4" refType="w" fact="0.1103"/>
              <dgm:constr type="h" for="ch" forName="image_accent_4" refType="h" fact="0.1141"/>
              <dgm:constr type="l" for="ch" forName="image_4" refType="w" fact="0.4434"/>
              <dgm:constr type="t" for="ch" forName="image_4" refType="h" fact="0.1726"/>
              <dgm:constr type="w" for="ch" forName="image_4" refType="w" fact="0.0973"/>
              <dgm:constr type="h" for="ch" forName="image_4" refType="h" fact="0.1007"/>
              <dgm:constr type="l" for="ch" forName="image_accent_2" refType="w" fact="0.3942"/>
              <dgm:constr type="t" for="ch" forName="image_accent_2" refType="h" fact="0.4899"/>
              <dgm:constr type="w" for="ch" forName="image_accent_2" refType="w" fact="0.1226"/>
              <dgm:constr type="h" for="ch" forName="image_accent_2" refType="h" fact="0.1269"/>
              <dgm:constr type="l" for="ch" forName="image_2" refType="w" fact="0.4014"/>
              <dgm:constr type="t" for="ch" forName="image_2" refType="h" fact="0.4973"/>
              <dgm:constr type="w" for="ch" forName="image_2" refType="w" fact="0.1082"/>
              <dgm:constr type="h" for="ch" forName="image_2" refType="h" fact="0.112"/>
              <dgm:constr type="l" for="ch" forName="image_accent_3" refType="w" fact="0.4075"/>
              <dgm:constr type="t" for="ch" forName="image_accent_3" refType="h" fact="0.3107"/>
              <dgm:constr type="w" for="ch" forName="image_accent_3" refType="w" fact="0.1573"/>
              <dgm:constr type="h" for="ch" forName="image_accent_3" refType="h" fact="0.1628"/>
              <dgm:constr type="l" for="ch" forName="image_3" refType="w" fact="0.4158"/>
              <dgm:constr type="t" for="ch" forName="image_3" refType="h" fact="0.3193"/>
              <dgm:constr type="w" for="ch" forName="image_3" refType="w" fact="0.1407"/>
              <dgm:constr type="h" for="ch" forName="image_3" refType="h" fact="0.1456"/>
              <dgm:constr type="l" for="ch" forName="image_accent_1" refType="w" fact="0.5338"/>
              <dgm:constr type="t" for="ch" forName="image_accent_1" refType="h" fact="0.444"/>
              <dgm:constr type="w" for="ch" forName="image_accent_1" refType="w" fact="0.2344"/>
              <dgm:constr type="h" for="ch" forName="image_accent_1" refType="h" fact="0.2426"/>
              <dgm:constr type="l" for="ch" forName="image_1" refType="w" fact="0.5428"/>
              <dgm:constr type="t" for="ch" forName="image_1" refType="h" fact="0.4533"/>
              <dgm:constr type="w" for="ch" forName="image_1" refType="w" fact="0.2164"/>
              <dgm:constr type="h" for="ch" forName="image_1" refType="h" fact="0.224"/>
              <dgm:constr type="l" for="ch" forName="parent_text_1" refType="w" fact="0.6522"/>
              <dgm:constr type="t" for="ch" forName="parent_text_1" refType="h" fact="0.3193"/>
              <dgm:constr type="w" for="ch" forName="parent_text_1" refType="w" fact="0.3478"/>
              <dgm:constr type="h" for="ch" forName="parent_text_1" refType="h" fact="0.115"/>
              <dgm:constr type="l" for="ch" forName="accent_2" refType="w" fact="0.5492"/>
              <dgm:constr type="t" for="ch" forName="accent_2" refType="h" fact="0.2653"/>
              <dgm:constr type="w" for="ch" forName="accent_2" refType="w" fact="0.0696"/>
              <dgm:constr type="h" for="ch" forName="accent_2" refType="h" fact="0.072"/>
              <dgm:constr type="l" for="ch" forName="parent_text_2" refType="w" fact="0.0211"/>
              <dgm:constr type="t" for="ch" forName="parent_text_2" refType="h" fact="0.4973"/>
              <dgm:constr type="w" for="ch" forName="parent_text_2" refType="w" fact="0.3478"/>
              <dgm:constr type="h" for="ch" forName="parent_text_2" refType="h" fact="0.112"/>
              <dgm:constr type="l" for="ch" forName="parent_text_4" refType="w" fact="0.0644"/>
              <dgm:constr type="t" for="ch" forName="parent_text_4" refType="h" fact="0.1726"/>
              <dgm:constr type="w" for="ch" forName="parent_text_4" refType="w" fact="0.3478"/>
              <dgm:constr type="h" for="ch" forName="parent_text_4" refType="h" fact="0.1007"/>
              <dgm:constr type="l" for="ch" forName="accent_3" refType="w" fact="0.2705"/>
              <dgm:constr type="t" for="ch" forName="accent_3" refType="h" fact="0"/>
              <dgm:constr type="w" for="ch" forName="accent_3" refType="w" fact="0.0258"/>
              <dgm:constr type="h" for="ch" forName="accent_3" refType="h" fact="0.0267"/>
              <dgm:constr type="l" for="ch" forName="parent_text_5" refType="w" fact="0"/>
              <dgm:constr type="t" for="ch" forName="parent_text_5" refType="h" fact="0.0654"/>
              <dgm:constr type="w" for="ch" forName="parent_text_5" refType="w" fact="0.3478"/>
              <dgm:constr type="h" for="ch" forName="parent_text_5" refType="h" fact="0.0933"/>
              <dgm:constr type="l" for="ch" forName="parent_text_3" refType="w" fact="0.034"/>
              <dgm:constr type="t" for="ch" forName="parent_text_3" refType="h" fact="0.3193"/>
              <dgm:constr type="w" for="ch" forName="parent_text_3" refType="w" fact="0.3478"/>
              <dgm:constr type="h" for="ch" forName="parent_text_3" refType="h" fact="0.1456"/>
              <dgm:constr type="l" for="ch" forName="parent_text_6" refType="w" fact="0.63"/>
              <dgm:constr type="t" for="ch" forName="parent_text_6" refType="h" fact="0.6896"/>
              <dgm:constr type="w" for="ch" forName="parent_text_6" refType="w" fact="0.3478"/>
              <dgm:constr type="h" for="ch" forName="parent_text_6" refType="h" fact="0.1627"/>
              <dgm:constr type="l" for="ch" forName="accent_4" refType="w" fact="0.322"/>
              <dgm:constr type="t" for="ch" forName="accent_4" refType="h" fact="0.0213"/>
              <dgm:constr type="w" for="ch" forName="accent_4" refType="w" fact="0.0515"/>
              <dgm:constr type="h" for="ch" forName="accent_4" refType="h" fact="0.0533"/>
              <dgm:constr type="l" for="ch" forName="accent_5" refType="w" fact="0.2782"/>
              <dgm:constr type="t" for="ch" forName="accent_5" refType="h" fact="0.92"/>
              <dgm:constr type="w" for="ch" forName="accent_5" refType="w" fact="0.0696"/>
              <dgm:constr type="h" for="ch" forName="accent_5" refType="h" fact="0.072"/>
              <dgm:constr type="l" for="ch" forName="parent_text_7" refType="w" fact="0.485"/>
              <dgm:constr type="t" for="ch" forName="parent_text_7" refType="h" fact="0.87"/>
              <dgm:constr type="w" for="ch" forName="parent_text_7" refType="w" fact="0.347"/>
              <dgm:constr type="h" for="ch" forName="parent_text_7" refType="h" fact="0.13"/>
              <dgm:constr type="l" for="ch" forName="accent_6" refType="w" fact="0.3478"/>
              <dgm:constr type="t" for="ch" forName="accent_6" refType="h" fact="0.6133"/>
              <dgm:constr type="w" for="ch" forName="accent_6" refType="w" fact="0.0386"/>
              <dgm:constr type="h" for="ch" forName="accent_6" refType="h" fact="0.04"/>
            </dgm:constrLst>
          </dgm:else>
        </dgm:choose>
        <dgm:layoutNode name="accent_6" styleLbl="alignNode1">
          <dgm:alg type="sp"/>
          <dgm:shape xmlns:r="http://schemas.openxmlformats.org/officeDocument/2006/relationships" type="donut" r:blip="">
            <dgm:adjLst>
              <dgm:adj idx="1" val="0.0746"/>
            </dgm:adjLst>
          </dgm:shape>
          <dgm:presOf/>
        </dgm:layoutNode>
      </dgm:if>
      <dgm:else name="Name30">
        <dgm:alg type="composite">
          <dgm:param type="ar" val="0.9705"/>
        </dgm:alg>
        <dgm:choose name="Name31">
          <dgm:if name="Name32" func="var" arg="dir" op="equ" val="norm">
            <dgm:constrLst>
              <dgm:constr type="primFontSz" for="des" ptType="node" op="equ" val="65"/>
              <dgm:constr type="l" for="ch" forName="accent_1" refType="w" fact="0.7599"/>
              <dgm:constr type="t" for="ch" forName="accent_1" refType="h" fact="0.925"/>
              <dgm:constr type="w" for="ch" forName="accent_1" refType="w" fact="0.0386"/>
              <dgm:constr type="h" for="ch" forName="accent_1" refType="h" fact="0.0375"/>
              <dgm:constr type="l" for="ch" forName="accent_2" refType="w" fact="0.6182"/>
              <dgm:constr type="t" for="ch" forName="accent_2" refType="h" fact="0.575"/>
              <dgm:constr type="w" for="ch" forName="accent_2" refType="w" fact="0.0386"/>
              <dgm:constr type="h" for="ch" forName="accent_2" refType="h" fact="0.0375"/>
              <dgm:constr type="l" for="ch" forName="image_accent_8" refType="w" fact="0.6449"/>
              <dgm:constr type="t" for="ch" forName="image_accent_8" refType="h" fact="0.8508"/>
              <dgm:constr type="w" for="ch" forName="image_accent_8" refType="w" fact="0.1022"/>
              <dgm:constr type="h" for="ch" forName="image_accent_8" refType="h" fact="0.0992"/>
              <dgm:constr type="l" for="ch" forName="image_8" refType="w" fact="0.6538"/>
              <dgm:constr type="t" for="ch" forName="image_8" refType="h" fact="0.8595"/>
              <dgm:constr type="w" for="ch" forName="image_8" refType="w" fact="0.0844"/>
              <dgm:constr type="h" for="ch" forName="image_8" refType="h" fact="0.0819"/>
              <dgm:constr type="l" for="ch" forName="image_accent_7" refType="w" fact="0.5291"/>
              <dgm:constr type="t" for="ch" forName="image_accent_7" refType="h" fact="0.7805"/>
              <dgm:constr type="w" for="ch" forName="image_accent_7" refType="w" fact="0.1103"/>
              <dgm:constr type="h" for="ch" forName="image_accent_7" refType="h" fact="0.107"/>
              <dgm:constr type="l" for="ch" forName="image_7" refType="w" fact="0.5356"/>
              <dgm:constr type="t" for="ch" forName="image_7" refType="h" fact="0.7868"/>
              <dgm:constr type="w" for="ch" forName="image_7" refType="w" fact="0.0973"/>
              <dgm:constr type="h" for="ch" forName="image_7" refType="h" fact="0.0944"/>
              <dgm:constr type="l" for="ch" forName="image_accent_6" refType="w" fact="0.3864"/>
              <dgm:constr type="t" for="ch" forName="image_accent_6" refType="h" fact="0.6375"/>
              <dgm:constr type="w" for="ch" forName="image_accent_6" refType="w" fact="0.1757"/>
              <dgm:constr type="h" for="ch" forName="image_accent_6" refType="h" fact="0.1706"/>
              <dgm:constr type="l" for="ch" forName="image_6" refType="w" fact="0.3957"/>
              <dgm:constr type="t" for="ch" forName="image_6" refType="h" fact="0.6465"/>
              <dgm:constr type="w" for="ch" forName="image_6" refType="w" fact="0.1572"/>
              <dgm:constr type="h" for="ch" forName="image_6" refType="h" fact="0.1525"/>
              <dgm:constr type="l" for="ch" forName="image_accent_5" refType="w" fact="0.5301"/>
              <dgm:constr type="t" for="ch" forName="image_accent_5" refType="h" fact="0.0555"/>
              <dgm:constr type="w" for="ch" forName="image_accent_5" refType="w" fact="0.1022"/>
              <dgm:constr type="h" for="ch" forName="image_accent_5" refType="h" fact="0.0992"/>
              <dgm:constr type="l" for="ch" forName="image_5" refType="w" fact="0.5361"/>
              <dgm:constr type="t" for="ch" forName="image_5" refType="h" fact="0.0613"/>
              <dgm:constr type="w" for="ch" forName="image_5" refType="w" fact="0.0902"/>
              <dgm:constr type="h" for="ch" forName="image_5" refType="h" fact="0.0875"/>
              <dgm:constr type="l" for="ch" forName="image_accent_4" refType="w" fact="0.4528"/>
              <dgm:constr type="t" for="ch" forName="image_accent_4" refType="h" fact="0.1555"/>
              <dgm:constr type="w" for="ch" forName="image_accent_4" refType="w" fact="0.1103"/>
              <dgm:constr type="h" for="ch" forName="image_accent_4" refType="h" fact="0.107"/>
              <dgm:constr type="l" for="ch" forName="image_4" refType="w" fact="0.4593"/>
              <dgm:constr type="t" for="ch" forName="image_4" refType="h" fact="0.1618"/>
              <dgm:constr type="w" for="ch" forName="image_4" refType="w" fact="0.0973"/>
              <dgm:constr type="h" for="ch" forName="image_4" refType="h" fact="0.0944"/>
              <dgm:constr type="l" for="ch" forName="image_accent_2" refType="w" fact="0.4832"/>
              <dgm:constr type="t" for="ch" forName="image_accent_2" refType="h" fact="0.4593"/>
              <dgm:constr type="w" for="ch" forName="image_accent_2" refType="w" fact="0.1226"/>
              <dgm:constr type="h" for="ch" forName="image_accent_2" refType="h" fact="0.119"/>
              <dgm:constr type="l" for="ch" forName="image_2" refType="w" fact="0.4904"/>
              <dgm:constr type="t" for="ch" forName="image_2" refType="h" fact="0.4663"/>
              <dgm:constr type="w" for="ch" forName="image_2" refType="w" fact="0.1082"/>
              <dgm:constr type="h" for="ch" forName="image_2" refType="h" fact="0.105"/>
              <dgm:constr type="l" for="ch" forName="image_accent_3" refType="w" fact="0.4352"/>
              <dgm:constr type="t" for="ch" forName="image_accent_3" refType="h" fact="0.2913"/>
              <dgm:constr type="w" for="ch" forName="image_accent_3" refType="w" fact="0.1573"/>
              <dgm:constr type="h" for="ch" forName="image_accent_3" refType="h" fact="0.1526"/>
              <dgm:constr type="l" for="ch" forName="image_3" refType="w" fact="0.4435"/>
              <dgm:constr type="t" for="ch" forName="image_3" refType="h" fact="0.2993"/>
              <dgm:constr type="w" for="ch" forName="image_3" refType="w" fact="0.1407"/>
              <dgm:constr type="h" for="ch" forName="image_3" refType="h" fact="0.1365"/>
              <dgm:constr type="l" for="ch" forName="image_accent_1" refType="w" fact="0.2318"/>
              <dgm:constr type="t" for="ch" forName="image_accent_1" refType="h" fact="0.4163"/>
              <dgm:constr type="w" for="ch" forName="image_accent_1" refType="w" fact="0.2344"/>
              <dgm:constr type="h" for="ch" forName="image_accent_1" refType="h" fact="0.2275"/>
              <dgm:constr type="l" for="ch" forName="image_1" refType="w" fact="0.2408"/>
              <dgm:constr type="t" for="ch" forName="image_1" refType="h" fact="0.425"/>
              <dgm:constr type="w" for="ch" forName="image_1" refType="w" fact="0.2164"/>
              <dgm:constr type="h" for="ch" forName="image_1" refType="h" fact="0.21"/>
              <dgm:constr type="l" for="ch" forName="parent_text_1" refType="w" fact="0"/>
              <dgm:constr type="t" for="ch" forName="parent_text_1" refType="h" fact="0.2993"/>
              <dgm:constr type="w" for="ch" forName="parent_text_1" refType="w" fact="0.3478"/>
              <dgm:constr type="h" for="ch" forName="parent_text_1" refType="h" fact="0.11"/>
              <dgm:constr type="l" for="ch" forName="accent_3" refType="w" fact="0.3813"/>
              <dgm:constr type="t" for="ch" forName="accent_3" refType="h" fact="0.2488"/>
              <dgm:constr type="w" for="ch" forName="accent_3" refType="w" fact="0.0696"/>
              <dgm:constr type="h" for="ch" forName="accent_3" refType="h" fact="0.0675"/>
              <dgm:constr type="l" for="ch" forName="parent_text_2" refType="w" fact="0.6311"/>
              <dgm:constr type="t" for="ch" forName="parent_text_2" refType="h" fact="0.4663"/>
              <dgm:constr type="w" for="ch" forName="parent_text_2" refType="w" fact="0.3478"/>
              <dgm:constr type="h" for="ch" forName="parent_text_2" refType="h" fact="0.105"/>
              <dgm:constr type="l" for="ch" forName="parent_text_4" refType="w" fact="0.5878"/>
              <dgm:constr type="t" for="ch" forName="parent_text_4" refType="h" fact="0.1618"/>
              <dgm:constr type="w" for="ch" forName="parent_text_4" refType="w" fact="0.3478"/>
              <dgm:constr type="h" for="ch" forName="parent_text_4" refType="h" fact="0.0944"/>
              <dgm:constr type="l" for="ch" forName="accent_4" refType="w" fact="0.7038"/>
              <dgm:constr type="t" for="ch" forName="accent_4" refType="h" fact="0"/>
              <dgm:constr type="w" for="ch" forName="accent_4" refType="w" fact="0.0258"/>
              <dgm:constr type="h" for="ch" forName="accent_4" refType="h" fact="0.025"/>
              <dgm:constr type="l" for="ch" forName="parent_text_5" refType="w" fact="0.6522"/>
              <dgm:constr type="t" for="ch" forName="parent_text_5" refType="h" fact="0.0625"/>
              <dgm:constr type="w" for="ch" forName="parent_text_5" refType="w" fact="0.3478"/>
              <dgm:constr type="h" for="ch" forName="parent_text_5" refType="h" fact="0.0863"/>
              <dgm:constr type="l" for="ch" forName="parent_text_3" refType="w" fact="0.6182"/>
              <dgm:constr type="t" for="ch" forName="parent_text_3" refType="h" fact="0.2993"/>
              <dgm:constr type="w" for="ch" forName="parent_text_3" refType="w" fact="0.3478"/>
              <dgm:constr type="h" for="ch" forName="parent_text_3" refType="h" fact="0.1365"/>
              <dgm:constr type="l" for="ch" forName="parent_text_6" refType="w" fact="0.02"/>
              <dgm:constr type="t" for="ch" forName="parent_text_6" refType="h" fact="0.6465"/>
              <dgm:constr type="w" for="ch" forName="parent_text_6" refType="w" fact="0.3478"/>
              <dgm:constr type="h" for="ch" forName="parent_text_6" refType="h" fact="0.1525"/>
              <dgm:constr type="l" for="ch" forName="accent_5" refType="w" fact="0.6265"/>
              <dgm:constr type="t" for="ch" forName="accent_5" refType="h" fact="0.02"/>
              <dgm:constr type="w" for="ch" forName="accent_5" refType="w" fact="0.0515"/>
              <dgm:constr type="h" for="ch" forName="accent_5" refType="h" fact="0.05"/>
              <dgm:constr type="l" for="ch" forName="parent_text_7" refType="w" fact="0.165"/>
              <dgm:constr type="t" for="ch" forName="parent_text_7" refType="h" fact="0.81"/>
              <dgm:constr type="w" for="ch" forName="parent_text_7" refType="w" fact="0.3478"/>
              <dgm:constr type="h" for="ch" forName="parent_text_7" refType="h" fact="0.077"/>
              <dgm:constr type="l" for="ch" forName="parent_text_8" refType="w" fact="0.275"/>
              <dgm:constr type="t" for="ch" forName="parent_text_8" refType="h" fact="0.89"/>
              <dgm:constr type="w" for="ch" forName="parent_text_8" refType="w" fact="0.3478"/>
              <dgm:constr type="h" for="ch" forName="parent_text_8" refType="h" fact="0.11"/>
            </dgm:constrLst>
          </dgm:if>
          <dgm:else name="Name33">
            <dgm:constrLst>
              <dgm:constr type="primFontSz" for="des" ptType="node" op="equ" val="65"/>
              <dgm:constr type="l" for="ch" forName="accent_1" refType="w" fact="0.2014"/>
              <dgm:constr type="t" for="ch" forName="accent_1" refType="h" fact="0.925"/>
              <dgm:constr type="w" for="ch" forName="accent_1" refType="w" fact="0.0386"/>
              <dgm:constr type="h" for="ch" forName="accent_1" refType="h" fact="0.0375"/>
              <dgm:constr type="l" for="ch" forName="accent_2" refType="w" fact="0.3431"/>
              <dgm:constr type="t" for="ch" forName="accent_2" refType="h" fact="0.575"/>
              <dgm:constr type="w" for="ch" forName="accent_2" refType="w" fact="0.0386"/>
              <dgm:constr type="h" for="ch" forName="accent_2" refType="h" fact="0.0375"/>
              <dgm:constr type="l" for="ch" forName="image_accent_8" refType="w" fact="0.253"/>
              <dgm:constr type="t" for="ch" forName="image_accent_8" refType="h" fact="0.8508"/>
              <dgm:constr type="w" for="ch" forName="image_accent_8" refType="w" fact="0.1022"/>
              <dgm:constr type="h" for="ch" forName="image_accent_8" refType="h" fact="0.0992"/>
              <dgm:constr type="l" for="ch" forName="image_8" refType="w" fact="0.2619"/>
              <dgm:constr type="t" for="ch" forName="image_8" refType="h" fact="0.8595"/>
              <dgm:constr type="w" for="ch" forName="image_8" refType="w" fact="0.0844"/>
              <dgm:constr type="h" for="ch" forName="image_8" refType="h" fact="0.0819"/>
              <dgm:constr type="l" for="ch" forName="image_accent_7" refType="w" fact="0.3606"/>
              <dgm:constr type="t" for="ch" forName="image_accent_7" refType="h" fact="0.7805"/>
              <dgm:constr type="w" for="ch" forName="image_accent_7" refType="w" fact="0.1103"/>
              <dgm:constr type="h" for="ch" forName="image_accent_7" refType="h" fact="0.107"/>
              <dgm:constr type="l" for="ch" forName="image_7" refType="w" fact="0.3671"/>
              <dgm:constr type="t" for="ch" forName="image_7" refType="h" fact="0.7868"/>
              <dgm:constr type="w" for="ch" forName="image_7" refType="w" fact="0.0973"/>
              <dgm:constr type="h" for="ch" forName="image_7" refType="h" fact="0.0944"/>
              <dgm:constr type="l" for="ch" forName="image_accent_6" refType="w" fact="0.4379"/>
              <dgm:constr type="t" for="ch" forName="image_accent_6" refType="h" fact="0.6375"/>
              <dgm:constr type="w" for="ch" forName="image_accent_6" refType="w" fact="0.1757"/>
              <dgm:constr type="h" for="ch" forName="image_accent_6" refType="h" fact="0.1706"/>
              <dgm:constr type="l" for="ch" forName="image_6" refType="w" fact="0.4471"/>
              <dgm:constr type="t" for="ch" forName="image_6" refType="h" fact="0.6465"/>
              <dgm:constr type="w" for="ch" forName="image_6" refType="w" fact="0.1572"/>
              <dgm:constr type="h" for="ch" forName="image_6" refType="h" fact="0.1525"/>
              <dgm:constr type="l" for="ch" forName="image_accent_5" refType="w" fact="0.3677"/>
              <dgm:constr type="t" for="ch" forName="image_accent_5" refType="h" fact="0.0555"/>
              <dgm:constr type="w" for="ch" forName="image_accent_5" refType="w" fact="0.1022"/>
              <dgm:constr type="h" for="ch" forName="image_accent_5" refType="h" fact="0.0992"/>
              <dgm:constr type="l" for="ch" forName="image_5" refType="w" fact="0.3738"/>
              <dgm:constr type="t" for="ch" forName="image_5" refType="h" fact="0.0613"/>
              <dgm:constr type="w" for="ch" forName="image_5" refType="w" fact="0.0902"/>
              <dgm:constr type="h" for="ch" forName="image_5" refType="h" fact="0.0875"/>
              <dgm:constr type="l" for="ch" forName="image_accent_4" refType="w" fact="0.437"/>
              <dgm:constr type="t" for="ch" forName="image_accent_4" refType="h" fact="0.1555"/>
              <dgm:constr type="w" for="ch" forName="image_accent_4" refType="w" fact="0.1103"/>
              <dgm:constr type="h" for="ch" forName="image_accent_4" refType="h" fact="0.107"/>
              <dgm:constr type="l" for="ch" forName="image_4" refType="w" fact="0.4434"/>
              <dgm:constr type="t" for="ch" forName="image_4" refType="h" fact="0.1618"/>
              <dgm:constr type="w" for="ch" forName="image_4" refType="w" fact="0.0973"/>
              <dgm:constr type="h" for="ch" forName="image_4" refType="h" fact="0.0944"/>
              <dgm:constr type="l" for="ch" forName="image_accent_2" refType="w" fact="0.3942"/>
              <dgm:constr type="t" for="ch" forName="image_accent_2" refType="h" fact="0.4593"/>
              <dgm:constr type="w" for="ch" forName="image_accent_2" refType="w" fact="0.1226"/>
              <dgm:constr type="h" for="ch" forName="image_accent_2" refType="h" fact="0.119"/>
              <dgm:constr type="l" for="ch" forName="image_2" refType="w" fact="0.4014"/>
              <dgm:constr type="t" for="ch" forName="image_2" refType="h" fact="0.4663"/>
              <dgm:constr type="w" for="ch" forName="image_2" refType="w" fact="0.1082"/>
              <dgm:constr type="h" for="ch" forName="image_2" refType="h" fact="0.105"/>
              <dgm:constr type="l" for="ch" forName="image_accent_3" refType="w" fact="0.4075"/>
              <dgm:constr type="t" for="ch" forName="image_accent_3" refType="h" fact="0.2913"/>
              <dgm:constr type="w" for="ch" forName="image_accent_3" refType="w" fact="0.1573"/>
              <dgm:constr type="h" for="ch" forName="image_accent_3" refType="h" fact="0.1526"/>
              <dgm:constr type="l" for="ch" forName="image_3" refType="w" fact="0.4158"/>
              <dgm:constr type="t" for="ch" forName="image_3" refType="h" fact="0.2993"/>
              <dgm:constr type="w" for="ch" forName="image_3" refType="w" fact="0.1407"/>
              <dgm:constr type="h" for="ch" forName="image_3" refType="h" fact="0.1365"/>
              <dgm:constr type="l" for="ch" forName="image_accent_1" refType="w" fact="0.5338"/>
              <dgm:constr type="t" for="ch" forName="image_accent_1" refType="h" fact="0.4163"/>
              <dgm:constr type="w" for="ch" forName="image_accent_1" refType="w" fact="0.2344"/>
              <dgm:constr type="h" for="ch" forName="image_accent_1" refType="h" fact="0.2275"/>
              <dgm:constr type="l" for="ch" forName="image_1" refType="w" fact="0.5428"/>
              <dgm:constr type="t" for="ch" forName="image_1" refType="h" fact="0.425"/>
              <dgm:constr type="w" for="ch" forName="image_1" refType="w" fact="0.2164"/>
              <dgm:constr type="h" for="ch" forName="image_1" refType="h" fact="0.21"/>
              <dgm:constr type="l" for="ch" forName="parent_text_1" refType="w" fact="0.6522"/>
              <dgm:constr type="t" for="ch" forName="parent_text_1" refType="h" fact="0.2993"/>
              <dgm:constr type="w" for="ch" forName="parent_text_1" refType="w" fact="0.3478"/>
              <dgm:constr type="h" for="ch" forName="parent_text_1" refType="h" fact="0.11"/>
              <dgm:constr type="l" for="ch" forName="accent_3" refType="w" fact="0.5492"/>
              <dgm:constr type="t" for="ch" forName="accent_3" refType="h" fact="0.2488"/>
              <dgm:constr type="w" for="ch" forName="accent_3" refType="w" fact="0.0696"/>
              <dgm:constr type="h" for="ch" forName="accent_3" refType="h" fact="0.0675"/>
              <dgm:constr type="l" for="ch" forName="parent_text_2" refType="w" fact="0.0211"/>
              <dgm:constr type="t" for="ch" forName="parent_text_2" refType="h" fact="0.4663"/>
              <dgm:constr type="w" for="ch" forName="parent_text_2" refType="w" fact="0.3478"/>
              <dgm:constr type="h" for="ch" forName="parent_text_2" refType="h" fact="0.105"/>
              <dgm:constr type="l" for="ch" forName="parent_text_4" refType="w" fact="0.0635"/>
              <dgm:constr type="t" for="ch" forName="parent_text_4" refType="h" fact="0.1618"/>
              <dgm:constr type="w" for="ch" forName="parent_text_4" refType="w" fact="0.3478"/>
              <dgm:constr type="h" for="ch" forName="parent_text_4" refType="h" fact="0.0944"/>
              <dgm:constr type="l" for="ch" forName="accent_4" refType="w" fact="0.2705"/>
              <dgm:constr type="t" for="ch" forName="accent_4" refType="h" fact="0"/>
              <dgm:constr type="w" for="ch" forName="accent_4" refType="w" fact="0.0258"/>
              <dgm:constr type="h" for="ch" forName="accent_4" refType="h" fact="0.025"/>
              <dgm:constr type="l" for="ch" forName="parent_text_5" refType="w" fact="0"/>
              <dgm:constr type="t" for="ch" forName="parent_text_5" refType="h" fact="0.0625"/>
              <dgm:constr type="w" for="ch" forName="parent_text_5" refType="w" fact="0.3478"/>
              <dgm:constr type="h" for="ch" forName="parent_text_5" refType="h" fact="0.0863"/>
              <dgm:constr type="l" for="ch" forName="parent_text_3" refType="w" fact="0.034"/>
              <dgm:constr type="t" for="ch" forName="parent_text_3" refType="h" fact="0.2993"/>
              <dgm:constr type="w" for="ch" forName="parent_text_3" refType="w" fact="0.3478"/>
              <dgm:constr type="h" for="ch" forName="parent_text_3" refType="h" fact="0.1365"/>
              <dgm:constr type="l" for="ch" forName="parent_text_6" refType="w" fact="0.635"/>
              <dgm:constr type="t" for="ch" forName="parent_text_6" refType="h" fact="0.6465"/>
              <dgm:constr type="w" for="ch" forName="parent_text_6" refType="w" fact="0.3478"/>
              <dgm:constr type="h" for="ch" forName="parent_text_6" refType="h" fact="0.1525"/>
              <dgm:constr type="l" for="ch" forName="accent_5" refType="w" fact="0.322"/>
              <dgm:constr type="t" for="ch" forName="accent_5" refType="h" fact="0.02"/>
              <dgm:constr type="w" for="ch" forName="accent_5" refType="w" fact="0.0515"/>
              <dgm:constr type="h" for="ch" forName="accent_5" refType="h" fact="0.05"/>
              <dgm:constr type="l" for="ch" forName="parent_text_7" refType="w" fact="0.49"/>
              <dgm:constr type="t" for="ch" forName="parent_text_7" refType="h" fact="0.81"/>
              <dgm:constr type="w" for="ch" forName="parent_text_7" refType="w" fact="0.3478"/>
              <dgm:constr type="h" for="ch" forName="parent_text_7" refType="h" fact="0.077"/>
              <dgm:constr type="l" for="ch" forName="parent_text_8" refType="w" fact="0.375"/>
              <dgm:constr type="t" for="ch" forName="parent_text_8" refType="h" fact="0.89"/>
              <dgm:constr type="w" for="ch" forName="parent_text_8" refType="w" fact="0.3478"/>
              <dgm:constr type="h" for="ch" forName="parent_text_8" refType="h" fact="0.11"/>
            </dgm:constrLst>
          </dgm:else>
        </dgm:choose>
      </dgm:else>
    </dgm:choose>
    <dgm:forEach name="wrapper" axis="self" ptType="parTrans">
      <dgm:forEach name="wrapper2" axis="self" ptType="sibTrans" st="2">
        <dgm:forEach name="imageAccentRepeat" axis="self">
          <dgm:layoutNode name="imageAccentRepeatNode" styleLbl="alignNode1">
            <dgm:alg type="sp"/>
            <dgm:shape xmlns:r="http://schemas.openxmlformats.org/officeDocument/2006/relationships" type="ellipse" r:blip="">
              <dgm:adjLst/>
            </dgm:shape>
            <dgm:presOf/>
          </dgm:layoutNode>
        </dgm:forEach>
        <dgm:forEach name="imageRepeat" axis="self">
          <dgm:layoutNode name="imageRepeatNode" styleLbl="fgImgPlace1">
            <dgm:alg type="sp"/>
            <dgm:shape xmlns:r="http://schemas.openxmlformats.org/officeDocument/2006/relationships" type="ellipse" r:blip="" blipPhldr="1">
              <dgm:adjLst/>
            </dgm:shape>
            <dgm:presOf axis="self"/>
          </dgm:layoutNode>
        </dgm:forEach>
      </dgm:forEach>
    </dgm:forEach>
    <dgm:forEach name="Name34" axis="ch" ptType="node" cnt="1">
      <dgm:layoutNode name="parent_text_1" styleLbl="revTx">
        <dgm:varLst>
          <dgm:chMax val="0"/>
          <dgm:chPref val="0"/>
          <dgm:bulletEnabled val="1"/>
        </dgm:varLst>
        <dgm:choose name="Name35">
          <dgm:if name="Name36" func="var" arg="dir" op="equ" val="norm">
            <dgm:alg type="tx">
              <dgm:param type="parTxLTRAlign" val="r"/>
              <dgm:param type="shpTxLTRAlignCh" val="r"/>
              <dgm:param type="txAnchorVert" val="b"/>
              <dgm:param type="lnSpCh" val="15"/>
            </dgm:alg>
          </dgm:if>
          <dgm:else name="Name37">
            <dgm:alg type="tx">
              <dgm:param type="parTxLTRAlign" val="l"/>
              <dgm:param type="shpTxLTRAlignCh" val="l"/>
              <dgm:param type="txAnchorVert" val="b"/>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01"/>
        </dgm:constrLst>
        <dgm:ruleLst>
          <dgm:rule type="primFontSz" val="5" fact="NaN" max="NaN"/>
        </dgm:ruleLst>
      </dgm:layoutNode>
      <dgm:layoutNode name="image_accent_1">
        <dgm:alg type="sp"/>
        <dgm:shape xmlns:r="http://schemas.openxmlformats.org/officeDocument/2006/relationships" r:blip="">
          <dgm:adjLst/>
        </dgm:shape>
        <dgm:presOf/>
        <dgm:constrLst/>
        <dgm:forEach name="Name38" ref="imageAccentRepeat"/>
      </dgm:layoutNode>
      <dgm:layoutNode name="accent_1" styleLbl="alignNode1">
        <dgm:alg type="sp"/>
        <dgm:shape xmlns:r="http://schemas.openxmlformats.org/officeDocument/2006/relationships" type="donut" r:blip="">
          <dgm:adjLst>
            <dgm:adj idx="1" val="0.0746"/>
          </dgm:adjLst>
        </dgm:shape>
        <dgm:presOf/>
      </dgm:layoutNode>
    </dgm:forEach>
    <dgm:forEach name="Name39" axis="ch" ptType="sibTrans" hideLastTrans="0" cnt="1">
      <dgm:layoutNode name="image_1">
        <dgm:alg type="sp"/>
        <dgm:shape xmlns:r="http://schemas.openxmlformats.org/officeDocument/2006/relationships" r:blip="">
          <dgm:adjLst/>
        </dgm:shape>
        <dgm:presOf/>
        <dgm:constrLst/>
        <dgm:forEach name="Name40" ref="imageRepeat"/>
      </dgm:layoutNode>
    </dgm:forEach>
    <dgm:forEach name="Name41" axis="ch" ptType="node" st="2" cnt="1">
      <dgm:layoutNode name="parent_text_2" styleLbl="revTx">
        <dgm:varLst>
          <dgm:chMax val="0"/>
          <dgm:chPref val="0"/>
          <dgm:bulletEnabled val="1"/>
        </dgm:varLst>
        <dgm:choose name="Name42">
          <dgm:if name="Name43" func="var" arg="dir" op="equ" val="norm">
            <dgm:alg type="tx">
              <dgm:param type="parTxLTRAlign" val="l"/>
              <dgm:param type="lnSpCh" val="15"/>
            </dgm:alg>
          </dgm:if>
          <dgm:else name="Name44">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2">
        <dgm:alg type="sp"/>
        <dgm:shape xmlns:r="http://schemas.openxmlformats.org/officeDocument/2006/relationships" r:blip="">
          <dgm:adjLst/>
        </dgm:shape>
        <dgm:presOf/>
        <dgm:constrLst/>
        <dgm:forEach name="Name45" ref="imageAccentRepeat"/>
      </dgm:layoutNode>
    </dgm:forEach>
    <dgm:forEach name="Name46" axis="ch" ptType="sibTrans" hideLastTrans="0" st="2" cnt="1">
      <dgm:layoutNode name="image_2">
        <dgm:alg type="sp"/>
        <dgm:shape xmlns:r="http://schemas.openxmlformats.org/officeDocument/2006/relationships" r:blip="">
          <dgm:adjLst/>
        </dgm:shape>
        <dgm:presOf/>
        <dgm:constrLst/>
        <dgm:forEach name="Name47" ref="imageRepeat"/>
      </dgm:layoutNode>
    </dgm:forEach>
    <dgm:forEach name="Name48" axis="ch" ptType="node" st="3" cnt="1">
      <dgm:layoutNode name="image_accent_3">
        <dgm:alg type="sp"/>
        <dgm:shape xmlns:r="http://schemas.openxmlformats.org/officeDocument/2006/relationships" r:blip="">
          <dgm:adjLst/>
        </dgm:shape>
        <dgm:presOf/>
        <dgm:constrLst/>
        <dgm:forEach name="Name49" ref="imageAccentRepeat"/>
      </dgm:layoutNode>
      <dgm:layoutNode name="parent_text_3" styleLbl="revTx">
        <dgm:varLst>
          <dgm:chMax val="0"/>
          <dgm:chPref val="0"/>
          <dgm:bulletEnabled val="1"/>
        </dgm:varLst>
        <dgm:choose name="Name50">
          <dgm:if name="Name51" func="var" arg="dir" op="equ" val="norm">
            <dgm:alg type="tx">
              <dgm:param type="parTxLTRAlign" val="l"/>
              <dgm:param type="lnSpCh" val="15"/>
            </dgm:alg>
          </dgm:if>
          <dgm:else name="Name52">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2" styleLbl="alignNode1">
        <dgm:alg type="sp"/>
        <dgm:shape xmlns:r="http://schemas.openxmlformats.org/officeDocument/2006/relationships" type="donut" r:blip="">
          <dgm:adjLst>
            <dgm:adj idx="1" val="0.0746"/>
          </dgm:adjLst>
        </dgm:shape>
        <dgm:presOf/>
      </dgm:layoutNode>
      <dgm:layoutNode name="accent_3" styleLbl="alignNode1">
        <dgm:alg type="sp"/>
        <dgm:shape xmlns:r="http://schemas.openxmlformats.org/officeDocument/2006/relationships" type="donut" r:blip="">
          <dgm:adjLst>
            <dgm:adj idx="1" val="0.0746"/>
          </dgm:adjLst>
        </dgm:shape>
        <dgm:presOf/>
      </dgm:layoutNode>
    </dgm:forEach>
    <dgm:forEach name="Name53" axis="ch" ptType="sibTrans" hideLastTrans="0" st="3" cnt="1">
      <dgm:layoutNode name="image_3">
        <dgm:alg type="sp"/>
        <dgm:shape xmlns:r="http://schemas.openxmlformats.org/officeDocument/2006/relationships" r:blip="">
          <dgm:adjLst/>
        </dgm:shape>
        <dgm:presOf/>
        <dgm:constrLst/>
        <dgm:forEach name="Name54" ref="imageRepeat"/>
      </dgm:layoutNode>
    </dgm:forEach>
    <dgm:forEach name="Name55" axis="ch" ptType="node" st="4" cnt="1">
      <dgm:layoutNode name="image_accent_4">
        <dgm:alg type="sp"/>
        <dgm:shape xmlns:r="http://schemas.openxmlformats.org/officeDocument/2006/relationships" r:blip="">
          <dgm:adjLst/>
        </dgm:shape>
        <dgm:presOf/>
        <dgm:constrLst/>
        <dgm:forEach name="Name56" ref="imageAccentRepeat"/>
      </dgm:layoutNode>
      <dgm:layoutNode name="parent_text_4" styleLbl="revTx">
        <dgm:varLst>
          <dgm:chMax val="0"/>
          <dgm:chPref val="0"/>
          <dgm:bulletEnabled val="1"/>
        </dgm:varLst>
        <dgm:choose name="Name57">
          <dgm:if name="Name58" func="var" arg="dir" op="equ" val="norm">
            <dgm:alg type="tx">
              <dgm:param type="parTxLTRAlign" val="l"/>
              <dgm:param type="lnSpCh" val="15"/>
            </dgm:alg>
          </dgm:if>
          <dgm:else name="Name59">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4" styleLbl="alignNode1">
        <dgm:alg type="sp"/>
        <dgm:shape xmlns:r="http://schemas.openxmlformats.org/officeDocument/2006/relationships" type="donut" r:blip="">
          <dgm:adjLst>
            <dgm:adj idx="1" val="0.0746"/>
          </dgm:adjLst>
        </dgm:shape>
        <dgm:presOf/>
      </dgm:layoutNode>
    </dgm:forEach>
    <dgm:forEach name="Name60" axis="ch" ptType="sibTrans" hideLastTrans="0" st="4" cnt="1">
      <dgm:layoutNode name="image_4">
        <dgm:alg type="sp"/>
        <dgm:shape xmlns:r="http://schemas.openxmlformats.org/officeDocument/2006/relationships" r:blip="">
          <dgm:adjLst/>
        </dgm:shape>
        <dgm:presOf/>
        <dgm:constrLst/>
        <dgm:forEach name="Name61" ref="imageRepeat"/>
      </dgm:layoutNode>
    </dgm:forEach>
    <dgm:forEach name="Name62" axis="ch" ptType="node" st="5" cnt="1">
      <dgm:layoutNode name="image_accent_5">
        <dgm:alg type="sp"/>
        <dgm:shape xmlns:r="http://schemas.openxmlformats.org/officeDocument/2006/relationships" r:blip="">
          <dgm:adjLst/>
        </dgm:shape>
        <dgm:presOf/>
        <dgm:constrLst/>
        <dgm:forEach name="Name63" ref="imageAccentRepeat"/>
      </dgm:layoutNode>
      <dgm:layoutNode name="parent_text_5" styleLbl="revTx">
        <dgm:varLst>
          <dgm:chMax val="0"/>
          <dgm:chPref val="0"/>
          <dgm:bulletEnabled val="1"/>
        </dgm:varLst>
        <dgm:choose name="Name64">
          <dgm:if name="Name65" func="var" arg="dir" op="equ" val="norm">
            <dgm:alg type="tx">
              <dgm:param type="parTxLTRAlign" val="l"/>
              <dgm:param type="lnSpCh" val="15"/>
            </dgm:alg>
          </dgm:if>
          <dgm:else name="Name66">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67" axis="ch" ptType="sibTrans" hideLastTrans="0" st="5" cnt="1">
      <dgm:layoutNode name="image_5">
        <dgm:alg type="sp"/>
        <dgm:shape xmlns:r="http://schemas.openxmlformats.org/officeDocument/2006/relationships" r:blip="">
          <dgm:adjLst/>
        </dgm:shape>
        <dgm:presOf/>
        <dgm:constrLst/>
        <dgm:forEach name="Name68" ref="imageRepeat"/>
      </dgm:layoutNode>
    </dgm:forEach>
    <dgm:forEach name="Name69" axis="ch" ptType="node" st="6" cnt="1">
      <dgm:layoutNode name="parent_text_6" styleLbl="revTx">
        <dgm:varLst>
          <dgm:chMax val="0"/>
          <dgm:chPref val="0"/>
          <dgm:bulletEnabled val="1"/>
        </dgm:varLst>
        <dgm:choose name="Name70">
          <dgm:if name="Name71" func="var" arg="dir" op="equ" val="norm">
            <dgm:alg type="tx">
              <dgm:param type="parTxLTRAlign" val="r"/>
              <dgm:param type="shpTxLTRAlignCh" val="r"/>
              <dgm:param type="lnSpCh" val="15"/>
            </dgm:alg>
          </dgm:if>
          <dgm:else name="Name72">
            <dgm:alg type="tx">
              <dgm:param type="parTxLTRAlign" val="l"/>
              <dgm:param type="shpTxLTRAlignCh" val="l"/>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6">
        <dgm:alg type="sp"/>
        <dgm:shape xmlns:r="http://schemas.openxmlformats.org/officeDocument/2006/relationships" r:blip="">
          <dgm:adjLst/>
        </dgm:shape>
        <dgm:presOf/>
        <dgm:constrLst/>
        <dgm:forEach name="Name73" ref="imageAccentRepeat"/>
      </dgm:layoutNode>
      <dgm:layoutNode name="accent_5" styleLbl="alignNode1">
        <dgm:alg type="sp"/>
        <dgm:shape xmlns:r="http://schemas.openxmlformats.org/officeDocument/2006/relationships" type="donut" r:blip="">
          <dgm:adjLst>
            <dgm:adj idx="1" val="0.0746"/>
          </dgm:adjLst>
        </dgm:shape>
        <dgm:presOf/>
      </dgm:layoutNode>
    </dgm:forEach>
    <dgm:forEach name="Name74" axis="ch" ptType="sibTrans" hideLastTrans="0" st="6" cnt="1">
      <dgm:layoutNode name="image_6">
        <dgm:alg type="sp"/>
        <dgm:shape xmlns:r="http://schemas.openxmlformats.org/officeDocument/2006/relationships" r:blip="">
          <dgm:adjLst/>
        </dgm:shape>
        <dgm:presOf/>
        <dgm:constrLst/>
        <dgm:forEach name="Name75" ref="imageRepeat"/>
      </dgm:layoutNode>
    </dgm:forEach>
    <dgm:forEach name="Name76" axis="ch" ptType="node" st="7" cnt="1">
      <dgm:layoutNode name="parent_text_7" styleLbl="revTx">
        <dgm:varLst>
          <dgm:chMax val="0"/>
          <dgm:chPref val="0"/>
          <dgm:bulletEnabled val="1"/>
        </dgm:varLst>
        <dgm:choose name="Name77">
          <dgm:if name="Name78" func="var" arg="dir" op="equ" val="norm">
            <dgm:alg type="tx">
              <dgm:param type="parTxLTRAlign" val="r"/>
              <dgm:param type="shpTxLTRAlignCh" val="r"/>
              <dgm:param type="txAnchorVert" val="t"/>
              <dgm:param type="lnSpCh" val="15"/>
            </dgm:alg>
          </dgm:if>
          <dgm:else name="Name79">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7">
        <dgm:alg type="sp"/>
        <dgm:shape xmlns:r="http://schemas.openxmlformats.org/officeDocument/2006/relationships" r:blip="">
          <dgm:adjLst/>
        </dgm:shape>
        <dgm:presOf/>
        <dgm:constrLst/>
        <dgm:forEach name="Name80" ref="imageAccentRepeat"/>
      </dgm:layoutNode>
    </dgm:forEach>
    <dgm:forEach name="Name81" axis="ch" ptType="sibTrans" hideLastTrans="0" st="7" cnt="1">
      <dgm:layoutNode name="image_7">
        <dgm:alg type="sp"/>
        <dgm:shape xmlns:r="http://schemas.openxmlformats.org/officeDocument/2006/relationships" r:blip="">
          <dgm:adjLst/>
        </dgm:shape>
        <dgm:presOf/>
        <dgm:constrLst/>
        <dgm:forEach name="Name82" ref="imageRepeat"/>
      </dgm:layoutNode>
    </dgm:forEach>
    <dgm:forEach name="Name83" axis="ch" ptType="node" st="8" cnt="1">
      <dgm:layoutNode name="parent_text_8" styleLbl="revTx">
        <dgm:varLst>
          <dgm:chMax val="0"/>
          <dgm:chPref val="0"/>
          <dgm:bulletEnabled val="1"/>
        </dgm:varLst>
        <dgm:choose name="Name84">
          <dgm:if name="Name85" func="var" arg="dir" op="equ" val="norm">
            <dgm:alg type="tx">
              <dgm:param type="parTxLTRAlign" val="r"/>
              <dgm:param type="shpTxLTRAlignCh" val="r"/>
              <dgm:param type="txAnchorVert" val="t"/>
              <dgm:param type="lnSpCh" val="15"/>
            </dgm:alg>
          </dgm:if>
          <dgm:else name="Name86">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8">
        <dgm:alg type="sp"/>
        <dgm:shape xmlns:r="http://schemas.openxmlformats.org/officeDocument/2006/relationships" r:blip="">
          <dgm:adjLst/>
        </dgm:shape>
        <dgm:presOf/>
        <dgm:constrLst/>
        <dgm:forEach name="Name87" ref="imageAccentRepeat"/>
      </dgm:layoutNode>
    </dgm:forEach>
    <dgm:forEach name="Name88" axis="ch" ptType="sibTrans" hideLastTrans="0" st="8" cnt="1">
      <dgm:layoutNode name="image_8">
        <dgm:alg type="sp"/>
        <dgm:shape xmlns:r="http://schemas.openxmlformats.org/officeDocument/2006/relationships" r:blip="">
          <dgm:adjLst/>
        </dgm:shape>
        <dgm:presOf/>
        <dgm:constrLst/>
        <dgm:forEach name="Name89" ref="imageRepea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no"?><Relationships xmlns="http://schemas.openxmlformats.org/package/2006/relationships"><Relationship Id="rId1" Target="../media/image1.jpg" Type="http://schemas.openxmlformats.org/officeDocument/2006/relationships/image"/><Relationship Id="rId10" Target="../diagrams/colors2.xml" Type="http://schemas.openxmlformats.org/officeDocument/2006/relationships/diagramColors"/><Relationship Id="rId11" Target="../diagrams/drawing2.xml" Type="http://schemas.microsoft.com/office/2007/relationships/diagramDrawing"/><Relationship Id="rId2" Target="../diagrams/data1.xml" Type="http://schemas.openxmlformats.org/officeDocument/2006/relationships/diagramData"/><Relationship Id="rId3" Target="../diagrams/layout1.xml" Type="http://schemas.openxmlformats.org/officeDocument/2006/relationships/diagramLayout"/><Relationship Id="rId4" Target="../diagrams/quickStyle1.xml" Type="http://schemas.openxmlformats.org/officeDocument/2006/relationships/diagramQuickStyle"/><Relationship Id="rId5" Target="../diagrams/colors1.xml" Type="http://schemas.openxmlformats.org/officeDocument/2006/relationships/diagramColors"/><Relationship Id="rId6" Target="../diagrams/drawing1.xml" Type="http://schemas.microsoft.com/office/2007/relationships/diagramDrawing"/><Relationship Id="rId7" Target="../diagrams/data2.xml" Type="http://schemas.openxmlformats.org/officeDocument/2006/relationships/diagramData"/><Relationship Id="rId8" Target="../diagrams/layout2.xml" Type="http://schemas.openxmlformats.org/officeDocument/2006/relationships/diagramLayout"/><Relationship Id="rId9" Target="../diagrams/quickStyle2.xml" Type="http://schemas.openxmlformats.org/officeDocument/2006/relationships/diagramQuickStyle"/></Relationships>
</file>

<file path=xl/drawings/_rels/drawing10.xml.rels><?xml version="1.0" encoding="UTF-8" standalone="no"?><Relationships xmlns="http://schemas.openxmlformats.org/package/2006/relationships"><Relationship Id="rId1" Target="../charts/chart20.xml" Type="http://schemas.openxmlformats.org/officeDocument/2006/relationships/chart"/><Relationship Id="rId2" Target="#&#205;NDICE!A1" Type="http://schemas.openxmlformats.org/officeDocument/2006/relationships/hyperlink"/></Relationships>
</file>

<file path=xl/drawings/_rels/drawing11.xml.rels><?xml version="1.0" encoding="UTF-8" standalone="no"?><Relationships xmlns="http://schemas.openxmlformats.org/package/2006/relationships"><Relationship Id="rId1" Target="../charts/chart21.xml" Type="http://schemas.openxmlformats.org/officeDocument/2006/relationships/chart"/><Relationship Id="rId2" Target="#&#205;NDICE!A1" Type="http://schemas.openxmlformats.org/officeDocument/2006/relationships/hyperlink"/></Relationships>
</file>

<file path=xl/drawings/_rels/drawing12.xml.rels><?xml version="1.0" encoding="UTF-8" standalone="no"?><Relationships xmlns="http://schemas.openxmlformats.org/package/2006/relationships"><Relationship Id="rId1" Target="../charts/chart22.xml" Type="http://schemas.openxmlformats.org/officeDocument/2006/relationships/chart"/><Relationship Id="rId2" Target="#&#205;NDICE!A1" Type="http://schemas.openxmlformats.org/officeDocument/2006/relationships/hyperlink"/></Relationships>
</file>

<file path=xl/drawings/_rels/drawing13.xml.rels><?xml version="1.0" encoding="UTF-8" standalone="no"?><Relationships xmlns="http://schemas.openxmlformats.org/package/2006/relationships"><Relationship Id="rId1" Target="#&#205;NDICE!A1" Type="http://schemas.openxmlformats.org/officeDocument/2006/relationships/hyperlink"/></Relationships>
</file>

<file path=xl/drawings/_rels/drawing14.xml.rels><?xml version="1.0" encoding="UTF-8" standalone="no"?><Relationships xmlns="http://schemas.openxmlformats.org/package/2006/relationships"><Relationship Id="rId1" Target="../charts/chart23.xml" Type="http://schemas.openxmlformats.org/officeDocument/2006/relationships/chart"/><Relationship Id="rId2" Target="#&#205;NDICE!A1" Type="http://schemas.openxmlformats.org/officeDocument/2006/relationships/hyperlink"/></Relationships>
</file>

<file path=xl/drawings/_rels/drawing15.xml.rels><?xml version="1.0" encoding="UTF-8" standalone="no"?><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 Id="rId3" Target="#&#205;NDICE!A1" Type="http://schemas.openxmlformats.org/officeDocument/2006/relationships/hyperlink"/></Relationships>
</file>

<file path=xl/drawings/_rels/drawing16.xml.rels><?xml version="1.0" encoding="UTF-8" standalone="no"?><Relationships xmlns="http://schemas.openxmlformats.org/package/2006/relationships"><Relationship Id="rId1" Target="#&#205;NDICE!A1" Type="http://schemas.openxmlformats.org/officeDocument/2006/relationships/hyperlink"/><Relationship Id="rId2" Target="../charts/chart26.xml" Type="http://schemas.openxmlformats.org/officeDocument/2006/relationships/chart"/><Relationship Id="rId3" Target="../charts/chart27.xml" Type="http://schemas.openxmlformats.org/officeDocument/2006/relationships/chart"/><Relationship Id="rId4" Target="../charts/chart28.xml" Type="http://schemas.openxmlformats.org/officeDocument/2006/relationships/chart"/><Relationship Id="rId5" Target="../charts/chart29.xml" Type="http://schemas.openxmlformats.org/officeDocument/2006/relationships/chart"/></Relationships>
</file>

<file path=xl/drawings/_rels/drawing17.xml.rels><?xml version="1.0" encoding="UTF-8" standalone="no"?><Relationships xmlns="http://schemas.openxmlformats.org/package/2006/relationships"><Relationship Id="rId1" Target="../charts/chart30.xml" Type="http://schemas.openxmlformats.org/officeDocument/2006/relationships/chart"/><Relationship Id="rId2" Target="#&#205;NDICE!A1" Type="http://schemas.openxmlformats.org/officeDocument/2006/relationships/hyperlink"/></Relationships>
</file>

<file path=xl/drawings/_rels/drawing18.xml.rels><?xml version="1.0" encoding="UTF-8" standalone="no"?><Relationships xmlns="http://schemas.openxmlformats.org/package/2006/relationships"><Relationship Id="rId1" Target="../charts/chart31.xml" Type="http://schemas.openxmlformats.org/officeDocument/2006/relationships/chart"/><Relationship Id="rId2" Target="#&#205;NDICE!A1" Type="http://schemas.openxmlformats.org/officeDocument/2006/relationships/hyperlink"/></Relationships>
</file>

<file path=xl/drawings/_rels/drawing19.xml.rels><?xml version="1.0" encoding="UTF-8" standalone="no"?><Relationships xmlns="http://schemas.openxmlformats.org/package/2006/relationships"><Relationship Id="rId1" Target="#&#205;NDICE!A1" Type="http://schemas.openxmlformats.org/officeDocument/2006/relationships/hyperlink"/><Relationship Id="rId2" Target="../charts/chart32.xml" Type="http://schemas.openxmlformats.org/officeDocument/2006/relationships/chart"/></Relationships>
</file>

<file path=xl/drawings/_rels/drawing2.xml.rels><?xml version="1.0" encoding="UTF-8" standalone="no"?><Relationships xmlns="http://schemas.openxmlformats.org/package/2006/relationships"><Relationship Id="rId1" Target="#&#205;NDICE!A1" Type="http://schemas.openxmlformats.org/officeDocument/2006/relationships/hyperlink"/><Relationship Id="rId2" Target="../charts/chart1.xml" Type="http://schemas.openxmlformats.org/officeDocument/2006/relationships/chart"/></Relationships>
</file>

<file path=xl/drawings/_rels/drawing20.xml.rels><?xml version="1.0" encoding="UTF-8" standalone="no"?><Relationships xmlns="http://schemas.openxmlformats.org/package/2006/relationships"><Relationship Id="rId1" Target="#&#205;NDICE!A1" Type="http://schemas.openxmlformats.org/officeDocument/2006/relationships/hyperlink"/></Relationships>
</file>

<file path=xl/drawings/_rels/drawing21.xml.rels><?xml version="1.0" encoding="UTF-8" standalone="no"?><Relationships xmlns="http://schemas.openxmlformats.org/package/2006/relationships"><Relationship Id="rId1" Target="../charts/chart33.xml" Type="http://schemas.openxmlformats.org/officeDocument/2006/relationships/chart"/><Relationship Id="rId2" Target="#&#205;NDICE!A1" Type="http://schemas.openxmlformats.org/officeDocument/2006/relationships/hyperlink"/></Relationships>
</file>

<file path=xl/drawings/_rels/drawing22.xml.rels><?xml version="1.0" encoding="UTF-8" standalone="no"?><Relationships xmlns="http://schemas.openxmlformats.org/package/2006/relationships"><Relationship Id="rId1" Target="../charts/chart34.xml" Type="http://schemas.openxmlformats.org/officeDocument/2006/relationships/chart"/><Relationship Id="rId2" Target="#&#205;NDICE!A1" Type="http://schemas.openxmlformats.org/officeDocument/2006/relationships/hyperlink"/></Relationships>
</file>

<file path=xl/drawings/_rels/drawing23.xml.rels><?xml version="1.0" encoding="UTF-8" standalone="no"?><Relationships xmlns="http://schemas.openxmlformats.org/package/2006/relationships"><Relationship Id="rId1" Target="../charts/chart35.xml" Type="http://schemas.openxmlformats.org/officeDocument/2006/relationships/chart"/><Relationship Id="rId2" Target="#&#205;NDICE!A1" Type="http://schemas.openxmlformats.org/officeDocument/2006/relationships/hyperlink"/><Relationship Id="rId3" Target="../charts/chart36.xml" Type="http://schemas.openxmlformats.org/officeDocument/2006/relationships/chart"/></Relationships>
</file>

<file path=xl/drawings/_rels/drawing24.xml.rels><?xml version="1.0" encoding="UTF-8" standalone="no"?><Relationships xmlns="http://schemas.openxmlformats.org/package/2006/relationships"><Relationship Id="rId1" Target="#&#205;NDICE!A1" Type="http://schemas.openxmlformats.org/officeDocument/2006/relationships/hyperlink"/></Relationships>
</file>

<file path=xl/drawings/_rels/drawing25.xml.rels><?xml version="1.0" encoding="UTF-8" standalone="no"?><Relationships xmlns="http://schemas.openxmlformats.org/package/2006/relationships"><Relationship Id="rId1" Target="../charts/chart37.xml" Type="http://schemas.openxmlformats.org/officeDocument/2006/relationships/chart"/><Relationship Id="rId2" Target="#&#205;NDICE!A1" Type="http://schemas.openxmlformats.org/officeDocument/2006/relationships/hyperlink"/><Relationship Id="rId3" Target="../charts/chart38.xml" Type="http://schemas.openxmlformats.org/officeDocument/2006/relationships/chart"/></Relationships>
</file>

<file path=xl/drawings/_rels/drawing26.xml.rels><?xml version="1.0" encoding="UTF-8" standalone="no"?><Relationships xmlns="http://schemas.openxmlformats.org/package/2006/relationships"><Relationship Id="rId1" Target="../charts/chart39.xml" Type="http://schemas.openxmlformats.org/officeDocument/2006/relationships/chart"/><Relationship Id="rId2" Target="../charts/chart40.xml" Type="http://schemas.openxmlformats.org/officeDocument/2006/relationships/chart"/><Relationship Id="rId3" Target="#&#205;NDICE!A1" Type="http://schemas.openxmlformats.org/officeDocument/2006/relationships/hyperlink"/></Relationships>
</file>

<file path=xl/drawings/_rels/drawing27.xml.rels><?xml version="1.0" encoding="UTF-8" standalone="no"?><Relationships xmlns="http://schemas.openxmlformats.org/package/2006/relationships"><Relationship Id="rId1" Target="#&#205;NDICE!A1" Type="http://schemas.openxmlformats.org/officeDocument/2006/relationships/hyperlink"/></Relationships>
</file>

<file path=xl/drawings/_rels/drawing28.xml.rels><?xml version="1.0" encoding="UTF-8" standalone="no"?><Relationships xmlns="http://schemas.openxmlformats.org/package/2006/relationships"><Relationship Id="rId1" Target="#&#205;NDICE!A1" Type="http://schemas.openxmlformats.org/officeDocument/2006/relationships/hyperlink"/></Relationships>
</file>

<file path=xl/drawings/_rels/drawing3.xml.rels><?xml version="1.0" encoding="UTF-8" standalone="no"?><Relationships xmlns="http://schemas.openxmlformats.org/package/2006/relationships"><Relationship Id="rId1" Target="#&#205;NDICE!A1" Type="http://schemas.openxmlformats.org/officeDocument/2006/relationships/hyperlink"/></Relationships>
</file>

<file path=xl/drawings/_rels/drawing4.xml.rels><?xml version="1.0" encoding="UTF-8" standalone="no"?><Relationships xmlns="http://schemas.openxmlformats.org/package/2006/relationships"><Relationship Id="rId1" Target="#&#205;NDICE!A1" Type="http://schemas.openxmlformats.org/officeDocument/2006/relationships/hyperlink"/></Relationships>
</file>

<file path=xl/drawings/_rels/drawing5.xml.rels><?xml version="1.0" encoding="UTF-8" standalone="no"?><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 Id="rId3" Target="../charts/chart4.xml" Type="http://schemas.openxmlformats.org/officeDocument/2006/relationships/chart"/><Relationship Id="rId4" Target="#&#205;NDICE!A1" Type="http://schemas.openxmlformats.org/officeDocument/2006/relationships/hyperlink"/></Relationships>
</file>

<file path=xl/drawings/_rels/drawing6.xml.rels><?xml version="1.0" encoding="UTF-8" standalone="no"?><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 Id="rId3" Target="../charts/chart7.xml" Type="http://schemas.openxmlformats.org/officeDocument/2006/relationships/chart"/><Relationship Id="rId4" Target="../charts/chart8.xml" Type="http://schemas.openxmlformats.org/officeDocument/2006/relationships/chart"/><Relationship Id="rId5" Target="../charts/chart9.xml" Type="http://schemas.openxmlformats.org/officeDocument/2006/relationships/chart"/><Relationship Id="rId6" Target="../charts/chart10.xml" Type="http://schemas.openxmlformats.org/officeDocument/2006/relationships/chart"/><Relationship Id="rId7" Target="#&#205;NDICE!A1" Type="http://schemas.openxmlformats.org/officeDocument/2006/relationships/hyperlink"/><Relationship Id="rId8" Target="../charts/chart11.xml" Type="http://schemas.openxmlformats.org/officeDocument/2006/relationships/chart"/><Relationship Id="rId9" Target="../charts/chart12.xml" Type="http://schemas.openxmlformats.org/officeDocument/2006/relationships/chart"/></Relationships>
</file>

<file path=xl/drawings/_rels/drawing7.xml.rels><?xml version="1.0" encoding="UTF-8" standalone="no"?><Relationships xmlns="http://schemas.openxmlformats.org/package/2006/relationships"><Relationship Id="rId1" Target="../charts/chart13.xml" Type="http://schemas.openxmlformats.org/officeDocument/2006/relationships/chart"/><Relationship Id="rId2" Target="#&#205;NDICE!A8" Type="http://schemas.openxmlformats.org/officeDocument/2006/relationships/hyperlink"/><Relationship Id="rId3" Target="../media/image4.png" Type="http://schemas.openxmlformats.org/officeDocument/2006/relationships/image"/></Relationships>
</file>

<file path=xl/drawings/_rels/drawing8.xml.rels><?xml version="1.0" encoding="UTF-8" standalone="no"?><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 Id="rId3" Target="../charts/chart16.xml" Type="http://schemas.openxmlformats.org/officeDocument/2006/relationships/chart"/><Relationship Id="rId4" Target="#&#205;NDICE!A1" Type="http://schemas.openxmlformats.org/officeDocument/2006/relationships/hyperlink"/><Relationship Id="rId5" Target="../charts/chart17.xml" Type="http://schemas.openxmlformats.org/officeDocument/2006/relationships/chart"/><Relationship Id="rId6" Target="../charts/chart18.xml" Type="http://schemas.openxmlformats.org/officeDocument/2006/relationships/chart"/></Relationships>
</file>

<file path=xl/drawings/_rels/drawing9.xml.rels><?xml version="1.0" encoding="UTF-8" standalone="no"?><Relationships xmlns="http://schemas.openxmlformats.org/package/2006/relationships"><Relationship Id="rId1" Target="../charts/chart19.xml" Type="http://schemas.openxmlformats.org/officeDocument/2006/relationships/chart"/><Relationship Id="rId2" Target="#&#205;NDICE!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37522</xdr:rowOff>
    </xdr:from>
    <xdr:to>
      <xdr:col>16</xdr:col>
      <xdr:colOff>0</xdr:colOff>
      <xdr:row>52</xdr:row>
      <xdr:rowOff>121227</xdr:rowOff>
    </xdr:to>
    <xdr:grpSp>
      <xdr:nvGrpSpPr>
        <xdr:cNvPr id="2" name="Grupo 1"/>
        <xdr:cNvGrpSpPr/>
      </xdr:nvGrpSpPr>
      <xdr:grpSpPr>
        <a:xfrm>
          <a:off x="0" y="8419522"/>
          <a:ext cx="15335250" cy="4496955"/>
          <a:chOff x="0" y="5714999"/>
          <a:chExt cx="10047817" cy="3352800"/>
        </a:xfrm>
      </xdr:grpSpPr>
      <xdr:pic>
        <xdr:nvPicPr>
          <xdr:cNvPr id="21" name="Imagen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4999"/>
            <a:ext cx="10047817" cy="3352800"/>
          </a:xfrm>
          <a:prstGeom prst="rect">
            <a:avLst/>
          </a:prstGeom>
        </xdr:spPr>
      </xdr:pic>
      <xdr:graphicFrame macro="">
        <xdr:nvGraphicFramePr>
          <xdr:cNvPr id="47" name="Diagrama 46"/>
          <xdr:cNvGraphicFramePr/>
        </xdr:nvGraphicFramePr>
        <xdr:xfrm>
          <a:off x="8011584" y="5948853"/>
          <a:ext cx="1724919" cy="1534584"/>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aphicFrame macro="">
        <xdr:nvGraphicFramePr>
          <xdr:cNvPr id="48" name="Diagrama 47"/>
          <xdr:cNvGraphicFramePr/>
        </xdr:nvGraphicFramePr>
        <xdr:xfrm>
          <a:off x="8001001" y="7386293"/>
          <a:ext cx="1724919" cy="1534584"/>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clientData/>
  </xdr:twoCellAnchor>
  <xdr:oneCellAnchor>
    <xdr:from>
      <xdr:col>0</xdr:col>
      <xdr:colOff>0</xdr:colOff>
      <xdr:row>0</xdr:row>
      <xdr:rowOff>28575</xdr:rowOff>
    </xdr:from>
    <xdr:ext cx="1076325" cy="409388"/>
    <xdr:sp macro="" textlink="">
      <xdr:nvSpPr>
        <xdr:cNvPr id="6" name="Rectángulo 5"/>
        <xdr:cNvSpPr/>
      </xdr:nvSpPr>
      <xdr:spPr>
        <a:xfrm>
          <a:off x="0" y="28575"/>
          <a:ext cx="1076325" cy="409388"/>
        </a:xfrm>
        <a:prstGeom prst="rect">
          <a:avLst/>
        </a:prstGeom>
        <a:noFill/>
      </xdr:spPr>
      <xdr:txBody>
        <a:bodyPr wrap="square" lIns="91440" tIns="45720" rIns="91440" bIns="45720" anchor="b">
          <a:noAutofit/>
        </a:bodyPr>
        <a:lstStyle/>
        <a:p>
          <a:pPr algn="ctr"/>
          <a:r>
            <a:rPr lang="es-ES" sz="2400" b="1" cap="none" spc="0">
              <a:ln w="0"/>
              <a:solidFill>
                <a:schemeClr val="accent1">
                  <a:lumMod val="75000"/>
                </a:schemeClr>
              </a:solidFill>
              <a:effectLst>
                <a:reflection blurRad="6350" stA="53000" endA="300" endPos="35500" dir="5400000" sy="-90000" algn="bl" rotWithShape="0"/>
              </a:effectLst>
            </a:rPr>
            <a:t>ÍNDICE</a:t>
          </a:r>
        </a:p>
      </xdr:txBody>
    </xdr:sp>
    <xdr:clientData/>
  </xdr:oneCellAnchor>
  <xdr:twoCellAnchor>
    <xdr:from>
      <xdr:col>6</xdr:col>
      <xdr:colOff>719478</xdr:colOff>
      <xdr:row>31</xdr:row>
      <xdr:rowOff>176894</xdr:rowOff>
    </xdr:from>
    <xdr:to>
      <xdr:col>13</xdr:col>
      <xdr:colOff>362290</xdr:colOff>
      <xdr:row>37</xdr:row>
      <xdr:rowOff>45925</xdr:rowOff>
    </xdr:to>
    <xdr:sp macro="" textlink="">
      <xdr:nvSpPr>
        <xdr:cNvPr id="3" name="Rectángulo 2"/>
        <xdr:cNvSpPr/>
      </xdr:nvSpPr>
      <xdr:spPr>
        <a:xfrm>
          <a:off x="6298407" y="6504215"/>
          <a:ext cx="4976812" cy="1012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800" b="1">
              <a:latin typeface="Century Gothic" panose="020B0502020202020204" pitchFamily="34" charset="0"/>
            </a:rPr>
            <a:t>Amplía</a:t>
          </a:r>
          <a:r>
            <a:rPr lang="es-ES" sz="1800" b="1" baseline="0">
              <a:latin typeface="Century Gothic" panose="020B0502020202020204" pitchFamily="34" charset="0"/>
            </a:rPr>
            <a:t> Información con un clic en </a:t>
          </a:r>
        </a:p>
        <a:p>
          <a:pPr algn="l"/>
          <a:r>
            <a:rPr lang="es-ES" sz="1800" b="1" baseline="0">
              <a:latin typeface="Century Gothic" panose="020B0502020202020204" pitchFamily="34" charset="0"/>
            </a:rPr>
            <a:t>nuestros portales web:</a:t>
          </a:r>
          <a:endParaRPr lang="es-ES" sz="1800" b="1">
            <a:latin typeface="Century Gothic" panose="020B0502020202020204" pitchFamily="34" charset="0"/>
          </a:endParaRPr>
        </a:p>
      </xdr:txBody>
    </xdr:sp>
    <xdr:clientData/>
  </xdr:twoCellAnchor>
  <xdr:twoCellAnchor>
    <xdr:from>
      <xdr:col>0</xdr:col>
      <xdr:colOff>0</xdr:colOff>
      <xdr:row>1</xdr:row>
      <xdr:rowOff>3025</xdr:rowOff>
    </xdr:from>
    <xdr:to>
      <xdr:col>15</xdr:col>
      <xdr:colOff>2865545</xdr:colOff>
      <xdr:row>1</xdr:row>
      <xdr:rowOff>3025</xdr:rowOff>
    </xdr:to>
    <xdr:cxnSp macro="">
      <xdr:nvCxnSpPr>
        <xdr:cNvPr id="5" name="Conector recto 4"/>
        <xdr:cNvCxnSpPr/>
      </xdr:nvCxnSpPr>
      <xdr:spPr>
        <a:xfrm>
          <a:off x="0" y="591843"/>
          <a:ext cx="15300000" cy="0"/>
        </a:xfrm>
        <a:prstGeom prst="line">
          <a:avLst/>
        </a:prstGeom>
        <a:ln w="28575"/>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9524</xdr:rowOff>
    </xdr:from>
    <xdr:to>
      <xdr:col>7</xdr:col>
      <xdr:colOff>23812</xdr:colOff>
      <xdr:row>21</xdr:row>
      <xdr:rowOff>35719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642937</xdr:colOff>
      <xdr:row>23</xdr:row>
      <xdr:rowOff>178594</xdr:rowOff>
    </xdr:from>
    <xdr:to>
      <xdr:col>7</xdr:col>
      <xdr:colOff>35719</xdr:colOff>
      <xdr:row>30</xdr:row>
      <xdr:rowOff>23814</xdr:rowOff>
    </xdr:to>
    <xdr:grpSp>
      <xdr:nvGrpSpPr>
        <xdr:cNvPr id="8" name="Grupo 7">
          <a:hlinkClick xmlns:r="http://schemas.openxmlformats.org/officeDocument/2006/relationships" r:id="rId2" tooltip="VOLVER AL ÍNDICE"/>
        </xdr:cNvPr>
        <xdr:cNvGrpSpPr/>
      </xdr:nvGrpSpPr>
      <xdr:grpSpPr>
        <a:xfrm>
          <a:off x="6529387" y="4969669"/>
          <a:ext cx="888207"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76199</xdr:rowOff>
    </xdr:from>
    <xdr:to>
      <xdr:col>8</xdr:col>
      <xdr:colOff>321468</xdr:colOff>
      <xdr:row>28</xdr:row>
      <xdr:rowOff>59530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1131094</xdr:colOff>
      <xdr:row>29</xdr:row>
      <xdr:rowOff>166687</xdr:rowOff>
    </xdr:from>
    <xdr:to>
      <xdr:col>6</xdr:col>
      <xdr:colOff>743360</xdr:colOff>
      <xdr:row>36</xdr:row>
      <xdr:rowOff>11907</xdr:rowOff>
    </xdr:to>
    <xdr:grpSp>
      <xdr:nvGrpSpPr>
        <xdr:cNvPr id="8" name="Grupo 7">
          <a:hlinkClick xmlns:r="http://schemas.openxmlformats.org/officeDocument/2006/relationships" r:id="rId2" tooltip="VOLVER AL ÍNDICE"/>
        </xdr:cNvPr>
        <xdr:cNvGrpSpPr/>
      </xdr:nvGrpSpPr>
      <xdr:grpSpPr>
        <a:xfrm>
          <a:off x="6512719" y="6822281"/>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7408</xdr:colOff>
      <xdr:row>2</xdr:row>
      <xdr:rowOff>22489</xdr:rowOff>
    </xdr:from>
    <xdr:to>
      <xdr:col>21</xdr:col>
      <xdr:colOff>702733</xdr:colOff>
      <xdr:row>33</xdr:row>
      <xdr:rowOff>108214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440532</xdr:colOff>
      <xdr:row>37</xdr:row>
      <xdr:rowOff>107156</xdr:rowOff>
    </xdr:from>
    <xdr:to>
      <xdr:col>6</xdr:col>
      <xdr:colOff>481423</xdr:colOff>
      <xdr:row>43</xdr:row>
      <xdr:rowOff>142876</xdr:rowOff>
    </xdr:to>
    <xdr:grpSp>
      <xdr:nvGrpSpPr>
        <xdr:cNvPr id="8" name="Grupo 7">
          <a:hlinkClick xmlns:r="http://schemas.openxmlformats.org/officeDocument/2006/relationships" r:id="rId2" tooltip="VOLVER AL ÍNDICE"/>
        </xdr:cNvPr>
        <xdr:cNvGrpSpPr/>
      </xdr:nvGrpSpPr>
      <xdr:grpSpPr>
        <a:xfrm>
          <a:off x="5633193" y="7788608"/>
          <a:ext cx="798795" cy="120330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209411</xdr:colOff>
      <xdr:row>37</xdr:row>
      <xdr:rowOff>119062</xdr:rowOff>
    </xdr:from>
    <xdr:to>
      <xdr:col>6</xdr:col>
      <xdr:colOff>114431</xdr:colOff>
      <xdr:row>43</xdr:row>
      <xdr:rowOff>154782</xdr:rowOff>
    </xdr:to>
    <xdr:grpSp>
      <xdr:nvGrpSpPr>
        <xdr:cNvPr id="2" name="Grupo 6">
          <a:hlinkClick xmlns:r="http://schemas.openxmlformats.org/officeDocument/2006/relationships" r:id="rId1" tooltip="VOLVER AL ÍNDICE"/>
        </xdr:cNvPr>
        <xdr:cNvGrpSpPr/>
      </xdr:nvGrpSpPr>
      <xdr:grpSpPr>
        <a:xfrm>
          <a:off x="5602942" y="7512843"/>
          <a:ext cx="809895" cy="1178720"/>
          <a:chOff x="10453114" y="4625162"/>
          <a:chExt cx="1354123" cy="1987980"/>
        </a:xfrm>
      </xdr:grpSpPr>
      <xdr:sp macro="" textlink="">
        <xdr:nvSpPr>
          <xdr:cNvPr id="3" name="Flecha circular 7"/>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8"/>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9"/>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10"/>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214314</xdr:colOff>
      <xdr:row>1</xdr:row>
      <xdr:rowOff>39290</xdr:rowOff>
    </xdr:from>
    <xdr:to>
      <xdr:col>12</xdr:col>
      <xdr:colOff>654844</xdr:colOff>
      <xdr:row>13</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559594</xdr:colOff>
      <xdr:row>15</xdr:row>
      <xdr:rowOff>166688</xdr:rowOff>
    </xdr:from>
    <xdr:to>
      <xdr:col>7</xdr:col>
      <xdr:colOff>600485</xdr:colOff>
      <xdr:row>22</xdr:row>
      <xdr:rowOff>11908</xdr:rowOff>
    </xdr:to>
    <xdr:grpSp>
      <xdr:nvGrpSpPr>
        <xdr:cNvPr id="8" name="Grupo 7">
          <a:hlinkClick xmlns:r="http://schemas.openxmlformats.org/officeDocument/2006/relationships" r:id="rId2" tooltip="VOLVER AL ÍNDICE"/>
        </xdr:cNvPr>
        <xdr:cNvGrpSpPr/>
      </xdr:nvGrpSpPr>
      <xdr:grpSpPr>
        <a:xfrm>
          <a:off x="6512719" y="4433888"/>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492579</xdr:colOff>
      <xdr:row>0</xdr:row>
      <xdr:rowOff>51708</xdr:rowOff>
    </xdr:from>
    <xdr:to>
      <xdr:col>20</xdr:col>
      <xdr:colOff>668111</xdr:colOff>
      <xdr:row>17</xdr:row>
      <xdr:rowOff>44904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307862</xdr:colOff>
      <xdr:row>14</xdr:row>
      <xdr:rowOff>198323</xdr:rowOff>
    </xdr:from>
    <xdr:to>
      <xdr:col>12</xdr:col>
      <xdr:colOff>539184</xdr:colOff>
      <xdr:row>32</xdr:row>
      <xdr:rowOff>79942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282348</xdr:colOff>
      <xdr:row>60</xdr:row>
      <xdr:rowOff>61234</xdr:rowOff>
    </xdr:from>
    <xdr:to>
      <xdr:col>8</xdr:col>
      <xdr:colOff>493729</xdr:colOff>
      <xdr:row>68</xdr:row>
      <xdr:rowOff>1703</xdr:rowOff>
    </xdr:to>
    <xdr:grpSp>
      <xdr:nvGrpSpPr>
        <xdr:cNvPr id="4" name="Grupo 3">
          <a:hlinkClick xmlns:r="http://schemas.openxmlformats.org/officeDocument/2006/relationships" r:id="rId3" tooltip="VOLVER AL ÍNDICE"/>
        </xdr:cNvPr>
        <xdr:cNvGrpSpPr/>
      </xdr:nvGrpSpPr>
      <xdr:grpSpPr>
        <a:xfrm>
          <a:off x="7485629" y="12408015"/>
          <a:ext cx="973381" cy="1464469"/>
          <a:chOff x="10453114" y="4658915"/>
          <a:chExt cx="1320375" cy="1954227"/>
        </a:xfrm>
      </xdr:grpSpPr>
      <xdr:sp macro="" textlink="">
        <xdr:nvSpPr>
          <xdr:cNvPr id="5" name="Flecha circular 4"/>
          <xdr:cNvSpPr/>
        </xdr:nvSpPr>
        <xdr:spPr>
          <a:xfrm>
            <a:off x="10453114" y="4658915"/>
            <a:ext cx="1320375" cy="1320576"/>
          </a:xfrm>
          <a:prstGeom prst="circularArrow">
            <a:avLst>
              <a:gd name="adj1" fmla="val 10980"/>
              <a:gd name="adj2" fmla="val 1142322"/>
              <a:gd name="adj3" fmla="val 4500000"/>
              <a:gd name="adj4" fmla="val 10800000"/>
              <a:gd name="adj5" fmla="val 125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orma libre 5"/>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1100" b="1" kern="1200">
                <a:solidFill>
                  <a:schemeClr val="accent1"/>
                </a:solidFill>
                <a:latin typeface="Century Gothic" panose="020B0502020202020204" pitchFamily="34" charset="0"/>
              </a:rPr>
              <a:t>ÍNDICE</a:t>
            </a:r>
          </a:p>
        </xdr:txBody>
      </xdr:sp>
      <xdr:sp macro="" textlink="">
        <xdr:nvSpPr>
          <xdr:cNvPr id="7" name="Forma libre 6"/>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8" name="Forma libre 7"/>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261939</xdr:colOff>
      <xdr:row>44</xdr:row>
      <xdr:rowOff>119064</xdr:rowOff>
    </xdr:from>
    <xdr:to>
      <xdr:col>12</xdr:col>
      <xdr:colOff>302829</xdr:colOff>
      <xdr:row>50</xdr:row>
      <xdr:rowOff>154784</xdr:rowOff>
    </xdr:to>
    <xdr:grpSp>
      <xdr:nvGrpSpPr>
        <xdr:cNvPr id="2" name="Grupo 1">
          <a:hlinkClick xmlns:r="http://schemas.openxmlformats.org/officeDocument/2006/relationships" r:id="rId1" tooltip="VOLVER AL ÍNDICE"/>
        </xdr:cNvPr>
        <xdr:cNvGrpSpPr/>
      </xdr:nvGrpSpPr>
      <xdr:grpSpPr>
        <a:xfrm>
          <a:off x="10144127" y="9739314"/>
          <a:ext cx="1207702" cy="117872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6</xdr:col>
      <xdr:colOff>107157</xdr:colOff>
      <xdr:row>0</xdr:row>
      <xdr:rowOff>3572</xdr:rowOff>
    </xdr:from>
    <xdr:to>
      <xdr:col>13</xdr:col>
      <xdr:colOff>0</xdr:colOff>
      <xdr:row>16</xdr:row>
      <xdr:rowOff>163116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0</xdr:row>
      <xdr:rowOff>0</xdr:rowOff>
    </xdr:from>
    <xdr:to>
      <xdr:col>21</xdr:col>
      <xdr:colOff>357187</xdr:colOff>
      <xdr:row>16</xdr:row>
      <xdr:rowOff>159544</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71438</xdr:colOff>
      <xdr:row>18</xdr:row>
      <xdr:rowOff>166688</xdr:rowOff>
    </xdr:from>
    <xdr:to>
      <xdr:col>23</xdr:col>
      <xdr:colOff>83343</xdr:colOff>
      <xdr:row>33</xdr:row>
      <xdr:rowOff>47626</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83344</xdr:colOff>
      <xdr:row>23</xdr:row>
      <xdr:rowOff>146447</xdr:rowOff>
    </xdr:from>
    <xdr:to>
      <xdr:col>6</xdr:col>
      <xdr:colOff>452438</xdr:colOff>
      <xdr:row>42</xdr:row>
      <xdr:rowOff>148827</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704850</xdr:colOff>
      <xdr:row>4</xdr:row>
      <xdr:rowOff>83342</xdr:rowOff>
    </xdr:from>
    <xdr:to>
      <xdr:col>7</xdr:col>
      <xdr:colOff>14288</xdr:colOff>
      <xdr:row>20</xdr:row>
      <xdr:rowOff>30955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130968</xdr:colOff>
      <xdr:row>20</xdr:row>
      <xdr:rowOff>178593</xdr:rowOff>
    </xdr:from>
    <xdr:to>
      <xdr:col>7</xdr:col>
      <xdr:colOff>933859</xdr:colOff>
      <xdr:row>27</xdr:row>
      <xdr:rowOff>23813</xdr:rowOff>
    </xdr:to>
    <xdr:grpSp>
      <xdr:nvGrpSpPr>
        <xdr:cNvPr id="3" name="Grupo 2">
          <a:hlinkClick xmlns:r="http://schemas.openxmlformats.org/officeDocument/2006/relationships" r:id="rId2" tooltip="VOLVER AL ÍNDICE"/>
        </xdr:cNvPr>
        <xdr:cNvGrpSpPr/>
      </xdr:nvGrpSpPr>
      <xdr:grpSpPr>
        <a:xfrm>
          <a:off x="6810374" y="4452937"/>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133348</xdr:rowOff>
    </xdr:from>
    <xdr:to>
      <xdr:col>7</xdr:col>
      <xdr:colOff>940594</xdr:colOff>
      <xdr:row>22</xdr:row>
      <xdr:rowOff>109537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607218</xdr:colOff>
      <xdr:row>23</xdr:row>
      <xdr:rowOff>166688</xdr:rowOff>
    </xdr:from>
    <xdr:to>
      <xdr:col>7</xdr:col>
      <xdr:colOff>481422</xdr:colOff>
      <xdr:row>30</xdr:row>
      <xdr:rowOff>11908</xdr:rowOff>
    </xdr:to>
    <xdr:grpSp>
      <xdr:nvGrpSpPr>
        <xdr:cNvPr id="3" name="Grupo 2">
          <a:hlinkClick xmlns:r="http://schemas.openxmlformats.org/officeDocument/2006/relationships" r:id="rId2" tooltip="VOLVER AL ÍNDICE"/>
        </xdr:cNvPr>
        <xdr:cNvGrpSpPr/>
      </xdr:nvGrpSpPr>
      <xdr:grpSpPr>
        <a:xfrm>
          <a:off x="6488906" y="4964907"/>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773906</xdr:colOff>
      <xdr:row>31</xdr:row>
      <xdr:rowOff>178594</xdr:rowOff>
    </xdr:from>
    <xdr:to>
      <xdr:col>6</xdr:col>
      <xdr:colOff>386172</xdr:colOff>
      <xdr:row>38</xdr:row>
      <xdr:rowOff>23814</xdr:rowOff>
    </xdr:to>
    <xdr:grpSp>
      <xdr:nvGrpSpPr>
        <xdr:cNvPr id="3" name="Grupo 2">
          <a:hlinkClick xmlns:r="http://schemas.openxmlformats.org/officeDocument/2006/relationships" r:id="rId1" tooltip="VOLVER AL ÍNDICE"/>
        </xdr:cNvPr>
        <xdr:cNvGrpSpPr/>
      </xdr:nvGrpSpPr>
      <xdr:grpSpPr>
        <a:xfrm>
          <a:off x="6441281" y="7215188"/>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0</xdr:col>
      <xdr:colOff>0</xdr:colOff>
      <xdr:row>3</xdr:row>
      <xdr:rowOff>63101</xdr:rowOff>
    </xdr:from>
    <xdr:to>
      <xdr:col>7</xdr:col>
      <xdr:colOff>273844</xdr:colOff>
      <xdr:row>31</xdr:row>
      <xdr:rowOff>142875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545042</xdr:colOff>
      <xdr:row>36</xdr:row>
      <xdr:rowOff>93926</xdr:rowOff>
    </xdr:from>
    <xdr:to>
      <xdr:col>12</xdr:col>
      <xdr:colOff>585842</xdr:colOff>
      <xdr:row>41</xdr:row>
      <xdr:rowOff>181043</xdr:rowOff>
    </xdr:to>
    <xdr:grpSp>
      <xdr:nvGrpSpPr>
        <xdr:cNvPr id="2" name="Grupo 1">
          <a:hlinkClick xmlns:r="http://schemas.openxmlformats.org/officeDocument/2006/relationships" r:id="rId1" tooltip="VOLVER AL ÍNDICE"/>
        </xdr:cNvPr>
        <xdr:cNvGrpSpPr/>
      </xdr:nvGrpSpPr>
      <xdr:grpSpPr>
        <a:xfrm>
          <a:off x="9879542" y="7428176"/>
          <a:ext cx="802800" cy="1170586"/>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23</xdr:col>
      <xdr:colOff>142875</xdr:colOff>
      <xdr:row>2</xdr:row>
      <xdr:rowOff>238125</xdr:rowOff>
    </xdr:from>
    <xdr:to>
      <xdr:col>30</xdr:col>
      <xdr:colOff>452437</xdr:colOff>
      <xdr:row>18</xdr:row>
      <xdr:rowOff>109538</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5442857</xdr:colOff>
      <xdr:row>62</xdr:row>
      <xdr:rowOff>84667</xdr:rowOff>
    </xdr:from>
    <xdr:to>
      <xdr:col>1</xdr:col>
      <xdr:colOff>802891</xdr:colOff>
      <xdr:row>69</xdr:row>
      <xdr:rowOff>120387</xdr:rowOff>
    </xdr:to>
    <xdr:grpSp>
      <xdr:nvGrpSpPr>
        <xdr:cNvPr id="2" name="Grupo 1">
          <a:hlinkClick xmlns:r="http://schemas.openxmlformats.org/officeDocument/2006/relationships" r:id="rId1" tooltip="VOLVER AL ÍNDICE"/>
        </xdr:cNvPr>
        <xdr:cNvGrpSpPr/>
      </xdr:nvGrpSpPr>
      <xdr:grpSpPr>
        <a:xfrm>
          <a:off x="5442857" y="10466917"/>
          <a:ext cx="810451" cy="117872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588169</xdr:colOff>
      <xdr:row>2</xdr:row>
      <xdr:rowOff>130969</xdr:rowOff>
    </xdr:from>
    <xdr:to>
      <xdr:col>8</xdr:col>
      <xdr:colOff>721369</xdr:colOff>
      <xdr:row>17</xdr:row>
      <xdr:rowOff>95249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147637</xdr:colOff>
      <xdr:row>16</xdr:row>
      <xdr:rowOff>154781</xdr:rowOff>
    </xdr:from>
    <xdr:to>
      <xdr:col>8</xdr:col>
      <xdr:colOff>404811</xdr:colOff>
      <xdr:row>23</xdr:row>
      <xdr:rowOff>190497</xdr:rowOff>
    </xdr:to>
    <xdr:grpSp>
      <xdr:nvGrpSpPr>
        <xdr:cNvPr id="4" name="Grupo 3">
          <a:hlinkClick xmlns:r="http://schemas.openxmlformats.org/officeDocument/2006/relationships" r:id="rId2" tooltip="VOLVER AL ÍNDICE"/>
        </xdr:cNvPr>
        <xdr:cNvGrpSpPr/>
      </xdr:nvGrpSpPr>
      <xdr:grpSpPr>
        <a:xfrm>
          <a:off x="5648325" y="3274219"/>
          <a:ext cx="1019174" cy="1369216"/>
          <a:chOff x="10453114" y="4625162"/>
          <a:chExt cx="1354123" cy="1987980"/>
        </a:xfrm>
      </xdr:grpSpPr>
      <xdr:sp macro="" textlink="">
        <xdr:nvSpPr>
          <xdr:cNvPr id="5" name="Flecha circular 4"/>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orma libre 5"/>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7" name="Forma libre 6"/>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8" name="Forma libre 7"/>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xdr:row>
      <xdr:rowOff>-1</xdr:rowOff>
    </xdr:from>
    <xdr:to>
      <xdr:col>9</xdr:col>
      <xdr:colOff>5118</xdr:colOff>
      <xdr:row>43</xdr:row>
      <xdr:rowOff>178593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552979</xdr:colOff>
      <xdr:row>45</xdr:row>
      <xdr:rowOff>135732</xdr:rowOff>
    </xdr:from>
    <xdr:to>
      <xdr:col>6</xdr:col>
      <xdr:colOff>477189</xdr:colOff>
      <xdr:row>51</xdr:row>
      <xdr:rowOff>171452</xdr:rowOff>
    </xdr:to>
    <xdr:grpSp>
      <xdr:nvGrpSpPr>
        <xdr:cNvPr id="14" name="Grupo 2">
          <a:hlinkClick xmlns:r="http://schemas.openxmlformats.org/officeDocument/2006/relationships" r:id="rId2" tooltip="VOLVER AL ÍNDICE"/>
        </xdr:cNvPr>
        <xdr:cNvGrpSpPr/>
      </xdr:nvGrpSpPr>
      <xdr:grpSpPr>
        <a:xfrm>
          <a:off x="6410854" y="9684545"/>
          <a:ext cx="781460" cy="1178720"/>
          <a:chOff x="10453114" y="4625162"/>
          <a:chExt cx="1354123" cy="1987980"/>
        </a:xfrm>
      </xdr:grpSpPr>
      <xdr:sp macro="" textlink="">
        <xdr:nvSpPr>
          <xdr:cNvPr id="15"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6"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7"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8"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273164</xdr:colOff>
      <xdr:row>1</xdr:row>
      <xdr:rowOff>114299</xdr:rowOff>
    </xdr:from>
    <xdr:to>
      <xdr:col>17</xdr:col>
      <xdr:colOff>245726</xdr:colOff>
      <xdr:row>14</xdr:row>
      <xdr:rowOff>68036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53406</xdr:colOff>
      <xdr:row>41</xdr:row>
      <xdr:rowOff>181656</xdr:rowOff>
    </xdr:from>
    <xdr:to>
      <xdr:col>6</xdr:col>
      <xdr:colOff>854307</xdr:colOff>
      <xdr:row>48</xdr:row>
      <xdr:rowOff>25356</xdr:rowOff>
    </xdr:to>
    <xdr:grpSp>
      <xdr:nvGrpSpPr>
        <xdr:cNvPr id="3" name="Grupo 2">
          <a:hlinkClick xmlns:r="http://schemas.openxmlformats.org/officeDocument/2006/relationships" r:id="rId2" tooltip="VOLVER AL ÍNDICE"/>
        </xdr:cNvPr>
        <xdr:cNvGrpSpPr/>
      </xdr:nvGrpSpPr>
      <xdr:grpSpPr>
        <a:xfrm>
          <a:off x="6220844" y="10004312"/>
          <a:ext cx="800901" cy="117720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4</xdr:col>
      <xdr:colOff>751794</xdr:colOff>
      <xdr:row>26</xdr:row>
      <xdr:rowOff>377769</xdr:rowOff>
    </xdr:from>
    <xdr:to>
      <xdr:col>21</xdr:col>
      <xdr:colOff>489856</xdr:colOff>
      <xdr:row>41</xdr:row>
      <xdr:rowOff>62763</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250031</xdr:colOff>
      <xdr:row>31</xdr:row>
      <xdr:rowOff>21432</xdr:rowOff>
    </xdr:from>
    <xdr:to>
      <xdr:col>6</xdr:col>
      <xdr:colOff>128850</xdr:colOff>
      <xdr:row>37</xdr:row>
      <xdr:rowOff>31819</xdr:rowOff>
    </xdr:to>
    <xdr:grpSp>
      <xdr:nvGrpSpPr>
        <xdr:cNvPr id="2" name="Grupo 1">
          <a:hlinkClick xmlns:r="http://schemas.openxmlformats.org/officeDocument/2006/relationships" r:id="rId1" tooltip="VOLVER AL ÍNDICE"/>
        </xdr:cNvPr>
        <xdr:cNvGrpSpPr/>
      </xdr:nvGrpSpPr>
      <xdr:grpSpPr>
        <a:xfrm>
          <a:off x="6143625" y="7319963"/>
          <a:ext cx="795600" cy="117720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121445</xdr:colOff>
      <xdr:row>0</xdr:row>
      <xdr:rowOff>50798</xdr:rowOff>
    </xdr:from>
    <xdr:to>
      <xdr:col>19</xdr:col>
      <xdr:colOff>7145</xdr:colOff>
      <xdr:row>48</xdr:row>
      <xdr:rowOff>130968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363802</xdr:colOff>
      <xdr:row>98</xdr:row>
      <xdr:rowOff>327555</xdr:rowOff>
    </xdr:from>
    <xdr:to>
      <xdr:col>4</xdr:col>
      <xdr:colOff>1166602</xdr:colOff>
      <xdr:row>105</xdr:row>
      <xdr:rowOff>40286</xdr:rowOff>
    </xdr:to>
    <xdr:grpSp>
      <xdr:nvGrpSpPr>
        <xdr:cNvPr id="3" name="Grupo 2">
          <a:hlinkClick xmlns:r="http://schemas.openxmlformats.org/officeDocument/2006/relationships" r:id="rId2" tooltip="VOLVER AL ÍNDICE"/>
        </xdr:cNvPr>
        <xdr:cNvGrpSpPr/>
      </xdr:nvGrpSpPr>
      <xdr:grpSpPr>
        <a:xfrm>
          <a:off x="8364802" y="28574472"/>
          <a:ext cx="802800" cy="1152064"/>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6</xdr:col>
      <xdr:colOff>71436</xdr:colOff>
      <xdr:row>54</xdr:row>
      <xdr:rowOff>71437</xdr:rowOff>
    </xdr:from>
    <xdr:to>
      <xdr:col>19</xdr:col>
      <xdr:colOff>476249</xdr:colOff>
      <xdr:row>95</xdr:row>
      <xdr:rowOff>59531</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160072</xdr:colOff>
      <xdr:row>0</xdr:row>
      <xdr:rowOff>50273</xdr:rowOff>
    </xdr:from>
    <xdr:to>
      <xdr:col>13</xdr:col>
      <xdr:colOff>52917</xdr:colOff>
      <xdr:row>20</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400842</xdr:colOff>
      <xdr:row>20</xdr:row>
      <xdr:rowOff>293687</xdr:rowOff>
    </xdr:from>
    <xdr:to>
      <xdr:col>14</xdr:col>
      <xdr:colOff>115093</xdr:colOff>
      <xdr:row>37</xdr:row>
      <xdr:rowOff>158750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571500</xdr:colOff>
      <xdr:row>54</xdr:row>
      <xdr:rowOff>179917</xdr:rowOff>
    </xdr:from>
    <xdr:to>
      <xdr:col>3</xdr:col>
      <xdr:colOff>612300</xdr:colOff>
      <xdr:row>61</xdr:row>
      <xdr:rowOff>23616</xdr:rowOff>
    </xdr:to>
    <xdr:grpSp>
      <xdr:nvGrpSpPr>
        <xdr:cNvPr id="5" name="Grupo 4">
          <a:hlinkClick xmlns:r="http://schemas.openxmlformats.org/officeDocument/2006/relationships" r:id="rId3" tooltip="VOLVER AL ÍNDICE"/>
        </xdr:cNvPr>
        <xdr:cNvGrpSpPr/>
      </xdr:nvGrpSpPr>
      <xdr:grpSpPr>
        <a:xfrm>
          <a:off x="6085417" y="17123834"/>
          <a:ext cx="802800" cy="1177199"/>
          <a:chOff x="10453114" y="4625162"/>
          <a:chExt cx="1354123" cy="1987980"/>
        </a:xfrm>
      </xdr:grpSpPr>
      <xdr:sp macro="" textlink="">
        <xdr:nvSpPr>
          <xdr:cNvPr id="6" name="Flecha circular 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Forma libre 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8" name="Forma libre 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9" name="Forma libre 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388374</xdr:colOff>
      <xdr:row>32</xdr:row>
      <xdr:rowOff>30200</xdr:rowOff>
    </xdr:from>
    <xdr:to>
      <xdr:col>3</xdr:col>
      <xdr:colOff>1182267</xdr:colOff>
      <xdr:row>39</xdr:row>
      <xdr:rowOff>72987</xdr:rowOff>
    </xdr:to>
    <xdr:grpSp>
      <xdr:nvGrpSpPr>
        <xdr:cNvPr id="2" name="Grupo 1">
          <a:hlinkClick xmlns:r="http://schemas.openxmlformats.org/officeDocument/2006/relationships" r:id="rId1" tooltip="VOLVER AL ÍNDICE"/>
        </xdr:cNvPr>
        <xdr:cNvGrpSpPr/>
      </xdr:nvGrpSpPr>
      <xdr:grpSpPr>
        <a:xfrm>
          <a:off x="6379599" y="5459450"/>
          <a:ext cx="793893" cy="1176262"/>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274372</xdr:colOff>
      <xdr:row>31</xdr:row>
      <xdr:rowOff>64558</xdr:rowOff>
    </xdr:from>
    <xdr:to>
      <xdr:col>5</xdr:col>
      <xdr:colOff>458665</xdr:colOff>
      <xdr:row>38</xdr:row>
      <xdr:rowOff>109803</xdr:rowOff>
    </xdr:to>
    <xdr:grpSp>
      <xdr:nvGrpSpPr>
        <xdr:cNvPr id="2" name="Grupo 1">
          <a:hlinkClick xmlns:r="http://schemas.openxmlformats.org/officeDocument/2006/relationships" r:id="rId1" tooltip="VOLVER AL ÍNDICE"/>
        </xdr:cNvPr>
        <xdr:cNvGrpSpPr/>
      </xdr:nvGrpSpPr>
      <xdr:grpSpPr>
        <a:xfrm>
          <a:off x="6406091" y="5446183"/>
          <a:ext cx="791512" cy="1212058"/>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401412</xdr:colOff>
      <xdr:row>35</xdr:row>
      <xdr:rowOff>168388</xdr:rowOff>
    </xdr:from>
    <xdr:to>
      <xdr:col>13</xdr:col>
      <xdr:colOff>401481</xdr:colOff>
      <xdr:row>42</xdr:row>
      <xdr:rowOff>13608</xdr:rowOff>
    </xdr:to>
    <xdr:grpSp>
      <xdr:nvGrpSpPr>
        <xdr:cNvPr id="8" name="Grupo 7">
          <a:hlinkClick xmlns:r="http://schemas.openxmlformats.org/officeDocument/2006/relationships" r:id="rId1" tooltip="VOLVER AL ÍNDICE"/>
        </xdr:cNvPr>
        <xdr:cNvGrpSpPr/>
      </xdr:nvGrpSpPr>
      <xdr:grpSpPr>
        <a:xfrm>
          <a:off x="9640662" y="7514544"/>
          <a:ext cx="809694"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321470</xdr:colOff>
      <xdr:row>42</xdr:row>
      <xdr:rowOff>71437</xdr:rowOff>
    </xdr:from>
    <xdr:to>
      <xdr:col>0</xdr:col>
      <xdr:colOff>1124361</xdr:colOff>
      <xdr:row>48</xdr:row>
      <xdr:rowOff>105637</xdr:rowOff>
    </xdr:to>
    <xdr:grpSp>
      <xdr:nvGrpSpPr>
        <xdr:cNvPr id="7" name="Grupo 6">
          <a:hlinkClick xmlns:r="http://schemas.openxmlformats.org/officeDocument/2006/relationships" r:id="rId1" tooltip="VOLVER AL ÍNDICE"/>
        </xdr:cNvPr>
        <xdr:cNvGrpSpPr/>
      </xdr:nvGrpSpPr>
      <xdr:grpSpPr>
        <a:xfrm>
          <a:off x="321470" y="8072437"/>
          <a:ext cx="802891" cy="1177200"/>
          <a:chOff x="10453114" y="4625162"/>
          <a:chExt cx="1354123" cy="1987980"/>
        </a:xfrm>
      </xdr:grpSpPr>
      <xdr:sp macro="" textlink="">
        <xdr:nvSpPr>
          <xdr:cNvPr id="8" name="Flecha circular 7"/>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9" name="Forma libre 8"/>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0" name="Forma libre 9"/>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1" name="Forma libre 10"/>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172099</xdr:colOff>
      <xdr:row>20</xdr:row>
      <xdr:rowOff>111485</xdr:rowOff>
    </xdr:from>
    <xdr:to>
      <xdr:col>12</xdr:col>
      <xdr:colOff>457849</xdr:colOff>
      <xdr:row>41</xdr:row>
      <xdr:rowOff>101960</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807893</xdr:colOff>
      <xdr:row>20</xdr:row>
      <xdr:rowOff>18831</xdr:rowOff>
    </xdr:from>
    <xdr:to>
      <xdr:col>29</xdr:col>
      <xdr:colOff>488156</xdr:colOff>
      <xdr:row>40</xdr:row>
      <xdr:rowOff>178593</xdr:rowOff>
    </xdr:to>
    <xdr:graphicFrame macro="">
      <xdr:nvGraphicFramePr>
        <xdr:cNvPr id="4"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275168</xdr:colOff>
      <xdr:row>41</xdr:row>
      <xdr:rowOff>85120</xdr:rowOff>
    </xdr:from>
    <xdr:to>
      <xdr:col>12</xdr:col>
      <xdr:colOff>179917</xdr:colOff>
      <xdr:row>55</xdr:row>
      <xdr:rowOff>161320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724013</xdr:colOff>
      <xdr:row>59</xdr:row>
      <xdr:rowOff>162530</xdr:rowOff>
    </xdr:from>
    <xdr:to>
      <xdr:col>7</xdr:col>
      <xdr:colOff>681561</xdr:colOff>
      <xdr:row>66</xdr:row>
      <xdr:rowOff>7750</xdr:rowOff>
    </xdr:to>
    <xdr:grpSp>
      <xdr:nvGrpSpPr>
        <xdr:cNvPr id="15" name="Grupo 14">
          <a:hlinkClick xmlns:r="http://schemas.openxmlformats.org/officeDocument/2006/relationships" r:id="rId4" tooltip="VOLVER AL ÍNDICE"/>
        </xdr:cNvPr>
        <xdr:cNvGrpSpPr/>
      </xdr:nvGrpSpPr>
      <xdr:grpSpPr>
        <a:xfrm>
          <a:off x="5855607" y="11402030"/>
          <a:ext cx="802892" cy="1178720"/>
          <a:chOff x="10453114" y="4625162"/>
          <a:chExt cx="1354123" cy="1987980"/>
        </a:xfrm>
      </xdr:grpSpPr>
      <xdr:sp macro="" textlink="">
        <xdr:nvSpPr>
          <xdr:cNvPr id="16" name="Flecha circular 1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Forma libre 1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8" name="Forma libre 1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9" name="Forma libre 1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190500</xdr:colOff>
      <xdr:row>0</xdr:row>
      <xdr:rowOff>0</xdr:rowOff>
    </xdr:from>
    <xdr:to>
      <xdr:col>10</xdr:col>
      <xdr:colOff>717177</xdr:colOff>
      <xdr:row>19</xdr:row>
      <xdr:rowOff>47625</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20</xdr:row>
      <xdr:rowOff>0</xdr:rowOff>
    </xdr:from>
    <xdr:to>
      <xdr:col>10</xdr:col>
      <xdr:colOff>581025</xdr:colOff>
      <xdr:row>41</xdr:row>
      <xdr:rowOff>114300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514350</xdr:colOff>
      <xdr:row>39</xdr:row>
      <xdr:rowOff>123825</xdr:rowOff>
    </xdr:from>
    <xdr:to>
      <xdr:col>10</xdr:col>
      <xdr:colOff>581025</xdr:colOff>
      <xdr:row>60</xdr:row>
      <xdr:rowOff>133350</xdr:rowOff>
    </xdr:to>
    <xdr:graphicFrame macro="">
      <xdr:nvGraphicFramePr>
        <xdr:cNvPr id="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528029</xdr:colOff>
      <xdr:row>56</xdr:row>
      <xdr:rowOff>130969</xdr:rowOff>
    </xdr:from>
    <xdr:to>
      <xdr:col>18</xdr:col>
      <xdr:colOff>275167</xdr:colOff>
      <xdr:row>74</xdr:row>
      <xdr:rowOff>224</xdr:rowOff>
    </xdr:to>
    <xdr:graphicFrame macro="">
      <xdr:nvGraphicFramePr>
        <xdr:cNvPr id="5"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472545</xdr:colOff>
      <xdr:row>87</xdr:row>
      <xdr:rowOff>126736</xdr:rowOff>
    </xdr:from>
    <xdr:to>
      <xdr:col>23</xdr:col>
      <xdr:colOff>739245</xdr:colOff>
      <xdr:row>100</xdr:row>
      <xdr:rowOff>117211</xdr:rowOff>
    </xdr:to>
    <xdr:graphicFrame macro="">
      <xdr:nvGraphicFramePr>
        <xdr:cNvPr id="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202670</xdr:colOff>
      <xdr:row>101</xdr:row>
      <xdr:rowOff>76201</xdr:rowOff>
    </xdr:from>
    <xdr:to>
      <xdr:col>23</xdr:col>
      <xdr:colOff>469370</xdr:colOff>
      <xdr:row>119</xdr:row>
      <xdr:rowOff>162984</xdr:rowOff>
    </xdr:to>
    <xdr:graphicFrame macro="">
      <xdr:nvGraphicFramePr>
        <xdr:cNvPr id="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332454</xdr:colOff>
      <xdr:row>82</xdr:row>
      <xdr:rowOff>562694</xdr:rowOff>
    </xdr:from>
    <xdr:to>
      <xdr:col>7</xdr:col>
      <xdr:colOff>373254</xdr:colOff>
      <xdr:row>89</xdr:row>
      <xdr:rowOff>13488</xdr:rowOff>
    </xdr:to>
    <xdr:grpSp>
      <xdr:nvGrpSpPr>
        <xdr:cNvPr id="13" name="Grupo 12">
          <a:hlinkClick xmlns:r="http://schemas.openxmlformats.org/officeDocument/2006/relationships" r:id="rId7" tooltip="VOLVER AL ÍNDICE"/>
        </xdr:cNvPr>
        <xdr:cNvGrpSpPr/>
      </xdr:nvGrpSpPr>
      <xdr:grpSpPr>
        <a:xfrm>
          <a:off x="8452517" y="17107619"/>
          <a:ext cx="802800" cy="1158150"/>
          <a:chOff x="10453114" y="4625162"/>
          <a:chExt cx="1354123" cy="1987980"/>
        </a:xfrm>
      </xdr:grpSpPr>
      <xdr:sp macro="" textlink="">
        <xdr:nvSpPr>
          <xdr:cNvPr id="14" name="Flecha circular 1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5" name="Forma libre 1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6" name="Forma libre 1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7" name="Forma libre 1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18</xdr:col>
      <xdr:colOff>888999</xdr:colOff>
      <xdr:row>50</xdr:row>
      <xdr:rowOff>107157</xdr:rowOff>
    </xdr:from>
    <xdr:to>
      <xdr:col>22</xdr:col>
      <xdr:colOff>456405</xdr:colOff>
      <xdr:row>71</xdr:row>
      <xdr:rowOff>166687</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833437</xdr:colOff>
      <xdr:row>74</xdr:row>
      <xdr:rowOff>64424</xdr:rowOff>
    </xdr:from>
    <xdr:to>
      <xdr:col>24</xdr:col>
      <xdr:colOff>547687</xdr:colOff>
      <xdr:row>86</xdr:row>
      <xdr:rowOff>130041</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14286</xdr:colOff>
      <xdr:row>2</xdr:row>
      <xdr:rowOff>0</xdr:rowOff>
    </xdr:from>
    <xdr:to>
      <xdr:col>12</xdr:col>
      <xdr:colOff>314325</xdr:colOff>
      <xdr:row>19</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603250</xdr:colOff>
      <xdr:row>37</xdr:row>
      <xdr:rowOff>127000</xdr:rowOff>
    </xdr:from>
    <xdr:to>
      <xdr:col>5</xdr:col>
      <xdr:colOff>548447</xdr:colOff>
      <xdr:row>43</xdr:row>
      <xdr:rowOff>111858</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5461000" y="8191500"/>
          <a:ext cx="707197" cy="11278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32</xdr:row>
      <xdr:rowOff>178593</xdr:rowOff>
    </xdr:from>
    <xdr:to>
      <xdr:col>6</xdr:col>
      <xdr:colOff>571500</xdr:colOff>
      <xdr:row>51</xdr:row>
      <xdr:rowOff>35718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170258</xdr:rowOff>
    </xdr:from>
    <xdr:to>
      <xdr:col>6</xdr:col>
      <xdr:colOff>571500</xdr:colOff>
      <xdr:row>32</xdr:row>
      <xdr:rowOff>55958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71436</xdr:colOff>
      <xdr:row>18</xdr:row>
      <xdr:rowOff>63104</xdr:rowOff>
    </xdr:from>
    <xdr:to>
      <xdr:col>15</xdr:col>
      <xdr:colOff>1238250</xdr:colOff>
      <xdr:row>37</xdr:row>
      <xdr:rowOff>11906</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631031</xdr:colOff>
      <xdr:row>55</xdr:row>
      <xdr:rowOff>3774282</xdr:rowOff>
    </xdr:from>
    <xdr:to>
      <xdr:col>9</xdr:col>
      <xdr:colOff>671831</xdr:colOff>
      <xdr:row>61</xdr:row>
      <xdr:rowOff>166690</xdr:rowOff>
    </xdr:to>
    <xdr:grpSp>
      <xdr:nvGrpSpPr>
        <xdr:cNvPr id="5" name="Grupo 4">
          <a:hlinkClick xmlns:r="http://schemas.openxmlformats.org/officeDocument/2006/relationships" r:id="rId4" tooltip="VOLVER AL ÍNDICE"/>
        </xdr:cNvPr>
        <xdr:cNvGrpSpPr/>
      </xdr:nvGrpSpPr>
      <xdr:grpSpPr>
        <a:xfrm>
          <a:off x="5965031" y="14478001"/>
          <a:ext cx="802800" cy="1178720"/>
          <a:chOff x="10453114" y="4625162"/>
          <a:chExt cx="1354123" cy="1987980"/>
        </a:xfrm>
      </xdr:grpSpPr>
      <xdr:sp macro="" textlink="">
        <xdr:nvSpPr>
          <xdr:cNvPr id="6" name="Flecha circular 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Forma libre 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8" name="Forma libre 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9" name="Forma libre 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14</xdr:col>
      <xdr:colOff>95250</xdr:colOff>
      <xdr:row>3</xdr:row>
      <xdr:rowOff>45244</xdr:rowOff>
    </xdr:from>
    <xdr:to>
      <xdr:col>18</xdr:col>
      <xdr:colOff>47623</xdr:colOff>
      <xdr:row>16</xdr:row>
      <xdr:rowOff>180975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631028</xdr:colOff>
      <xdr:row>54</xdr:row>
      <xdr:rowOff>11905</xdr:rowOff>
    </xdr:from>
    <xdr:to>
      <xdr:col>16</xdr:col>
      <xdr:colOff>440531</xdr:colOff>
      <xdr:row>55</xdr:row>
      <xdr:rowOff>3357562</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11906</xdr:colOff>
      <xdr:row>3</xdr:row>
      <xdr:rowOff>7143</xdr:rowOff>
    </xdr:from>
    <xdr:to>
      <xdr:col>8</xdr:col>
      <xdr:colOff>761999</xdr:colOff>
      <xdr:row>20</xdr:row>
      <xdr:rowOff>78582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422009</xdr:colOff>
      <xdr:row>22</xdr:row>
      <xdr:rowOff>166686</xdr:rowOff>
    </xdr:from>
    <xdr:to>
      <xdr:col>8</xdr:col>
      <xdr:colOff>462900</xdr:colOff>
      <xdr:row>29</xdr:row>
      <xdr:rowOff>11906</xdr:rowOff>
    </xdr:to>
    <xdr:grpSp>
      <xdr:nvGrpSpPr>
        <xdr:cNvPr id="8" name="Grupo 7">
          <a:hlinkClick xmlns:r="http://schemas.openxmlformats.org/officeDocument/2006/relationships" r:id="rId2" tooltip="VOLVER AL ÍNDICE"/>
        </xdr:cNvPr>
        <xdr:cNvGrpSpPr/>
      </xdr:nvGrpSpPr>
      <xdr:grpSpPr>
        <a:xfrm>
          <a:off x="6308459" y="4767261"/>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6"/>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externalLinks/_rels/externalLink1.xml.rels><?xml version="1.0" encoding="UTF-8" standalone="no"?><Relationships xmlns="http://schemas.openxmlformats.org/package/2006/relationships"><Relationship Id="rId1" Target="/Users/nuriaih.proyecto/Downloads/Afiliaci&#243;n%20UD%202023%20(1).xlsx" TargetMode="External" Type="http://schemas.openxmlformats.org/officeDocument/2006/relationships/externalLinkPath"/></Relationships>
</file>

<file path=xl/externalLinks/_rels/externalLink2.xml.rels><?xml version="1.0" encoding="UTF-8" standalone="no"?><Relationships xmlns="http://schemas.openxmlformats.org/package/2006/relationships"><Relationship Id="rId1" Target="file://///fi01/Buzones/Users/nuriaih.proyecto/Downloads/Afiliaci&#243;n%20UD%202023%20(1).xlsx" TargetMode="External" Type="http://schemas.openxmlformats.org/officeDocument/2006/relationships/externalLinkPath"/></Relationships>
</file>

<file path=xl/externalLinks/_rels/externalLink3.xml.rels><?xml version="1.0" encoding="UTF-8" standalone="no"?><Relationships xmlns="http://schemas.openxmlformats.org/package/2006/relationships"><Relationship Id="rId1" Target="file://///venus/practicas_bcodatos/Users/Alejandro/Desktop/TOSHIBA/Bolet&#237;nes/Boletines%20Mensuales/Bolet&#237;nEnero20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 EDAD"/>
      <sheetName val="TablasAux"/>
      <sheetName val="DATOS PEST4"/>
      <sheetName val="2. CNAE A DOS DIGITOS (RG+RETA)"/>
      <sheetName val="DATOS PEST2"/>
      <sheetName val="3. CC.AA. PROV.REG"/>
      <sheetName val="DATOS PEST1"/>
      <sheetName val="DATOS PEST567"/>
      <sheetName val="4.ACTIVIDADES PROVINCIA RG+RETA"/>
      <sheetName val="4. ACTIVIDADES PROVINCIA(RG)"/>
      <sheetName val="4. ACTIVIDADES PROVINCIA(RETA)"/>
      <sheetName val="5. EDAD_CUIDADORES_NO_PROF"/>
      <sheetName val="6. PROV_CUIDADORES_NO_PROF"/>
      <sheetName val="7. TIPO DE CONTRATO Y EDAD (RG)"/>
      <sheetName val="8. TIPO DE CONTRATO Y SECC.(RG)"/>
      <sheetName val="DATOS PEST82"/>
      <sheetName val="DATOS PEST8"/>
    </sheetNames>
    <sheetDataSet>
      <sheetData sheetId="0" refreshError="1"/>
      <sheetData sheetId="1" refreshError="1"/>
      <sheetData sheetId="2" refreshError="1">
        <row r="3">
          <cell r="K3" t="str">
            <v>RÉGIMEN GENERAL</v>
          </cell>
          <cell r="L3" t="str">
            <v>REGIMEN GENERAL</v>
          </cell>
        </row>
        <row r="4">
          <cell r="K4" t="str">
            <v>S. E. AGRARIO</v>
          </cell>
          <cell r="L4" t="str">
            <v>R.G.(S.E.AGRARIO)</v>
          </cell>
        </row>
        <row r="5">
          <cell r="K5" t="str">
            <v>S. E. EMPLEADOS HOGAR</v>
          </cell>
          <cell r="L5" t="str">
            <v>R.G.(S.E. EM. HOGAR)</v>
          </cell>
        </row>
        <row r="6">
          <cell r="K6" t="str">
            <v>NO SETA</v>
          </cell>
          <cell r="L6" t="str">
            <v>R.E.AUTONOMOS (NO SET</v>
          </cell>
        </row>
        <row r="7">
          <cell r="K7" t="str">
            <v>S. E. TRAB. AGRARIOS (SETA)</v>
          </cell>
          <cell r="L7" t="str">
            <v>REG.E. AUTONOMOS (SET</v>
          </cell>
        </row>
        <row r="8">
          <cell r="K8" t="str">
            <v>CUENTA AJENA</v>
          </cell>
          <cell r="L8" t="str">
            <v>R.E.MAR(CUENTA AJENA)</v>
          </cell>
        </row>
        <row r="9">
          <cell r="K9" t="str">
            <v>CUENTA PROPIA</v>
          </cell>
          <cell r="L9" t="str">
            <v>R.E.MAR(C. PROPIA)</v>
          </cell>
        </row>
        <row r="10">
          <cell r="K10" t="str">
            <v>MINERÍA CARBÓN</v>
          </cell>
          <cell r="L10" t="str">
            <v>R.E. MINERIA CARBON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 EDAD"/>
      <sheetName val="TablasAux"/>
      <sheetName val="DATOS PEST4"/>
      <sheetName val="2. CNAE A DOS DIGITOS (RG+RETA)"/>
      <sheetName val="DATOS PEST2"/>
      <sheetName val="3. CC.AA. PROV.REG"/>
      <sheetName val="DATOS PEST1"/>
      <sheetName val="DATOS PEST567"/>
      <sheetName val="4.ACTIVIDADES PROVINCIA RG+RETA"/>
      <sheetName val="4. ACTIVIDADES PROVINCIA(RG)"/>
      <sheetName val="4. ACTIVIDADES PROVINCIA(RETA)"/>
      <sheetName val="5. EDAD_CUIDADORES_NO_PROF"/>
      <sheetName val="6. PROV_CUIDADORES_NO_PROF"/>
      <sheetName val="7. TIPO DE CONTRATO Y EDAD (RG)"/>
      <sheetName val="8. TIPO DE CONTRATO Y SECC.(RG)"/>
      <sheetName val="DATOS PEST82"/>
      <sheetName val="DATOS PEST8"/>
    </sheetNames>
    <sheetDataSet>
      <sheetData sheetId="0" refreshError="1"/>
      <sheetData sheetId="1" refreshError="1"/>
      <sheetData sheetId="2" refreshError="1">
        <row r="3">
          <cell r="K3" t="str">
            <v>RÉGIMEN GENERAL</v>
          </cell>
          <cell r="L3" t="str">
            <v>REGIMEN GENERAL</v>
          </cell>
        </row>
        <row r="4">
          <cell r="K4" t="str">
            <v>S. E. AGRARIO</v>
          </cell>
          <cell r="L4" t="str">
            <v>R.G.(S.E.AGRARIO)</v>
          </cell>
        </row>
        <row r="5">
          <cell r="K5" t="str">
            <v>S. E. EMPLEADOS HOGAR</v>
          </cell>
          <cell r="L5" t="str">
            <v>R.G.(S.E. EM. HOGAR)</v>
          </cell>
        </row>
        <row r="6">
          <cell r="K6" t="str">
            <v>NO SETA</v>
          </cell>
          <cell r="L6" t="str">
            <v>R.E.AUTONOMOS (NO SET</v>
          </cell>
        </row>
        <row r="7">
          <cell r="K7" t="str">
            <v>S. E. TRAB. AGRARIOS (SETA)</v>
          </cell>
          <cell r="L7" t="str">
            <v>REG.E. AUTONOMOS (SET</v>
          </cell>
        </row>
        <row r="8">
          <cell r="K8" t="str">
            <v>CUENTA AJENA</v>
          </cell>
          <cell r="L8" t="str">
            <v>R.E.MAR(CUENTA AJENA)</v>
          </cell>
        </row>
        <row r="9">
          <cell r="K9" t="str">
            <v>CUENTA PROPIA</v>
          </cell>
          <cell r="L9" t="str">
            <v>R.E.MAR(C. PROPIA)</v>
          </cell>
        </row>
        <row r="10">
          <cell r="K10" t="str">
            <v>MINERÍA CARBÓN</v>
          </cell>
          <cell r="L10" t="str">
            <v>R.E. MINERIA CARBON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Población2010-2019"/>
      <sheetName val="DiferentesVariables"/>
      <sheetName val="TurismoEnero2020(P)"/>
      <sheetName val="EvoluciónTurismo"/>
      <sheetName val="Paro1"/>
      <sheetName val="Paro2"/>
      <sheetName val="Paro3"/>
      <sheetName val="Paro4"/>
      <sheetName val="Paro5"/>
      <sheetName val="Paro6"/>
      <sheetName val="ParoEneroCCAA"/>
      <sheetName val="ParoCCAA"/>
      <sheetName val="Contratos1"/>
      <sheetName val="Contratos2"/>
      <sheetName val="Contratos3"/>
      <sheetName val="IPC"/>
      <sheetName val="EvoluciónIPCProvinciaTFE"/>
      <sheetName val="AfiliadosSSEnero2020"/>
      <sheetName val="AfiliadosSSMunicipios"/>
      <sheetName val="ResumenEpa1"/>
      <sheetName val="ResumenEpa2"/>
    </sheetNames>
    <sheetDataSet>
      <sheetData sheetId="0"/>
      <sheetData sheetId="1"/>
      <sheetData sheetId="2"/>
      <sheetData sheetId="3"/>
      <sheetData sheetId="4"/>
      <sheetData sheetId="5"/>
      <sheetData sheetId="6">
        <row r="2">
          <cell r="B2" t="str">
            <v>Sin actividad económica</v>
          </cell>
          <cell r="C2" t="str">
            <v>Agricultura</v>
          </cell>
          <cell r="D2" t="str">
            <v>Industria</v>
          </cell>
          <cell r="E2" t="str">
            <v>Construcción</v>
          </cell>
          <cell r="F2" t="str">
            <v>Comercio</v>
          </cell>
          <cell r="G2" t="str">
            <v>Hostelería</v>
          </cell>
          <cell r="H2" t="str">
            <v>Resto de servicios</v>
          </cell>
        </row>
        <row r="3">
          <cell r="A3" t="str">
            <v xml:space="preserve"> Enero 2020</v>
          </cell>
          <cell r="B3">
            <v>7106</v>
          </cell>
          <cell r="C3">
            <v>1812</v>
          </cell>
          <cell r="D3">
            <v>3749</v>
          </cell>
          <cell r="E3">
            <v>9377</v>
          </cell>
          <cell r="F3">
            <v>15607</v>
          </cell>
          <cell r="G3">
            <v>15642</v>
          </cell>
          <cell r="H3">
            <v>38096</v>
          </cell>
        </row>
      </sheetData>
      <sheetData sheetId="7"/>
      <sheetData sheetId="8"/>
      <sheetData sheetId="9"/>
      <sheetData sheetId="10"/>
      <sheetData sheetId="11"/>
      <sheetData sheetId="12"/>
      <sheetData sheetId="13">
        <row r="2">
          <cell r="B2" t="str">
            <v>Analfabetos</v>
          </cell>
          <cell r="C2" t="str">
            <v>Educación primaria</v>
          </cell>
          <cell r="D2" t="str">
            <v>Educación secundaria</v>
          </cell>
          <cell r="E2" t="str">
            <v>Estudios universitarios</v>
          </cell>
          <cell r="F2" t="str">
            <v>Formación profesional</v>
          </cell>
          <cell r="G2" t="str">
            <v>Nivel de estudios desconocido</v>
          </cell>
        </row>
      </sheetData>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no"?><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4.xml.rels><?xml version="1.0" encoding="UTF-8" standalone="no"?><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5.xml.rels><?xml version="1.0" encoding="UTF-8" standalone="no"?><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6.xml.rels><?xml version="1.0" encoding="UTF-8" standalone="no"?><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7.xml.rels><?xml version="1.0" encoding="UTF-8" standalone="no"?><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8.xml.rels><?xml version="1.0" encoding="UTF-8" standalone="no"?><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19.xml.rels><?xml version="1.0" encoding="UTF-8" standalone="no"?><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no"?><Relationships xmlns="http://schemas.openxmlformats.org/package/2006/relationships"><Relationship Id="rId1" Target="https://www.ine.es/prensa/ipc_base_2021.pdf" TargetMode="External" Type="http://schemas.openxmlformats.org/officeDocument/2006/relationships/hyperlink"/><Relationship Id="rId2" Target="https://www.ine.es/metodologia/t25/principales_caracteristicas_base_2021.pdf" TargetMode="External" Type="http://schemas.openxmlformats.org/officeDocument/2006/relationships/hyperlink"/><Relationship Id="rId3" Target="../printerSettings/printerSettings20.bin" Type="http://schemas.openxmlformats.org/officeDocument/2006/relationships/printerSettings"/><Relationship Id="rId4" Target="../drawings/drawing20.xml" Type="http://schemas.openxmlformats.org/officeDocument/2006/relationships/drawing"/></Relationships>
</file>

<file path=xl/worksheets/_rels/sheet21.xml.rels><?xml version="1.0" encoding="UTF-8" standalone="no"?><Relationships xmlns="http://schemas.openxmlformats.org/package/2006/relationships"><Relationship Id="rId1" Target="../drawings/drawing21.xml" Type="http://schemas.openxmlformats.org/officeDocument/2006/relationships/drawing"/></Relationships>
</file>

<file path=xl/worksheets/_rels/sheet22.xml.rels><?xml version="1.0" encoding="UTF-8" standalone="no"?><Relationships xmlns="http://schemas.openxmlformats.org/package/2006/relationships"><Relationship Id="rId1" Target="../printerSettings/printerSettings21.bin" Type="http://schemas.openxmlformats.org/officeDocument/2006/relationships/printerSettings"/><Relationship Id="rId2" Target="../drawings/drawing22.xml" Type="http://schemas.openxmlformats.org/officeDocument/2006/relationships/drawing"/></Relationships>
</file>

<file path=xl/worksheets/_rels/sheet23.xml.rels><?xml version="1.0" encoding="UTF-8" standalone="no"?><Relationships xmlns="http://schemas.openxmlformats.org/package/2006/relationships"><Relationship Id="rId1" Target="../printerSettings/printerSettings22.bin" Type="http://schemas.openxmlformats.org/officeDocument/2006/relationships/printerSettings"/><Relationship Id="rId2" Target="../drawings/drawing23.xml" Type="http://schemas.openxmlformats.org/officeDocument/2006/relationships/drawing"/></Relationships>
</file>

<file path=xl/worksheets/_rels/sheet24.xml.rels><?xml version="1.0" encoding="UTF-8" standalone="no"?><Relationships xmlns="http://schemas.openxmlformats.org/package/2006/relationships"><Relationship Id="rId1" Target="../printerSettings/printerSettings23.bin" Type="http://schemas.openxmlformats.org/officeDocument/2006/relationships/printerSettings"/><Relationship Id="rId2" Target="../drawings/drawing24.xml" Type="http://schemas.openxmlformats.org/officeDocument/2006/relationships/drawing"/></Relationships>
</file>

<file path=xl/worksheets/_rels/sheet25.xml.rels><?xml version="1.0" encoding="UTF-8" standalone="no"?><Relationships xmlns="http://schemas.openxmlformats.org/package/2006/relationships"><Relationship Id="rId1" Target="../printerSettings/printerSettings24.bin" Type="http://schemas.openxmlformats.org/officeDocument/2006/relationships/printerSettings"/><Relationship Id="rId2" Target="../drawings/drawing25.xml" Type="http://schemas.openxmlformats.org/officeDocument/2006/relationships/drawing"/></Relationships>
</file>

<file path=xl/worksheets/_rels/sheet26.xml.rels><?xml version="1.0" encoding="UTF-8" standalone="no"?><Relationships xmlns="http://schemas.openxmlformats.org/package/2006/relationships"><Relationship Id="rId1" Target="../printerSettings/printerSettings25.bin" Type="http://schemas.openxmlformats.org/officeDocument/2006/relationships/printerSettings"/><Relationship Id="rId2" Target="../drawings/drawing26.xml" Type="http://schemas.openxmlformats.org/officeDocument/2006/relationships/drawing"/></Relationships>
</file>

<file path=xl/worksheets/_rels/sheet27.xml.rels><?xml version="1.0" encoding="UTF-8" standalone="no"?><Relationships xmlns="http://schemas.openxmlformats.org/package/2006/relationships"><Relationship Id="rId1" Target="../printerSettings/printerSettings26.bin" Type="http://schemas.openxmlformats.org/officeDocument/2006/relationships/printerSettings"/><Relationship Id="rId2" Target="../drawings/drawing27.xml" Type="http://schemas.openxmlformats.org/officeDocument/2006/relationships/drawing"/></Relationships>
</file>

<file path=xl/worksheets/_rels/sheet28.xml.rels><?xml version="1.0" encoding="UTF-8" standalone="no"?><Relationships xmlns="http://schemas.openxmlformats.org/package/2006/relationships"><Relationship Id="rId1" Target="../printerSettings/printerSettings27.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tabSelected="1" zoomScale="60" zoomScaleNormal="60" workbookViewId="0">
      <selection sqref="A1:P1"/>
    </sheetView>
  </sheetViews>
  <sheetFormatPr baseColWidth="10" defaultRowHeight="15"/>
  <cols>
    <col min="1" max="1" width="26.5703125" style="331" customWidth="1"/>
    <col min="2" max="2" width="11.42578125" style="144" customWidth="1"/>
    <col min="3" max="15" width="11.42578125" style="144"/>
    <col min="16" max="16" width="43.28515625" style="346" bestFit="1" customWidth="1"/>
    <col min="17" max="16384" width="11.42578125" style="144"/>
  </cols>
  <sheetData>
    <row r="1" spans="1:16" ht="45.75" customHeight="1">
      <c r="A1" s="528"/>
      <c r="B1" s="528"/>
      <c r="C1" s="528"/>
      <c r="D1" s="528"/>
      <c r="E1" s="528"/>
      <c r="F1" s="528"/>
      <c r="G1" s="528"/>
      <c r="H1" s="528"/>
      <c r="I1" s="528"/>
      <c r="J1" s="528"/>
      <c r="K1" s="528"/>
      <c r="L1" s="528"/>
      <c r="M1" s="528"/>
      <c r="N1" s="528"/>
      <c r="O1" s="528"/>
      <c r="P1" s="528"/>
    </row>
    <row r="2" spans="1:16" ht="32.25" customHeight="1">
      <c r="A2" s="326" t="s">
        <v>522</v>
      </c>
      <c r="B2" s="529" t="s">
        <v>521</v>
      </c>
      <c r="C2" s="529"/>
      <c r="D2" s="529"/>
      <c r="E2" s="529"/>
      <c r="F2" s="529"/>
      <c r="G2" s="529"/>
      <c r="H2" s="529"/>
      <c r="I2" s="529"/>
      <c r="J2" s="529"/>
      <c r="K2" s="529"/>
      <c r="L2" s="529"/>
      <c r="M2" s="529"/>
      <c r="N2" s="529"/>
      <c r="O2" s="325"/>
      <c r="P2" s="344" t="s">
        <v>520</v>
      </c>
    </row>
    <row r="3" spans="1:16" s="336" customFormat="1" ht="18" customHeight="1">
      <c r="A3" s="332" t="s">
        <v>437</v>
      </c>
      <c r="B3" s="333" t="s">
        <v>421</v>
      </c>
      <c r="C3" s="334"/>
      <c r="D3" s="335"/>
      <c r="E3" s="335"/>
      <c r="F3" s="335"/>
      <c r="G3" s="335"/>
      <c r="H3" s="335"/>
      <c r="I3" s="335"/>
      <c r="J3" s="335"/>
      <c r="K3" s="335"/>
      <c r="L3" s="335"/>
      <c r="M3" s="335"/>
      <c r="N3" s="335"/>
      <c r="O3" s="335"/>
      <c r="P3" s="348" t="s">
        <v>633</v>
      </c>
    </row>
    <row r="4" spans="1:16" s="336" customFormat="1" ht="18" customHeight="1">
      <c r="A4" s="332" t="s">
        <v>438</v>
      </c>
      <c r="B4" s="333" t="s">
        <v>37</v>
      </c>
      <c r="C4" s="334"/>
      <c r="D4" s="335"/>
      <c r="E4" s="335"/>
      <c r="F4" s="335"/>
      <c r="G4" s="335"/>
      <c r="H4" s="335"/>
      <c r="I4" s="335"/>
      <c r="J4" s="335"/>
      <c r="K4" s="335"/>
      <c r="L4" s="335"/>
      <c r="M4" s="335"/>
      <c r="N4" s="335"/>
      <c r="O4" s="335"/>
      <c r="P4" s="348" t="s">
        <v>633</v>
      </c>
    </row>
    <row r="5" spans="1:16" s="328" customFormat="1" ht="27.75" customHeight="1">
      <c r="A5" s="329" t="s">
        <v>383</v>
      </c>
      <c r="B5" s="146" t="s">
        <v>422</v>
      </c>
      <c r="C5" s="337"/>
      <c r="D5" s="327"/>
      <c r="E5" s="327"/>
      <c r="F5" s="327"/>
      <c r="G5" s="327"/>
      <c r="H5" s="327"/>
      <c r="I5" s="327"/>
      <c r="J5" s="327"/>
      <c r="K5" s="327"/>
      <c r="L5" s="327"/>
      <c r="M5" s="327"/>
      <c r="N5" s="327"/>
      <c r="O5" s="327"/>
      <c r="P5" s="385" t="s">
        <v>721</v>
      </c>
    </row>
    <row r="6" spans="1:16" s="336" customFormat="1" ht="18" customHeight="1">
      <c r="A6" s="332" t="s">
        <v>385</v>
      </c>
      <c r="B6" s="333" t="s">
        <v>382</v>
      </c>
      <c r="C6" s="334"/>
      <c r="D6" s="335"/>
      <c r="E6" s="335"/>
      <c r="F6" s="335"/>
      <c r="G6" s="335"/>
      <c r="H6" s="335"/>
      <c r="I6" s="335"/>
      <c r="J6" s="335"/>
      <c r="K6" s="335"/>
      <c r="L6" s="335"/>
      <c r="M6" s="335"/>
      <c r="N6" s="335"/>
      <c r="O6" s="335"/>
      <c r="P6" s="385" t="s">
        <v>721</v>
      </c>
    </row>
    <row r="7" spans="1:16" s="336" customFormat="1" ht="18" customHeight="1">
      <c r="A7" s="332" t="s">
        <v>384</v>
      </c>
      <c r="B7" s="333" t="s">
        <v>387</v>
      </c>
      <c r="C7" s="334"/>
      <c r="D7" s="335"/>
      <c r="E7" s="335"/>
      <c r="F7" s="335"/>
      <c r="G7" s="335"/>
      <c r="H7" s="335"/>
      <c r="I7" s="335"/>
      <c r="J7" s="335"/>
      <c r="K7" s="335"/>
      <c r="L7" s="335"/>
      <c r="M7" s="335"/>
      <c r="N7" s="335"/>
      <c r="O7" s="335"/>
      <c r="P7" s="385" t="s">
        <v>721</v>
      </c>
    </row>
    <row r="8" spans="1:16" s="336" customFormat="1" ht="18" customHeight="1">
      <c r="A8" s="332" t="s">
        <v>586</v>
      </c>
      <c r="B8" s="413" t="s">
        <v>589</v>
      </c>
      <c r="C8" s="334"/>
      <c r="D8" s="335"/>
      <c r="E8" s="335"/>
      <c r="F8" s="335"/>
      <c r="G8" s="335"/>
      <c r="H8" s="335"/>
      <c r="I8" s="335"/>
      <c r="J8" s="335"/>
      <c r="K8" s="335"/>
      <c r="L8" s="335"/>
      <c r="M8" s="335"/>
      <c r="N8" s="335"/>
      <c r="O8" s="335"/>
      <c r="P8" s="385" t="s">
        <v>721</v>
      </c>
    </row>
    <row r="9" spans="1:16" s="328" customFormat="1" ht="27.75" customHeight="1">
      <c r="A9" s="329" t="s">
        <v>391</v>
      </c>
      <c r="B9" s="146" t="s">
        <v>388</v>
      </c>
      <c r="C9" s="337"/>
      <c r="D9" s="327"/>
      <c r="E9" s="327"/>
      <c r="F9" s="327"/>
      <c r="G9" s="327"/>
      <c r="H9" s="327"/>
      <c r="I9" s="327"/>
      <c r="J9" s="327"/>
      <c r="K9" s="327"/>
      <c r="L9" s="327"/>
      <c r="M9" s="327"/>
      <c r="N9" s="327"/>
      <c r="O9" s="327"/>
      <c r="P9" s="384" t="s">
        <v>721</v>
      </c>
    </row>
    <row r="10" spans="1:16" s="336" customFormat="1" ht="18" customHeight="1">
      <c r="A10" s="332" t="s">
        <v>392</v>
      </c>
      <c r="B10" s="333" t="s">
        <v>624</v>
      </c>
      <c r="C10" s="334"/>
      <c r="D10" s="335"/>
      <c r="E10" s="335"/>
      <c r="F10" s="335"/>
      <c r="G10" s="335"/>
      <c r="H10" s="335"/>
      <c r="I10" s="335"/>
      <c r="J10" s="335"/>
      <c r="K10" s="335"/>
      <c r="L10" s="335"/>
      <c r="M10" s="335"/>
      <c r="N10" s="335"/>
      <c r="O10" s="335"/>
      <c r="P10" s="385" t="s">
        <v>721</v>
      </c>
    </row>
    <row r="11" spans="1:16" s="336" customFormat="1" ht="18" customHeight="1">
      <c r="A11" s="332" t="s">
        <v>393</v>
      </c>
      <c r="B11" s="333" t="s">
        <v>625</v>
      </c>
      <c r="C11" s="334"/>
      <c r="D11" s="335"/>
      <c r="E11" s="335"/>
      <c r="F11" s="335"/>
      <c r="G11" s="335"/>
      <c r="H11" s="335"/>
      <c r="I11" s="335"/>
      <c r="J11" s="335"/>
      <c r="K11" s="335"/>
      <c r="L11" s="335"/>
      <c r="M11" s="335"/>
      <c r="N11" s="335"/>
      <c r="O11" s="335"/>
      <c r="P11" s="385" t="s">
        <v>721</v>
      </c>
    </row>
    <row r="12" spans="1:16" s="336" customFormat="1" ht="18" customHeight="1">
      <c r="A12" s="332" t="s">
        <v>394</v>
      </c>
      <c r="B12" s="333" t="s">
        <v>399</v>
      </c>
      <c r="C12" s="334"/>
      <c r="D12" s="335"/>
      <c r="E12" s="335"/>
      <c r="F12" s="335"/>
      <c r="G12" s="335"/>
      <c r="H12" s="335"/>
      <c r="I12" s="335"/>
      <c r="J12" s="335"/>
      <c r="K12" s="335"/>
      <c r="L12" s="335"/>
      <c r="M12" s="335"/>
      <c r="N12" s="335"/>
      <c r="O12" s="335"/>
      <c r="P12" s="385" t="s">
        <v>721</v>
      </c>
    </row>
    <row r="13" spans="1:16" s="336" customFormat="1" ht="18" customHeight="1">
      <c r="A13" s="332" t="s">
        <v>395</v>
      </c>
      <c r="B13" s="333" t="s">
        <v>403</v>
      </c>
      <c r="C13" s="334"/>
      <c r="D13" s="335"/>
      <c r="E13" s="335"/>
      <c r="F13" s="335"/>
      <c r="G13" s="335"/>
      <c r="H13" s="335"/>
      <c r="I13" s="335"/>
      <c r="J13" s="335"/>
      <c r="K13" s="335"/>
      <c r="L13" s="335"/>
      <c r="M13" s="335"/>
      <c r="N13" s="335"/>
      <c r="O13" s="335"/>
      <c r="P13" s="384" t="s">
        <v>633</v>
      </c>
    </row>
    <row r="14" spans="1:16" s="336" customFormat="1" ht="18" customHeight="1">
      <c r="A14" s="332" t="s">
        <v>396</v>
      </c>
      <c r="B14" s="333" t="s">
        <v>402</v>
      </c>
      <c r="C14" s="334"/>
      <c r="D14" s="335"/>
      <c r="E14" s="335"/>
      <c r="F14" s="335"/>
      <c r="G14" s="335"/>
      <c r="H14" s="335"/>
      <c r="I14" s="335"/>
      <c r="J14" s="335"/>
      <c r="K14" s="335"/>
      <c r="L14" s="335"/>
      <c r="M14" s="335"/>
      <c r="N14" s="335"/>
      <c r="O14" s="335"/>
      <c r="P14" s="384" t="s">
        <v>633</v>
      </c>
    </row>
    <row r="15" spans="1:16" s="336" customFormat="1" ht="18" customHeight="1">
      <c r="A15" s="332" t="s">
        <v>397</v>
      </c>
      <c r="B15" s="333" t="s">
        <v>400</v>
      </c>
      <c r="C15" s="334"/>
      <c r="D15" s="335"/>
      <c r="E15" s="335"/>
      <c r="F15" s="335"/>
      <c r="G15" s="335"/>
      <c r="H15" s="335"/>
      <c r="I15" s="335"/>
      <c r="J15" s="335"/>
      <c r="K15" s="335"/>
      <c r="L15" s="335"/>
      <c r="M15" s="335"/>
      <c r="N15" s="335"/>
      <c r="O15" s="335"/>
      <c r="P15" s="385" t="s">
        <v>721</v>
      </c>
    </row>
    <row r="16" spans="1:16" s="336" customFormat="1" ht="18" customHeight="1">
      <c r="A16" s="332" t="s">
        <v>398</v>
      </c>
      <c r="B16" s="333" t="s">
        <v>401</v>
      </c>
      <c r="C16" s="334"/>
      <c r="D16" s="335"/>
      <c r="E16" s="335"/>
      <c r="F16" s="335"/>
      <c r="G16" s="335"/>
      <c r="H16" s="335"/>
      <c r="I16" s="335"/>
      <c r="J16" s="335"/>
      <c r="K16" s="335"/>
      <c r="L16" s="335"/>
      <c r="M16" s="335"/>
      <c r="N16" s="335"/>
      <c r="O16" s="335"/>
      <c r="P16" s="385" t="s">
        <v>721</v>
      </c>
    </row>
    <row r="17" spans="1:16" s="328" customFormat="1" ht="21" customHeight="1">
      <c r="A17" s="329" t="s">
        <v>404</v>
      </c>
      <c r="B17" s="146" t="s">
        <v>435</v>
      </c>
      <c r="C17" s="337"/>
      <c r="D17" s="327"/>
      <c r="E17" s="327"/>
      <c r="F17" s="327"/>
      <c r="G17" s="327"/>
      <c r="H17" s="327"/>
      <c r="I17" s="327"/>
      <c r="J17" s="327"/>
      <c r="K17" s="327"/>
      <c r="L17" s="327"/>
      <c r="M17" s="327"/>
      <c r="N17" s="327"/>
      <c r="O17" s="327"/>
      <c r="P17" s="385" t="s">
        <v>721</v>
      </c>
    </row>
    <row r="18" spans="1:16" s="336" customFormat="1" ht="18" customHeight="1">
      <c r="A18" s="332" t="s">
        <v>405</v>
      </c>
      <c r="B18" s="333" t="s">
        <v>408</v>
      </c>
      <c r="C18" s="334"/>
      <c r="D18" s="335"/>
      <c r="E18" s="335"/>
      <c r="F18" s="335"/>
      <c r="G18" s="335"/>
      <c r="H18" s="335"/>
      <c r="I18" s="335"/>
      <c r="J18" s="335"/>
      <c r="K18" s="335"/>
      <c r="L18" s="335"/>
      <c r="M18" s="335"/>
      <c r="N18" s="335"/>
      <c r="O18" s="335"/>
      <c r="P18" s="385" t="s">
        <v>721</v>
      </c>
    </row>
    <row r="19" spans="1:16" s="336" customFormat="1" ht="18" customHeight="1">
      <c r="A19" s="332" t="s">
        <v>406</v>
      </c>
      <c r="B19" s="333" t="s">
        <v>409</v>
      </c>
      <c r="C19" s="334"/>
      <c r="D19" s="335"/>
      <c r="E19" s="335"/>
      <c r="F19" s="335"/>
      <c r="G19" s="335"/>
      <c r="H19" s="335"/>
      <c r="I19" s="335"/>
      <c r="J19" s="335"/>
      <c r="K19" s="335"/>
      <c r="L19" s="335"/>
      <c r="M19" s="335"/>
      <c r="N19" s="335"/>
      <c r="O19" s="335"/>
      <c r="P19" s="385" t="s">
        <v>721</v>
      </c>
    </row>
    <row r="20" spans="1:16" s="336" customFormat="1" ht="18" customHeight="1">
      <c r="A20" s="332" t="s">
        <v>407</v>
      </c>
      <c r="B20" s="333" t="s">
        <v>410</v>
      </c>
      <c r="C20" s="334"/>
      <c r="D20" s="335"/>
      <c r="E20" s="335"/>
      <c r="F20" s="335"/>
      <c r="G20" s="335"/>
      <c r="H20" s="335"/>
      <c r="I20" s="335"/>
      <c r="J20" s="335"/>
      <c r="K20" s="335"/>
      <c r="L20" s="335"/>
      <c r="M20" s="335"/>
      <c r="N20" s="335"/>
      <c r="O20" s="335"/>
      <c r="P20" s="385" t="s">
        <v>721</v>
      </c>
    </row>
    <row r="21" spans="1:16" s="328" customFormat="1" ht="27.75" customHeight="1">
      <c r="A21" s="329" t="s">
        <v>411</v>
      </c>
      <c r="B21" s="146" t="s">
        <v>545</v>
      </c>
      <c r="C21" s="337"/>
      <c r="D21" s="327"/>
      <c r="E21" s="327"/>
      <c r="F21" s="327"/>
      <c r="G21" s="327"/>
      <c r="H21" s="327"/>
      <c r="I21" s="327"/>
      <c r="J21" s="327"/>
      <c r="K21" s="327"/>
      <c r="L21" s="327"/>
      <c r="M21" s="327"/>
      <c r="N21" s="327"/>
      <c r="O21" s="327"/>
      <c r="P21" s="385" t="s">
        <v>721</v>
      </c>
    </row>
    <row r="22" spans="1:16" s="336" customFormat="1" ht="18" customHeight="1">
      <c r="A22" s="332" t="s">
        <v>412</v>
      </c>
      <c r="B22" s="333" t="s">
        <v>546</v>
      </c>
      <c r="C22" s="334"/>
      <c r="D22" s="335"/>
      <c r="E22" s="335"/>
      <c r="F22" s="335"/>
      <c r="G22" s="335"/>
      <c r="H22" s="335"/>
      <c r="I22" s="335"/>
      <c r="J22" s="335"/>
      <c r="K22" s="335"/>
      <c r="L22" s="335"/>
      <c r="M22" s="335"/>
      <c r="N22" s="335"/>
      <c r="O22" s="335"/>
      <c r="P22" s="385" t="s">
        <v>721</v>
      </c>
    </row>
    <row r="23" spans="1:16" s="336" customFormat="1" ht="32.25" customHeight="1">
      <c r="A23" s="332" t="s">
        <v>555</v>
      </c>
      <c r="B23" s="333" t="s">
        <v>556</v>
      </c>
      <c r="C23" s="334"/>
      <c r="D23" s="335"/>
      <c r="E23" s="335"/>
      <c r="F23" s="335"/>
      <c r="G23" s="335"/>
      <c r="H23" s="335"/>
      <c r="I23" s="335"/>
      <c r="J23" s="335"/>
      <c r="K23" s="335"/>
      <c r="L23" s="335"/>
      <c r="M23" s="335"/>
      <c r="N23" s="335"/>
      <c r="O23" s="335"/>
      <c r="P23" s="385" t="s">
        <v>713</v>
      </c>
    </row>
    <row r="24" spans="1:16" s="336" customFormat="1" ht="47.25" customHeight="1">
      <c r="A24" s="332" t="s">
        <v>446</v>
      </c>
      <c r="B24" s="530" t="s">
        <v>445</v>
      </c>
      <c r="C24" s="530"/>
      <c r="D24" s="530"/>
      <c r="E24" s="530"/>
      <c r="F24" s="530"/>
      <c r="G24" s="530"/>
      <c r="H24" s="530"/>
      <c r="I24" s="530"/>
      <c r="J24" s="530"/>
      <c r="K24" s="530"/>
      <c r="L24" s="530"/>
      <c r="M24" s="530"/>
      <c r="N24" s="530"/>
      <c r="O24" s="530"/>
      <c r="P24" s="362" t="s">
        <v>711</v>
      </c>
    </row>
    <row r="25" spans="1:16" s="328" customFormat="1" ht="27.75" customHeight="1">
      <c r="A25" s="329" t="s">
        <v>417</v>
      </c>
      <c r="B25" s="146" t="s">
        <v>413</v>
      </c>
      <c r="C25" s="337"/>
      <c r="D25" s="327"/>
      <c r="E25" s="327"/>
      <c r="F25" s="327"/>
      <c r="G25" s="327"/>
      <c r="H25" s="327"/>
      <c r="I25" s="327"/>
      <c r="J25" s="327"/>
      <c r="K25" s="327"/>
      <c r="L25" s="327"/>
      <c r="M25" s="327"/>
      <c r="N25" s="327"/>
      <c r="O25" s="327"/>
      <c r="P25" s="385" t="s">
        <v>721</v>
      </c>
    </row>
    <row r="26" spans="1:16" s="336" customFormat="1" ht="18" customHeight="1">
      <c r="A26" s="332" t="s">
        <v>418</v>
      </c>
      <c r="B26" s="333" t="s">
        <v>414</v>
      </c>
      <c r="C26" s="334"/>
      <c r="D26" s="335"/>
      <c r="E26" s="335"/>
      <c r="F26" s="335"/>
      <c r="G26" s="335"/>
      <c r="H26" s="335"/>
      <c r="I26" s="335"/>
      <c r="J26" s="335"/>
      <c r="K26" s="335"/>
      <c r="L26" s="335"/>
      <c r="M26" s="335"/>
      <c r="N26" s="335"/>
      <c r="O26" s="335"/>
      <c r="P26" s="385" t="s">
        <v>721</v>
      </c>
    </row>
    <row r="27" spans="1:16" s="336" customFormat="1" ht="27.75" customHeight="1">
      <c r="A27" s="332" t="s">
        <v>447</v>
      </c>
      <c r="B27" s="334" t="s">
        <v>448</v>
      </c>
      <c r="C27" s="334"/>
      <c r="D27" s="334"/>
      <c r="E27" s="334"/>
      <c r="F27" s="334"/>
      <c r="G27" s="334"/>
      <c r="H27" s="334"/>
      <c r="I27" s="334"/>
      <c r="J27" s="334"/>
      <c r="K27" s="334"/>
      <c r="L27" s="334"/>
      <c r="M27" s="335"/>
      <c r="N27" s="335"/>
      <c r="O27" s="335"/>
      <c r="P27" s="385" t="s">
        <v>713</v>
      </c>
    </row>
    <row r="28" spans="1:16" s="328" customFormat="1" ht="27.75" customHeight="1">
      <c r="A28" s="329" t="s">
        <v>419</v>
      </c>
      <c r="B28" s="146" t="s">
        <v>415</v>
      </c>
      <c r="C28" s="337"/>
      <c r="D28" s="327"/>
      <c r="E28" s="327"/>
      <c r="F28" s="327"/>
      <c r="G28" s="327"/>
      <c r="H28" s="327"/>
      <c r="I28" s="327"/>
      <c r="J28" s="327"/>
      <c r="K28" s="327"/>
      <c r="L28" s="327"/>
      <c r="M28" s="327"/>
      <c r="N28" s="327"/>
      <c r="O28" s="327"/>
      <c r="P28" s="399" t="s">
        <v>709</v>
      </c>
    </row>
    <row r="29" spans="1:16" s="336" customFormat="1" ht="18" customHeight="1">
      <c r="A29" s="332" t="s">
        <v>420</v>
      </c>
      <c r="B29" s="333" t="s">
        <v>416</v>
      </c>
      <c r="C29" s="334"/>
      <c r="D29" s="335"/>
      <c r="E29" s="335"/>
      <c r="F29" s="335"/>
      <c r="G29" s="335"/>
      <c r="H29" s="335"/>
      <c r="I29" s="335"/>
      <c r="J29" s="335"/>
      <c r="K29" s="335"/>
      <c r="L29" s="335"/>
      <c r="M29" s="335"/>
      <c r="N29" s="335"/>
      <c r="O29" s="335"/>
      <c r="P29" s="399" t="s">
        <v>709</v>
      </c>
    </row>
    <row r="30" spans="1:16" ht="18" customHeight="1">
      <c r="A30" s="330"/>
      <c r="B30" s="145"/>
      <c r="C30" s="145"/>
      <c r="D30" s="145"/>
      <c r="E30" s="145"/>
      <c r="F30" s="145"/>
      <c r="G30" s="145"/>
      <c r="H30" s="145"/>
      <c r="I30" s="145"/>
      <c r="J30" s="145"/>
      <c r="K30" s="145"/>
      <c r="L30" s="145"/>
      <c r="M30" s="145"/>
      <c r="N30" s="145"/>
      <c r="O30" s="145"/>
      <c r="P30" s="345"/>
    </row>
  </sheetData>
  <sheetProtection algorithmName="SHA-512" hashValue="Ac8I/OLd3meA9Oa90+UxYjehu0nlWPCgEmz0Y+rOjPbvZkFWLdg1mJBy0sWV+PH7T/yjdgFJ6ENa2VDc/Hg0ZA==" saltValue="0gsm9uL6ouXnRjziqVrWGg==" spinCount="100000" sheet="1" objects="1" scenarios="1"/>
  <mergeCells count="3">
    <mergeCell ref="A1:P1"/>
    <mergeCell ref="B2:N2"/>
    <mergeCell ref="B24:O24"/>
  </mergeCells>
  <hyperlinks>
    <hyperlink ref="A3" location="DEMOGRAFÍA_1!A1" display="DEMOGRAFÍA_1"/>
    <hyperlink ref="A4" location="DEMOGRAFÍA_2!A1" display="DEMOGRAFÍA_2"/>
    <hyperlink ref="A5" location="TURISMO_1!A1" display="TURISMO_1"/>
    <hyperlink ref="A6" location="TURISMO_2!A1" display="TURISMO_2"/>
    <hyperlink ref="A7" location="TURISMO_3!A1" display="TURISMO_3"/>
    <hyperlink ref="A9" location="PARO_1!A1" display="PARO_1"/>
    <hyperlink ref="A10" location="PARO_2!A1" display="PARO_2"/>
    <hyperlink ref="A11" location="PARO_3!A1" display="PARO_3"/>
    <hyperlink ref="A12" location="PARO_4!A1" display="PARO_4"/>
    <hyperlink ref="A13" location="PARO_5!A1" display="PARO_5"/>
    <hyperlink ref="A14" location="PARO_6!A1" display="PARO_6"/>
    <hyperlink ref="A15" location="PARO_7!A1" display="PARO_7"/>
    <hyperlink ref="A16" location="PARO_8!A1" display="PARO_8"/>
    <hyperlink ref="A17" location="CONTRATOS_1!A1" display="CONTRATOS_1"/>
    <hyperlink ref="A18" location="CONTRATOS_2!A1" display="CONTRATOS_2"/>
    <hyperlink ref="A19" location="CONTRATOS_3!A1" display="CONTRATOS_3"/>
    <hyperlink ref="A20" location="CONTRATOS_4!A1" display="CONTRATOS_4"/>
    <hyperlink ref="A21" location="IPC_1!A1" display="IPC_1"/>
    <hyperlink ref="A22" location="IPC_2!A1" display="IPC_2"/>
    <hyperlink ref="A23" location="IGIC!A1" display="B.F.C."/>
    <hyperlink ref="A24" location="PIB_2!A1" display="PIB_2"/>
    <hyperlink ref="A25" location="'AFILIADOS S.S._1'!A1" display="AFILIADOS S.S._1"/>
    <hyperlink ref="A26" location="AFILIADOS_S.S._2!A1" display="AFILIADOS S.S._2"/>
    <hyperlink ref="A28" location="EPA_1!A1" display="EPA_1"/>
    <hyperlink ref="A29" location="EPA_2!A1" display="EPA_2"/>
    <hyperlink ref="A24" location="PIB!A1" display="PIB"/>
    <hyperlink ref="A27" location="'EMPRESAS S.S.'!A1" display="EMPRESAS S.S."/>
    <hyperlink ref="A8" location="CRUCEROS!A1" display="CRUCEROS"/>
  </hyperlink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activeCell="G3" sqref="G3"/>
    </sheetView>
  </sheetViews>
  <sheetFormatPr baseColWidth="10" defaultRowHeight="15"/>
  <cols>
    <col min="1" max="1" width="18.28515625" customWidth="1"/>
    <col min="2" max="2" width="13.140625" customWidth="1"/>
    <col min="3" max="3" width="15" customWidth="1"/>
    <col min="4" max="4" width="14" customWidth="1"/>
    <col min="5" max="5" width="13.85546875" customWidth="1"/>
    <col min="6" max="6" width="14" customWidth="1"/>
    <col min="7" max="7" width="22.42578125" customWidth="1"/>
  </cols>
  <sheetData>
    <row r="1" spans="1:14" ht="28.5" customHeight="1">
      <c r="A1" s="553" t="s">
        <v>723</v>
      </c>
      <c r="B1" s="553"/>
      <c r="C1" s="553"/>
      <c r="D1" s="553"/>
      <c r="E1" s="553"/>
      <c r="F1" s="553"/>
      <c r="G1" s="553"/>
    </row>
    <row r="2" spans="1:14" ht="33.75" customHeight="1">
      <c r="A2" s="47" t="s">
        <v>87</v>
      </c>
      <c r="B2" s="46" t="s">
        <v>160</v>
      </c>
      <c r="C2" s="46" t="s">
        <v>159</v>
      </c>
      <c r="D2" s="46" t="s">
        <v>158</v>
      </c>
      <c r="E2" s="47" t="s">
        <v>157</v>
      </c>
      <c r="F2" s="46" t="s">
        <v>156</v>
      </c>
      <c r="G2" s="48" t="s">
        <v>131</v>
      </c>
    </row>
    <row r="3" spans="1:14">
      <c r="A3" s="147" t="s">
        <v>721</v>
      </c>
      <c r="B3" s="110">
        <v>104</v>
      </c>
      <c r="C3" s="110">
        <v>37808</v>
      </c>
      <c r="D3" s="110">
        <v>23713</v>
      </c>
      <c r="E3" s="110">
        <v>4426</v>
      </c>
      <c r="F3" s="110">
        <v>4335</v>
      </c>
      <c r="G3" s="375">
        <f>SUM(B3:F3)</f>
        <v>70386</v>
      </c>
      <c r="H3" s="1"/>
      <c r="I3" s="268"/>
      <c r="J3" s="1"/>
      <c r="K3" s="1"/>
      <c r="L3" s="1"/>
      <c r="M3" s="1"/>
      <c r="N3" s="1"/>
    </row>
    <row r="4" spans="1:14">
      <c r="H4" s="1"/>
    </row>
    <row r="5" spans="1:14">
      <c r="I5" s="373"/>
      <c r="J5" s="373"/>
      <c r="K5" s="373"/>
      <c r="L5" s="373"/>
      <c r="M5" s="373"/>
      <c r="N5" s="373"/>
    </row>
    <row r="6" spans="1:14">
      <c r="H6" s="1"/>
      <c r="I6" s="110"/>
      <c r="J6" s="110"/>
      <c r="K6" s="110"/>
      <c r="L6" s="110"/>
      <c r="M6" s="110"/>
      <c r="N6" s="110"/>
    </row>
    <row r="7" spans="1:14">
      <c r="I7" s="110"/>
      <c r="J7" s="110"/>
      <c r="K7" s="110"/>
      <c r="L7" s="110"/>
      <c r="M7" s="110"/>
      <c r="N7" s="110"/>
    </row>
    <row r="10" spans="1:14">
      <c r="H10" s="110"/>
      <c r="I10" s="110"/>
      <c r="J10" s="110"/>
      <c r="K10" s="110"/>
      <c r="L10" s="110"/>
      <c r="M10" s="110"/>
      <c r="N10" s="1"/>
    </row>
    <row r="27" spans="1:2">
      <c r="A27" s="26" t="s">
        <v>95</v>
      </c>
      <c r="B27" s="26" t="s">
        <v>96</v>
      </c>
    </row>
    <row r="28" spans="1:2">
      <c r="A28" s="26" t="s">
        <v>97</v>
      </c>
      <c r="B28" s="26" t="s">
        <v>40</v>
      </c>
    </row>
  </sheetData>
  <sheetProtection algorithmName="SHA-512" hashValue="3yusWgix6WgKsOSGK1Xo18XxRJG4rYS3mY8yPbS1++KaXHf58tnbctFYbENWvhY71wdFrtaEHcOflJY1wBeqOw==" saltValue="EQbfwkkQpHNIIVGXV/GxYQ==" spinCount="100000" sheet="1" objects="1" scenarios="1"/>
  <mergeCells count="1">
    <mergeCell ref="A1:G1"/>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80" zoomScaleNormal="80" workbookViewId="0">
      <selection activeCell="L3" sqref="L3"/>
    </sheetView>
  </sheetViews>
  <sheetFormatPr baseColWidth="10" defaultRowHeight="15"/>
  <cols>
    <col min="1" max="1" width="17.85546875" customWidth="1"/>
    <col min="2" max="3" width="13.5703125" customWidth="1"/>
    <col min="4" max="9" width="17.85546875" customWidth="1"/>
    <col min="10" max="12" width="13.5703125" customWidth="1"/>
    <col min="257" max="257" width="17.85546875" customWidth="1"/>
    <col min="258" max="259" width="13.5703125" customWidth="1"/>
    <col min="260" max="265" width="17.85546875" customWidth="1"/>
    <col min="266" max="268" width="13.5703125" customWidth="1"/>
    <col min="513" max="513" width="17.85546875" customWidth="1"/>
    <col min="514" max="515" width="13.5703125" customWidth="1"/>
    <col min="516" max="521" width="17.85546875" customWidth="1"/>
    <col min="522" max="524" width="13.5703125" customWidth="1"/>
    <col min="769" max="769" width="17.85546875" customWidth="1"/>
    <col min="770" max="771" width="13.5703125" customWidth="1"/>
    <col min="772" max="777" width="17.85546875" customWidth="1"/>
    <col min="778" max="780" width="13.5703125" customWidth="1"/>
    <col min="1025" max="1025" width="17.85546875" customWidth="1"/>
    <col min="1026" max="1027" width="13.5703125" customWidth="1"/>
    <col min="1028" max="1033" width="17.85546875" customWidth="1"/>
    <col min="1034" max="1036" width="13.5703125" customWidth="1"/>
    <col min="1281" max="1281" width="17.85546875" customWidth="1"/>
    <col min="1282" max="1283" width="13.5703125" customWidth="1"/>
    <col min="1284" max="1289" width="17.85546875" customWidth="1"/>
    <col min="1290" max="1292" width="13.5703125" customWidth="1"/>
    <col min="1537" max="1537" width="17.85546875" customWidth="1"/>
    <col min="1538" max="1539" width="13.5703125" customWidth="1"/>
    <col min="1540" max="1545" width="17.85546875" customWidth="1"/>
    <col min="1546" max="1548" width="13.5703125" customWidth="1"/>
    <col min="1793" max="1793" width="17.85546875" customWidth="1"/>
    <col min="1794" max="1795" width="13.5703125" customWidth="1"/>
    <col min="1796" max="1801" width="17.85546875" customWidth="1"/>
    <col min="1802" max="1804" width="13.5703125" customWidth="1"/>
    <col min="2049" max="2049" width="17.85546875" customWidth="1"/>
    <col min="2050" max="2051" width="13.5703125" customWidth="1"/>
    <col min="2052" max="2057" width="17.85546875" customWidth="1"/>
    <col min="2058" max="2060" width="13.5703125" customWidth="1"/>
    <col min="2305" max="2305" width="17.85546875" customWidth="1"/>
    <col min="2306" max="2307" width="13.5703125" customWidth="1"/>
    <col min="2308" max="2313" width="17.85546875" customWidth="1"/>
    <col min="2314" max="2316" width="13.5703125" customWidth="1"/>
    <col min="2561" max="2561" width="17.85546875" customWidth="1"/>
    <col min="2562" max="2563" width="13.5703125" customWidth="1"/>
    <col min="2564" max="2569" width="17.85546875" customWidth="1"/>
    <col min="2570" max="2572" width="13.5703125" customWidth="1"/>
    <col min="2817" max="2817" width="17.85546875" customWidth="1"/>
    <col min="2818" max="2819" width="13.5703125" customWidth="1"/>
    <col min="2820" max="2825" width="17.85546875" customWidth="1"/>
    <col min="2826" max="2828" width="13.5703125" customWidth="1"/>
    <col min="3073" max="3073" width="17.85546875" customWidth="1"/>
    <col min="3074" max="3075" width="13.5703125" customWidth="1"/>
    <col min="3076" max="3081" width="17.85546875" customWidth="1"/>
    <col min="3082" max="3084" width="13.5703125" customWidth="1"/>
    <col min="3329" max="3329" width="17.85546875" customWidth="1"/>
    <col min="3330" max="3331" width="13.5703125" customWidth="1"/>
    <col min="3332" max="3337" width="17.85546875" customWidth="1"/>
    <col min="3338" max="3340" width="13.5703125" customWidth="1"/>
    <col min="3585" max="3585" width="17.85546875" customWidth="1"/>
    <col min="3586" max="3587" width="13.5703125" customWidth="1"/>
    <col min="3588" max="3593" width="17.85546875" customWidth="1"/>
    <col min="3594" max="3596" width="13.5703125" customWidth="1"/>
    <col min="3841" max="3841" width="17.85546875" customWidth="1"/>
    <col min="3842" max="3843" width="13.5703125" customWidth="1"/>
    <col min="3844" max="3849" width="17.85546875" customWidth="1"/>
    <col min="3850" max="3852" width="13.5703125" customWidth="1"/>
    <col min="4097" max="4097" width="17.85546875" customWidth="1"/>
    <col min="4098" max="4099" width="13.5703125" customWidth="1"/>
    <col min="4100" max="4105" width="17.85546875" customWidth="1"/>
    <col min="4106" max="4108" width="13.5703125" customWidth="1"/>
    <col min="4353" max="4353" width="17.85546875" customWidth="1"/>
    <col min="4354" max="4355" width="13.5703125" customWidth="1"/>
    <col min="4356" max="4361" width="17.85546875" customWidth="1"/>
    <col min="4362" max="4364" width="13.5703125" customWidth="1"/>
    <col min="4609" max="4609" width="17.85546875" customWidth="1"/>
    <col min="4610" max="4611" width="13.5703125" customWidth="1"/>
    <col min="4612" max="4617" width="17.85546875" customWidth="1"/>
    <col min="4618" max="4620" width="13.5703125" customWidth="1"/>
    <col min="4865" max="4865" width="17.85546875" customWidth="1"/>
    <col min="4866" max="4867" width="13.5703125" customWidth="1"/>
    <col min="4868" max="4873" width="17.85546875" customWidth="1"/>
    <col min="4874" max="4876" width="13.5703125" customWidth="1"/>
    <col min="5121" max="5121" width="17.85546875" customWidth="1"/>
    <col min="5122" max="5123" width="13.5703125" customWidth="1"/>
    <col min="5124" max="5129" width="17.85546875" customWidth="1"/>
    <col min="5130" max="5132" width="13.5703125" customWidth="1"/>
    <col min="5377" max="5377" width="17.85546875" customWidth="1"/>
    <col min="5378" max="5379" width="13.5703125" customWidth="1"/>
    <col min="5380" max="5385" width="17.85546875" customWidth="1"/>
    <col min="5386" max="5388" width="13.5703125" customWidth="1"/>
    <col min="5633" max="5633" width="17.85546875" customWidth="1"/>
    <col min="5634" max="5635" width="13.5703125" customWidth="1"/>
    <col min="5636" max="5641" width="17.85546875" customWidth="1"/>
    <col min="5642" max="5644" width="13.5703125" customWidth="1"/>
    <col min="5889" max="5889" width="17.85546875" customWidth="1"/>
    <col min="5890" max="5891" width="13.5703125" customWidth="1"/>
    <col min="5892" max="5897" width="17.85546875" customWidth="1"/>
    <col min="5898" max="5900" width="13.5703125" customWidth="1"/>
    <col min="6145" max="6145" width="17.85546875" customWidth="1"/>
    <col min="6146" max="6147" width="13.5703125" customWidth="1"/>
    <col min="6148" max="6153" width="17.85546875" customWidth="1"/>
    <col min="6154" max="6156" width="13.5703125" customWidth="1"/>
    <col min="6401" max="6401" width="17.85546875" customWidth="1"/>
    <col min="6402" max="6403" width="13.5703125" customWidth="1"/>
    <col min="6404" max="6409" width="17.85546875" customWidth="1"/>
    <col min="6410" max="6412" width="13.5703125" customWidth="1"/>
    <col min="6657" max="6657" width="17.85546875" customWidth="1"/>
    <col min="6658" max="6659" width="13.5703125" customWidth="1"/>
    <col min="6660" max="6665" width="17.85546875" customWidth="1"/>
    <col min="6666" max="6668" width="13.5703125" customWidth="1"/>
    <col min="6913" max="6913" width="17.85546875" customWidth="1"/>
    <col min="6914" max="6915" width="13.5703125" customWidth="1"/>
    <col min="6916" max="6921" width="17.85546875" customWidth="1"/>
    <col min="6922" max="6924" width="13.5703125" customWidth="1"/>
    <col min="7169" max="7169" width="17.85546875" customWidth="1"/>
    <col min="7170" max="7171" width="13.5703125" customWidth="1"/>
    <col min="7172" max="7177" width="17.85546875" customWidth="1"/>
    <col min="7178" max="7180" width="13.5703125" customWidth="1"/>
    <col min="7425" max="7425" width="17.85546875" customWidth="1"/>
    <col min="7426" max="7427" width="13.5703125" customWidth="1"/>
    <col min="7428" max="7433" width="17.85546875" customWidth="1"/>
    <col min="7434" max="7436" width="13.5703125" customWidth="1"/>
    <col min="7681" max="7681" width="17.85546875" customWidth="1"/>
    <col min="7682" max="7683" width="13.5703125" customWidth="1"/>
    <col min="7684" max="7689" width="17.85546875" customWidth="1"/>
    <col min="7690" max="7692" width="13.5703125" customWidth="1"/>
    <col min="7937" max="7937" width="17.85546875" customWidth="1"/>
    <col min="7938" max="7939" width="13.5703125" customWidth="1"/>
    <col min="7940" max="7945" width="17.85546875" customWidth="1"/>
    <col min="7946" max="7948" width="13.5703125" customWidth="1"/>
    <col min="8193" max="8193" width="17.85546875" customWidth="1"/>
    <col min="8194" max="8195" width="13.5703125" customWidth="1"/>
    <col min="8196" max="8201" width="17.85546875" customWidth="1"/>
    <col min="8202" max="8204" width="13.5703125" customWidth="1"/>
    <col min="8449" max="8449" width="17.85546875" customWidth="1"/>
    <col min="8450" max="8451" width="13.5703125" customWidth="1"/>
    <col min="8452" max="8457" width="17.85546875" customWidth="1"/>
    <col min="8458" max="8460" width="13.5703125" customWidth="1"/>
    <col min="8705" max="8705" width="17.85546875" customWidth="1"/>
    <col min="8706" max="8707" width="13.5703125" customWidth="1"/>
    <col min="8708" max="8713" width="17.85546875" customWidth="1"/>
    <col min="8714" max="8716" width="13.5703125" customWidth="1"/>
    <col min="8961" max="8961" width="17.85546875" customWidth="1"/>
    <col min="8962" max="8963" width="13.5703125" customWidth="1"/>
    <col min="8964" max="8969" width="17.85546875" customWidth="1"/>
    <col min="8970" max="8972" width="13.5703125" customWidth="1"/>
    <col min="9217" max="9217" width="17.85546875" customWidth="1"/>
    <col min="9218" max="9219" width="13.5703125" customWidth="1"/>
    <col min="9220" max="9225" width="17.85546875" customWidth="1"/>
    <col min="9226" max="9228" width="13.5703125" customWidth="1"/>
    <col min="9473" max="9473" width="17.85546875" customWidth="1"/>
    <col min="9474" max="9475" width="13.5703125" customWidth="1"/>
    <col min="9476" max="9481" width="17.85546875" customWidth="1"/>
    <col min="9482" max="9484" width="13.5703125" customWidth="1"/>
    <col min="9729" max="9729" width="17.85546875" customWidth="1"/>
    <col min="9730" max="9731" width="13.5703125" customWidth="1"/>
    <col min="9732" max="9737" width="17.85546875" customWidth="1"/>
    <col min="9738" max="9740" width="13.5703125" customWidth="1"/>
    <col min="9985" max="9985" width="17.85546875" customWidth="1"/>
    <col min="9986" max="9987" width="13.5703125" customWidth="1"/>
    <col min="9988" max="9993" width="17.85546875" customWidth="1"/>
    <col min="9994" max="9996" width="13.5703125" customWidth="1"/>
    <col min="10241" max="10241" width="17.85546875" customWidth="1"/>
    <col min="10242" max="10243" width="13.5703125" customWidth="1"/>
    <col min="10244" max="10249" width="17.85546875" customWidth="1"/>
    <col min="10250" max="10252" width="13.5703125" customWidth="1"/>
    <col min="10497" max="10497" width="17.85546875" customWidth="1"/>
    <col min="10498" max="10499" width="13.5703125" customWidth="1"/>
    <col min="10500" max="10505" width="17.85546875" customWidth="1"/>
    <col min="10506" max="10508" width="13.5703125" customWidth="1"/>
    <col min="10753" max="10753" width="17.85546875" customWidth="1"/>
    <col min="10754" max="10755" width="13.5703125" customWidth="1"/>
    <col min="10756" max="10761" width="17.85546875" customWidth="1"/>
    <col min="10762" max="10764" width="13.5703125" customWidth="1"/>
    <col min="11009" max="11009" width="17.85546875" customWidth="1"/>
    <col min="11010" max="11011" width="13.5703125" customWidth="1"/>
    <col min="11012" max="11017" width="17.85546875" customWidth="1"/>
    <col min="11018" max="11020" width="13.5703125" customWidth="1"/>
    <col min="11265" max="11265" width="17.85546875" customWidth="1"/>
    <col min="11266" max="11267" width="13.5703125" customWidth="1"/>
    <col min="11268" max="11273" width="17.85546875" customWidth="1"/>
    <col min="11274" max="11276" width="13.5703125" customWidth="1"/>
    <col min="11521" max="11521" width="17.85546875" customWidth="1"/>
    <col min="11522" max="11523" width="13.5703125" customWidth="1"/>
    <col min="11524" max="11529" width="17.85546875" customWidth="1"/>
    <col min="11530" max="11532" width="13.5703125" customWidth="1"/>
    <col min="11777" max="11777" width="17.85546875" customWidth="1"/>
    <col min="11778" max="11779" width="13.5703125" customWidth="1"/>
    <col min="11780" max="11785" width="17.85546875" customWidth="1"/>
    <col min="11786" max="11788" width="13.5703125" customWidth="1"/>
    <col min="12033" max="12033" width="17.85546875" customWidth="1"/>
    <col min="12034" max="12035" width="13.5703125" customWidth="1"/>
    <col min="12036" max="12041" width="17.85546875" customWidth="1"/>
    <col min="12042" max="12044" width="13.5703125" customWidth="1"/>
    <col min="12289" max="12289" width="17.85546875" customWidth="1"/>
    <col min="12290" max="12291" width="13.5703125" customWidth="1"/>
    <col min="12292" max="12297" width="17.85546875" customWidth="1"/>
    <col min="12298" max="12300" width="13.5703125" customWidth="1"/>
    <col min="12545" max="12545" width="17.85546875" customWidth="1"/>
    <col min="12546" max="12547" width="13.5703125" customWidth="1"/>
    <col min="12548" max="12553" width="17.85546875" customWidth="1"/>
    <col min="12554" max="12556" width="13.5703125" customWidth="1"/>
    <col min="12801" max="12801" width="17.85546875" customWidth="1"/>
    <col min="12802" max="12803" width="13.5703125" customWidth="1"/>
    <col min="12804" max="12809" width="17.85546875" customWidth="1"/>
    <col min="12810" max="12812" width="13.5703125" customWidth="1"/>
    <col min="13057" max="13057" width="17.85546875" customWidth="1"/>
    <col min="13058" max="13059" width="13.5703125" customWidth="1"/>
    <col min="13060" max="13065" width="17.85546875" customWidth="1"/>
    <col min="13066" max="13068" width="13.5703125" customWidth="1"/>
    <col min="13313" max="13313" width="17.85546875" customWidth="1"/>
    <col min="13314" max="13315" width="13.5703125" customWidth="1"/>
    <col min="13316" max="13321" width="17.85546875" customWidth="1"/>
    <col min="13322" max="13324" width="13.5703125" customWidth="1"/>
    <col min="13569" max="13569" width="17.85546875" customWidth="1"/>
    <col min="13570" max="13571" width="13.5703125" customWidth="1"/>
    <col min="13572" max="13577" width="17.85546875" customWidth="1"/>
    <col min="13578" max="13580" width="13.5703125" customWidth="1"/>
    <col min="13825" max="13825" width="17.85546875" customWidth="1"/>
    <col min="13826" max="13827" width="13.5703125" customWidth="1"/>
    <col min="13828" max="13833" width="17.85546875" customWidth="1"/>
    <col min="13834" max="13836" width="13.5703125" customWidth="1"/>
    <col min="14081" max="14081" width="17.85546875" customWidth="1"/>
    <col min="14082" max="14083" width="13.5703125" customWidth="1"/>
    <col min="14084" max="14089" width="17.85546875" customWidth="1"/>
    <col min="14090" max="14092" width="13.5703125" customWidth="1"/>
    <col min="14337" max="14337" width="17.85546875" customWidth="1"/>
    <col min="14338" max="14339" width="13.5703125" customWidth="1"/>
    <col min="14340" max="14345" width="17.85546875" customWidth="1"/>
    <col min="14346" max="14348" width="13.5703125" customWidth="1"/>
    <col min="14593" max="14593" width="17.85546875" customWidth="1"/>
    <col min="14594" max="14595" width="13.5703125" customWidth="1"/>
    <col min="14596" max="14601" width="17.85546875" customWidth="1"/>
    <col min="14602" max="14604" width="13.5703125" customWidth="1"/>
    <col min="14849" max="14849" width="17.85546875" customWidth="1"/>
    <col min="14850" max="14851" width="13.5703125" customWidth="1"/>
    <col min="14852" max="14857" width="17.85546875" customWidth="1"/>
    <col min="14858" max="14860" width="13.5703125" customWidth="1"/>
    <col min="15105" max="15105" width="17.85546875" customWidth="1"/>
    <col min="15106" max="15107" width="13.5703125" customWidth="1"/>
    <col min="15108" max="15113" width="17.85546875" customWidth="1"/>
    <col min="15114" max="15116" width="13.5703125" customWidth="1"/>
    <col min="15361" max="15361" width="17.85546875" customWidth="1"/>
    <col min="15362" max="15363" width="13.5703125" customWidth="1"/>
    <col min="15364" max="15369" width="17.85546875" customWidth="1"/>
    <col min="15370" max="15372" width="13.5703125" customWidth="1"/>
    <col min="15617" max="15617" width="17.85546875" customWidth="1"/>
    <col min="15618" max="15619" width="13.5703125" customWidth="1"/>
    <col min="15620" max="15625" width="17.85546875" customWidth="1"/>
    <col min="15626" max="15628" width="13.5703125" customWidth="1"/>
    <col min="15873" max="15873" width="17.85546875" customWidth="1"/>
    <col min="15874" max="15875" width="13.5703125" customWidth="1"/>
    <col min="15876" max="15881" width="17.85546875" customWidth="1"/>
    <col min="15882" max="15884" width="13.5703125" customWidth="1"/>
    <col min="16129" max="16129" width="17.85546875" customWidth="1"/>
    <col min="16130" max="16131" width="13.5703125" customWidth="1"/>
    <col min="16132" max="16137" width="17.85546875" customWidth="1"/>
    <col min="16138" max="16140" width="13.5703125" customWidth="1"/>
  </cols>
  <sheetData>
    <row r="1" spans="1:18" ht="22.5" customHeight="1">
      <c r="A1" s="553" t="s">
        <v>724</v>
      </c>
      <c r="B1" s="553"/>
      <c r="C1" s="553"/>
      <c r="D1" s="553"/>
      <c r="E1" s="553"/>
      <c r="F1" s="553"/>
      <c r="G1" s="553"/>
      <c r="H1" s="553"/>
      <c r="I1" s="553"/>
      <c r="J1" s="553"/>
      <c r="K1" s="553"/>
      <c r="L1" s="553"/>
    </row>
    <row r="2" spans="1:18" ht="96.75" customHeight="1">
      <c r="A2" s="47" t="s">
        <v>87</v>
      </c>
      <c r="B2" s="46" t="s">
        <v>133</v>
      </c>
      <c r="C2" s="47" t="s">
        <v>134</v>
      </c>
      <c r="D2" s="46" t="s">
        <v>135</v>
      </c>
      <c r="E2" s="47" t="s">
        <v>136</v>
      </c>
      <c r="F2" s="46" t="s">
        <v>137</v>
      </c>
      <c r="G2" s="47" t="s">
        <v>138</v>
      </c>
      <c r="H2" s="46" t="s">
        <v>139</v>
      </c>
      <c r="I2" s="47" t="s">
        <v>140</v>
      </c>
      <c r="J2" s="46" t="s">
        <v>141</v>
      </c>
      <c r="K2" s="47" t="s">
        <v>142</v>
      </c>
      <c r="L2" s="48" t="s">
        <v>131</v>
      </c>
    </row>
    <row r="3" spans="1:18">
      <c r="A3" s="147" t="s">
        <v>721</v>
      </c>
      <c r="B3" s="111">
        <v>52</v>
      </c>
      <c r="C3" s="111">
        <v>361</v>
      </c>
      <c r="D3" s="111">
        <v>4182</v>
      </c>
      <c r="E3" s="111">
        <v>4264</v>
      </c>
      <c r="F3" s="111">
        <v>7565</v>
      </c>
      <c r="G3" s="111">
        <v>25106</v>
      </c>
      <c r="H3" s="111">
        <v>848</v>
      </c>
      <c r="I3" s="111">
        <v>6301</v>
      </c>
      <c r="J3" s="111">
        <v>2408</v>
      </c>
      <c r="K3" s="111">
        <v>19299</v>
      </c>
      <c r="L3" s="113">
        <f>SUM(B3:K3)</f>
        <v>70386</v>
      </c>
      <c r="M3" s="1"/>
      <c r="N3" s="383"/>
      <c r="O3" s="383"/>
      <c r="P3" s="270"/>
      <c r="Q3" s="270"/>
      <c r="R3" s="270"/>
    </row>
    <row r="4" spans="1:18">
      <c r="M4" s="1"/>
    </row>
    <row r="8" spans="1:18">
      <c r="I8" s="1"/>
    </row>
    <row r="12" spans="1:18">
      <c r="H12" s="111"/>
      <c r="I12" s="111"/>
      <c r="J12" s="111"/>
      <c r="K12" s="111"/>
      <c r="L12" s="111"/>
      <c r="M12" s="111"/>
      <c r="N12" s="111"/>
      <c r="O12" s="111"/>
      <c r="P12" s="111"/>
      <c r="Q12" s="111"/>
      <c r="R12" s="111"/>
    </row>
    <row r="33" spans="1:2">
      <c r="A33" s="26" t="s">
        <v>95</v>
      </c>
      <c r="B33" s="26" t="s">
        <v>96</v>
      </c>
    </row>
    <row r="34" spans="1:2">
      <c r="A34" s="26" t="s">
        <v>97</v>
      </c>
      <c r="B34" s="26" t="s">
        <v>40</v>
      </c>
    </row>
  </sheetData>
  <sheetProtection algorithmName="SHA-512" hashValue="XGGPJ8mMXVqofQPGi20UCdMximVT+LkPxmzK55EyoT9bi3i0aDShO5L/nWrBU5gy7UENp2tIzNbUNeZK6+7xAA==" saltValue="m0P95SuVWPgTXJqOTmXY9Q==" spinCount="100000" sheet="1" objects="1" scenarios="1"/>
  <mergeCells count="1">
    <mergeCell ref="A1:L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showGridLines="0" zoomScale="93" zoomScaleNormal="93" workbookViewId="0">
      <selection sqref="A1:K1"/>
    </sheetView>
  </sheetViews>
  <sheetFormatPr baseColWidth="10" defaultRowHeight="15"/>
  <cols>
    <col min="1" max="1" width="29.28515625" bestFit="1" customWidth="1"/>
    <col min="4" max="4" width="14.42578125" bestFit="1" customWidth="1"/>
    <col min="257" max="257" width="24.140625" bestFit="1" customWidth="1"/>
    <col min="513" max="513" width="24.140625" bestFit="1" customWidth="1"/>
    <col min="769" max="769" width="24.140625" bestFit="1" customWidth="1"/>
    <col min="1025" max="1025" width="24.140625" bestFit="1" customWidth="1"/>
    <col min="1281" max="1281" width="24.140625" bestFit="1" customWidth="1"/>
    <col min="1537" max="1537" width="24.140625" bestFit="1" customWidth="1"/>
    <col min="1793" max="1793" width="24.140625" bestFit="1" customWidth="1"/>
    <col min="2049" max="2049" width="24.140625" bestFit="1" customWidth="1"/>
    <col min="2305" max="2305" width="24.140625" bestFit="1" customWidth="1"/>
    <col min="2561" max="2561" width="24.140625" bestFit="1" customWidth="1"/>
    <col min="2817" max="2817" width="24.140625" bestFit="1" customWidth="1"/>
    <col min="3073" max="3073" width="24.140625" bestFit="1" customWidth="1"/>
    <col min="3329" max="3329" width="24.140625" bestFit="1" customWidth="1"/>
    <col min="3585" max="3585" width="24.140625" bestFit="1" customWidth="1"/>
    <col min="3841" max="3841" width="24.140625" bestFit="1" customWidth="1"/>
    <col min="4097" max="4097" width="24.140625" bestFit="1" customWidth="1"/>
    <col min="4353" max="4353" width="24.140625" bestFit="1" customWidth="1"/>
    <col min="4609" max="4609" width="24.140625" bestFit="1" customWidth="1"/>
    <col min="4865" max="4865" width="24.140625" bestFit="1" customWidth="1"/>
    <col min="5121" max="5121" width="24.140625" bestFit="1" customWidth="1"/>
    <col min="5377" max="5377" width="24.140625" bestFit="1" customWidth="1"/>
    <col min="5633" max="5633" width="24.140625" bestFit="1" customWidth="1"/>
    <col min="5889" max="5889" width="24.140625" bestFit="1" customWidth="1"/>
    <col min="6145" max="6145" width="24.140625" bestFit="1" customWidth="1"/>
    <col min="6401" max="6401" width="24.140625" bestFit="1" customWidth="1"/>
    <col min="6657" max="6657" width="24.140625" bestFit="1" customWidth="1"/>
    <col min="6913" max="6913" width="24.140625" bestFit="1" customWidth="1"/>
    <col min="7169" max="7169" width="24.140625" bestFit="1" customWidth="1"/>
    <col min="7425" max="7425" width="24.140625" bestFit="1" customWidth="1"/>
    <col min="7681" max="7681" width="24.140625" bestFit="1" customWidth="1"/>
    <col min="7937" max="7937" width="24.140625" bestFit="1" customWidth="1"/>
    <col min="8193" max="8193" width="24.140625" bestFit="1" customWidth="1"/>
    <col min="8449" max="8449" width="24.140625" bestFit="1" customWidth="1"/>
    <col min="8705" max="8705" width="24.140625" bestFit="1" customWidth="1"/>
    <col min="8961" max="8961" width="24.140625" bestFit="1" customWidth="1"/>
    <col min="9217" max="9217" width="24.140625" bestFit="1" customWidth="1"/>
    <col min="9473" max="9473" width="24.140625" bestFit="1" customWidth="1"/>
    <col min="9729" max="9729" width="24.140625" bestFit="1" customWidth="1"/>
    <col min="9985" max="9985" width="24.140625" bestFit="1" customWidth="1"/>
    <col min="10241" max="10241" width="24.140625" bestFit="1" customWidth="1"/>
    <col min="10497" max="10497" width="24.140625" bestFit="1" customWidth="1"/>
    <col min="10753" max="10753" width="24.140625" bestFit="1" customWidth="1"/>
    <col min="11009" max="11009" width="24.140625" bestFit="1" customWidth="1"/>
    <col min="11265" max="11265" width="24.140625" bestFit="1" customWidth="1"/>
    <col min="11521" max="11521" width="24.140625" bestFit="1" customWidth="1"/>
    <col min="11777" max="11777" width="24.140625" bestFit="1" customWidth="1"/>
    <col min="12033" max="12033" width="24.140625" bestFit="1" customWidth="1"/>
    <col min="12289" max="12289" width="24.140625" bestFit="1" customWidth="1"/>
    <col min="12545" max="12545" width="24.140625" bestFit="1" customWidth="1"/>
    <col min="12801" max="12801" width="24.140625" bestFit="1" customWidth="1"/>
    <col min="13057" max="13057" width="24.140625" bestFit="1" customWidth="1"/>
    <col min="13313" max="13313" width="24.140625" bestFit="1" customWidth="1"/>
    <col min="13569" max="13569" width="24.140625" bestFit="1" customWidth="1"/>
    <col min="13825" max="13825" width="24.140625" bestFit="1" customWidth="1"/>
    <col min="14081" max="14081" width="24.140625" bestFit="1" customWidth="1"/>
    <col min="14337" max="14337" width="24.140625" bestFit="1" customWidth="1"/>
    <col min="14593" max="14593" width="24.140625" bestFit="1" customWidth="1"/>
    <col min="14849" max="14849" width="24.140625" bestFit="1" customWidth="1"/>
    <col min="15105" max="15105" width="24.140625" bestFit="1" customWidth="1"/>
    <col min="15361" max="15361" width="24.140625" bestFit="1" customWidth="1"/>
    <col min="15617" max="15617" width="24.140625" bestFit="1" customWidth="1"/>
    <col min="15873" max="15873" width="24.140625" bestFit="1" customWidth="1"/>
    <col min="16129" max="16129" width="24.140625" bestFit="1" customWidth="1"/>
  </cols>
  <sheetData>
    <row r="1" spans="1:11" ht="21" customHeight="1">
      <c r="A1" s="554" t="s">
        <v>389</v>
      </c>
      <c r="B1" s="554"/>
      <c r="C1" s="554"/>
      <c r="D1" s="554"/>
      <c r="E1" s="554"/>
      <c r="F1" s="554"/>
      <c r="G1" s="554"/>
      <c r="H1" s="554"/>
      <c r="I1" s="554"/>
      <c r="J1" s="554"/>
      <c r="K1" s="554"/>
    </row>
    <row r="2" spans="1:11" ht="47.25" customHeight="1" thickBot="1">
      <c r="A2" s="28" t="s">
        <v>98</v>
      </c>
      <c r="B2" s="28" t="s">
        <v>99</v>
      </c>
      <c r="C2" s="28" t="s">
        <v>103</v>
      </c>
      <c r="D2" s="28" t="s">
        <v>101</v>
      </c>
      <c r="E2" s="28" t="s">
        <v>100</v>
      </c>
      <c r="F2" s="28" t="s">
        <v>102</v>
      </c>
      <c r="G2" s="29" t="s">
        <v>104</v>
      </c>
      <c r="H2" s="29" t="s">
        <v>105</v>
      </c>
      <c r="I2" s="30" t="s">
        <v>585</v>
      </c>
      <c r="J2" s="28" t="s">
        <v>557</v>
      </c>
      <c r="K2" s="29" t="s">
        <v>632</v>
      </c>
    </row>
    <row r="3" spans="1:11">
      <c r="A3" s="438" t="s">
        <v>106</v>
      </c>
      <c r="B3" s="32">
        <v>15</v>
      </c>
      <c r="C3" s="32">
        <v>38</v>
      </c>
      <c r="D3" s="32">
        <v>102</v>
      </c>
      <c r="E3" s="32">
        <v>335</v>
      </c>
      <c r="F3" s="32">
        <v>597</v>
      </c>
      <c r="G3" s="32">
        <v>822</v>
      </c>
      <c r="H3" s="32">
        <v>129</v>
      </c>
      <c r="I3" s="33">
        <v>2038</v>
      </c>
      <c r="J3" s="34">
        <v>2372</v>
      </c>
      <c r="K3" s="35">
        <f t="shared" ref="K3:K33" si="0">I3*100/J3-100</f>
        <v>-14.080944350758855</v>
      </c>
    </row>
    <row r="4" spans="1:11">
      <c r="A4" s="438" t="s">
        <v>107</v>
      </c>
      <c r="B4" s="32">
        <v>17</v>
      </c>
      <c r="C4" s="32">
        <v>31</v>
      </c>
      <c r="D4" s="32">
        <v>41</v>
      </c>
      <c r="E4" s="32">
        <v>78</v>
      </c>
      <c r="F4" s="32">
        <v>45</v>
      </c>
      <c r="G4" s="32">
        <v>203</v>
      </c>
      <c r="H4" s="32">
        <v>33</v>
      </c>
      <c r="I4" s="33">
        <v>448</v>
      </c>
      <c r="J4" s="34">
        <v>482</v>
      </c>
      <c r="K4" s="35">
        <f t="shared" si="0"/>
        <v>-7.0539419087136963</v>
      </c>
    </row>
    <row r="5" spans="1:11">
      <c r="A5" s="438" t="s">
        <v>108</v>
      </c>
      <c r="B5" s="32">
        <v>20</v>
      </c>
      <c r="C5" s="32">
        <v>49</v>
      </c>
      <c r="D5" s="32">
        <v>66</v>
      </c>
      <c r="E5" s="32">
        <v>95</v>
      </c>
      <c r="F5" s="32">
        <v>85</v>
      </c>
      <c r="G5" s="32">
        <v>261</v>
      </c>
      <c r="H5" s="32">
        <v>26</v>
      </c>
      <c r="I5" s="33">
        <v>602</v>
      </c>
      <c r="J5" s="34">
        <v>671</v>
      </c>
      <c r="K5" s="35">
        <f t="shared" si="0"/>
        <v>-10.283159463487337</v>
      </c>
    </row>
    <row r="6" spans="1:11">
      <c r="A6" s="438" t="s">
        <v>109</v>
      </c>
      <c r="B6" s="32">
        <v>75</v>
      </c>
      <c r="C6" s="32">
        <v>136</v>
      </c>
      <c r="D6" s="32">
        <v>410</v>
      </c>
      <c r="E6" s="32">
        <v>824</v>
      </c>
      <c r="F6" s="32">
        <v>1440</v>
      </c>
      <c r="G6" s="32">
        <v>2046</v>
      </c>
      <c r="H6" s="32">
        <v>294</v>
      </c>
      <c r="I6" s="33">
        <v>5225</v>
      </c>
      <c r="J6" s="34">
        <v>5933</v>
      </c>
      <c r="K6" s="35">
        <f t="shared" si="0"/>
        <v>-11.933254677229058</v>
      </c>
    </row>
    <row r="7" spans="1:11">
      <c r="A7" s="438" t="s">
        <v>590</v>
      </c>
      <c r="B7" s="32">
        <v>22</v>
      </c>
      <c r="C7" s="32">
        <v>5</v>
      </c>
      <c r="D7" s="32">
        <v>36</v>
      </c>
      <c r="E7" s="32">
        <v>46</v>
      </c>
      <c r="F7" s="32">
        <v>55</v>
      </c>
      <c r="G7" s="32">
        <v>190</v>
      </c>
      <c r="H7" s="32">
        <v>29</v>
      </c>
      <c r="I7" s="33">
        <v>383</v>
      </c>
      <c r="J7" s="34">
        <v>386</v>
      </c>
      <c r="K7" s="35">
        <f t="shared" si="0"/>
        <v>-0.77720207253885576</v>
      </c>
    </row>
    <row r="8" spans="1:11">
      <c r="A8" s="438" t="s">
        <v>110</v>
      </c>
      <c r="B8" s="32">
        <v>29</v>
      </c>
      <c r="C8" s="32">
        <v>102</v>
      </c>
      <c r="D8" s="32">
        <v>129</v>
      </c>
      <c r="E8" s="32">
        <v>353</v>
      </c>
      <c r="F8" s="32">
        <v>213</v>
      </c>
      <c r="G8" s="32">
        <v>904</v>
      </c>
      <c r="H8" s="32">
        <v>108</v>
      </c>
      <c r="I8" s="33">
        <v>1838</v>
      </c>
      <c r="J8" s="34">
        <v>2064</v>
      </c>
      <c r="K8" s="35">
        <f t="shared" si="0"/>
        <v>-10.949612403100772</v>
      </c>
    </row>
    <row r="9" spans="1:11">
      <c r="A9" s="438" t="s">
        <v>111</v>
      </c>
      <c r="B9" s="32">
        <v>4</v>
      </c>
      <c r="C9" s="32">
        <v>11</v>
      </c>
      <c r="D9" s="32">
        <v>19</v>
      </c>
      <c r="E9" s="32">
        <v>20</v>
      </c>
      <c r="F9" s="32">
        <v>22</v>
      </c>
      <c r="G9" s="32">
        <v>120</v>
      </c>
      <c r="H9" s="32">
        <v>15</v>
      </c>
      <c r="I9" s="33">
        <v>211</v>
      </c>
      <c r="J9" s="34">
        <v>231</v>
      </c>
      <c r="K9" s="35">
        <f t="shared" si="0"/>
        <v>-8.6580086580086544</v>
      </c>
    </row>
    <row r="10" spans="1:11">
      <c r="A10" s="438" t="s">
        <v>112</v>
      </c>
      <c r="B10" s="32">
        <v>16</v>
      </c>
      <c r="C10" s="32">
        <v>7</v>
      </c>
      <c r="D10" s="32">
        <v>30</v>
      </c>
      <c r="E10" s="32">
        <v>40</v>
      </c>
      <c r="F10" s="32">
        <v>62</v>
      </c>
      <c r="G10" s="32">
        <v>178</v>
      </c>
      <c r="H10" s="32">
        <v>25</v>
      </c>
      <c r="I10" s="33">
        <v>358</v>
      </c>
      <c r="J10" s="34">
        <v>395</v>
      </c>
      <c r="K10" s="35">
        <f t="shared" si="0"/>
        <v>-9.3670886075949369</v>
      </c>
    </row>
    <row r="11" spans="1:11">
      <c r="A11" s="438" t="s">
        <v>591</v>
      </c>
      <c r="B11" s="32">
        <v>78</v>
      </c>
      <c r="C11" s="32">
        <v>123</v>
      </c>
      <c r="D11" s="32">
        <v>308</v>
      </c>
      <c r="E11" s="32">
        <v>559</v>
      </c>
      <c r="F11" s="32">
        <v>782</v>
      </c>
      <c r="G11" s="32">
        <v>1437</v>
      </c>
      <c r="H11" s="32">
        <v>266</v>
      </c>
      <c r="I11" s="33">
        <v>3553</v>
      </c>
      <c r="J11" s="34">
        <v>3970</v>
      </c>
      <c r="K11" s="35">
        <f t="shared" si="0"/>
        <v>-10.503778337531486</v>
      </c>
    </row>
    <row r="12" spans="1:11">
      <c r="A12" s="438" t="s">
        <v>113</v>
      </c>
      <c r="B12" s="32">
        <v>17</v>
      </c>
      <c r="C12" s="32">
        <v>13</v>
      </c>
      <c r="D12" s="32">
        <v>53</v>
      </c>
      <c r="E12" s="32">
        <v>69</v>
      </c>
      <c r="F12" s="32">
        <v>49</v>
      </c>
      <c r="G12" s="32">
        <v>188</v>
      </c>
      <c r="H12" s="32">
        <v>35</v>
      </c>
      <c r="I12" s="33">
        <v>424</v>
      </c>
      <c r="J12" s="34">
        <v>479</v>
      </c>
      <c r="K12" s="35">
        <f t="shared" si="0"/>
        <v>-11.48225469728601</v>
      </c>
    </row>
    <row r="13" spans="1:11">
      <c r="A13" s="438" t="s">
        <v>114</v>
      </c>
      <c r="B13" s="32">
        <v>51</v>
      </c>
      <c r="C13" s="32">
        <v>28</v>
      </c>
      <c r="D13" s="32">
        <v>95</v>
      </c>
      <c r="E13" s="32">
        <v>152</v>
      </c>
      <c r="F13" s="32">
        <v>266</v>
      </c>
      <c r="G13" s="32">
        <v>488</v>
      </c>
      <c r="H13" s="32">
        <v>60</v>
      </c>
      <c r="I13" s="33">
        <v>1140</v>
      </c>
      <c r="J13" s="34">
        <v>1350</v>
      </c>
      <c r="K13" s="35">
        <f>I13*100/J13-100</f>
        <v>-15.555555555555557</v>
      </c>
    </row>
    <row r="14" spans="1:11">
      <c r="A14" s="438" t="s">
        <v>592</v>
      </c>
      <c r="B14" s="32">
        <v>42</v>
      </c>
      <c r="C14" s="32">
        <v>106</v>
      </c>
      <c r="D14" s="32">
        <v>184</v>
      </c>
      <c r="E14" s="32">
        <v>321</v>
      </c>
      <c r="F14" s="32">
        <v>193</v>
      </c>
      <c r="G14" s="32">
        <v>867</v>
      </c>
      <c r="H14" s="32">
        <v>115</v>
      </c>
      <c r="I14" s="33">
        <v>1828</v>
      </c>
      <c r="J14" s="34">
        <v>1912</v>
      </c>
      <c r="K14" s="35">
        <f>I14*100/J14-100</f>
        <v>-4.3933054393305468</v>
      </c>
    </row>
    <row r="15" spans="1:11">
      <c r="A15" s="438" t="s">
        <v>115</v>
      </c>
      <c r="B15" s="32">
        <v>55</v>
      </c>
      <c r="C15" s="32">
        <v>103</v>
      </c>
      <c r="D15" s="32">
        <v>235</v>
      </c>
      <c r="E15" s="32">
        <v>359</v>
      </c>
      <c r="F15" s="32">
        <v>288</v>
      </c>
      <c r="G15" s="32">
        <v>957</v>
      </c>
      <c r="H15" s="32">
        <v>181</v>
      </c>
      <c r="I15" s="33">
        <v>2178</v>
      </c>
      <c r="J15" s="34">
        <v>2416</v>
      </c>
      <c r="K15" s="35">
        <f t="shared" si="0"/>
        <v>-9.8509933774834479</v>
      </c>
    </row>
    <row r="16" spans="1:11">
      <c r="A16" s="438" t="s">
        <v>593</v>
      </c>
      <c r="B16" s="32">
        <v>203</v>
      </c>
      <c r="C16" s="32">
        <v>609</v>
      </c>
      <c r="D16" s="32">
        <v>1227</v>
      </c>
      <c r="E16" s="32">
        <v>2373</v>
      </c>
      <c r="F16" s="32">
        <v>1607</v>
      </c>
      <c r="G16" s="32">
        <v>6161</v>
      </c>
      <c r="H16" s="32">
        <v>1340</v>
      </c>
      <c r="I16" s="33">
        <v>13520</v>
      </c>
      <c r="J16" s="34">
        <v>14920</v>
      </c>
      <c r="K16" s="35">
        <f t="shared" si="0"/>
        <v>-9.3833780160857856</v>
      </c>
    </row>
    <row r="17" spans="1:11">
      <c r="A17" s="438" t="s">
        <v>594</v>
      </c>
      <c r="B17" s="32">
        <v>11</v>
      </c>
      <c r="C17" s="32">
        <v>32</v>
      </c>
      <c r="D17" s="32">
        <v>116</v>
      </c>
      <c r="E17" s="32">
        <v>117</v>
      </c>
      <c r="F17" s="32">
        <v>85</v>
      </c>
      <c r="G17" s="32">
        <v>379</v>
      </c>
      <c r="H17" s="32">
        <v>55</v>
      </c>
      <c r="I17" s="33">
        <v>795</v>
      </c>
      <c r="J17" s="34">
        <v>852</v>
      </c>
      <c r="K17" s="35">
        <f>I17*100/J17-100</f>
        <v>-6.6901408450704167</v>
      </c>
    </row>
    <row r="18" spans="1:11">
      <c r="A18" s="438" t="s">
        <v>116</v>
      </c>
      <c r="B18" s="32">
        <v>33</v>
      </c>
      <c r="C18" s="32">
        <v>107</v>
      </c>
      <c r="D18" s="32">
        <v>401</v>
      </c>
      <c r="E18" s="32">
        <v>709</v>
      </c>
      <c r="F18" s="32">
        <v>523</v>
      </c>
      <c r="G18" s="32">
        <v>1467</v>
      </c>
      <c r="H18" s="32">
        <v>342</v>
      </c>
      <c r="I18" s="33">
        <v>3582</v>
      </c>
      <c r="J18" s="34">
        <v>3971</v>
      </c>
      <c r="K18" s="35">
        <f t="shared" si="0"/>
        <v>-9.7960211533618775</v>
      </c>
    </row>
    <row r="19" spans="1:11">
      <c r="A19" s="438" t="s">
        <v>117</v>
      </c>
      <c r="B19" s="32">
        <v>28</v>
      </c>
      <c r="C19" s="32">
        <v>58</v>
      </c>
      <c r="D19" s="32">
        <v>111</v>
      </c>
      <c r="E19" s="32">
        <v>419</v>
      </c>
      <c r="F19" s="32">
        <v>612</v>
      </c>
      <c r="G19" s="32">
        <v>1154</v>
      </c>
      <c r="H19" s="32">
        <v>158</v>
      </c>
      <c r="I19" s="33">
        <v>2540</v>
      </c>
      <c r="J19" s="34">
        <v>2846</v>
      </c>
      <c r="K19" s="35">
        <f t="shared" si="0"/>
        <v>-10.751932536893889</v>
      </c>
    </row>
    <row r="20" spans="1:11">
      <c r="A20" s="438" t="s">
        <v>118</v>
      </c>
      <c r="B20" s="32">
        <v>38</v>
      </c>
      <c r="C20" s="32">
        <v>98</v>
      </c>
      <c r="D20" s="32">
        <v>393</v>
      </c>
      <c r="E20" s="32">
        <v>584</v>
      </c>
      <c r="F20" s="32">
        <v>575</v>
      </c>
      <c r="G20" s="32">
        <v>1396</v>
      </c>
      <c r="H20" s="32">
        <v>305</v>
      </c>
      <c r="I20" s="33">
        <v>3389</v>
      </c>
      <c r="J20" s="34">
        <v>3820</v>
      </c>
      <c r="K20" s="35">
        <f t="shared" si="0"/>
        <v>-11.282722513088999</v>
      </c>
    </row>
    <row r="21" spans="1:11">
      <c r="A21" s="438" t="s">
        <v>119</v>
      </c>
      <c r="B21" s="32">
        <v>18</v>
      </c>
      <c r="C21" s="32">
        <v>55</v>
      </c>
      <c r="D21" s="32">
        <v>81</v>
      </c>
      <c r="E21" s="32">
        <v>152</v>
      </c>
      <c r="F21" s="32">
        <v>87</v>
      </c>
      <c r="G21" s="32">
        <v>556</v>
      </c>
      <c r="H21" s="32">
        <v>79</v>
      </c>
      <c r="I21" s="33">
        <v>1028</v>
      </c>
      <c r="J21" s="34">
        <v>1170</v>
      </c>
      <c r="K21" s="35">
        <f t="shared" si="0"/>
        <v>-12.136752136752136</v>
      </c>
    </row>
    <row r="22" spans="1:11">
      <c r="A22" s="438" t="s">
        <v>120</v>
      </c>
      <c r="B22" s="32">
        <v>9</v>
      </c>
      <c r="C22" s="32">
        <v>16</v>
      </c>
      <c r="D22" s="32">
        <v>46</v>
      </c>
      <c r="E22" s="32">
        <v>42</v>
      </c>
      <c r="F22" s="32">
        <v>45</v>
      </c>
      <c r="G22" s="32">
        <v>181</v>
      </c>
      <c r="H22" s="32">
        <v>29</v>
      </c>
      <c r="I22" s="33">
        <v>368</v>
      </c>
      <c r="J22" s="34">
        <v>422</v>
      </c>
      <c r="K22" s="35">
        <f t="shared" si="0"/>
        <v>-12.796208530805686</v>
      </c>
    </row>
    <row r="23" spans="1:11">
      <c r="A23" s="438" t="s">
        <v>121</v>
      </c>
      <c r="B23" s="32">
        <v>17</v>
      </c>
      <c r="C23" s="32">
        <v>41</v>
      </c>
      <c r="D23" s="32">
        <v>87</v>
      </c>
      <c r="E23" s="32">
        <v>189</v>
      </c>
      <c r="F23" s="32">
        <v>253</v>
      </c>
      <c r="G23" s="32">
        <v>499</v>
      </c>
      <c r="H23" s="32">
        <v>81</v>
      </c>
      <c r="I23" s="33">
        <v>1167</v>
      </c>
      <c r="J23" s="34">
        <v>1166</v>
      </c>
      <c r="K23" s="35">
        <f t="shared" si="0"/>
        <v>8.5763293310463951E-2</v>
      </c>
    </row>
    <row r="24" spans="1:11">
      <c r="A24" s="438" t="s">
        <v>122</v>
      </c>
      <c r="B24" s="32">
        <v>203</v>
      </c>
      <c r="C24" s="32">
        <v>759</v>
      </c>
      <c r="D24" s="32">
        <v>1467</v>
      </c>
      <c r="E24" s="32">
        <v>3356</v>
      </c>
      <c r="F24" s="32">
        <v>2146</v>
      </c>
      <c r="G24" s="32">
        <v>8950</v>
      </c>
      <c r="H24" s="32">
        <v>1828</v>
      </c>
      <c r="I24" s="33">
        <v>18709</v>
      </c>
      <c r="J24" s="34">
        <v>20206</v>
      </c>
      <c r="K24" s="35">
        <f t="shared" si="0"/>
        <v>-7.4086904879738711</v>
      </c>
    </row>
    <row r="25" spans="1:11">
      <c r="A25" s="438" t="s">
        <v>123</v>
      </c>
      <c r="B25" s="32">
        <v>21</v>
      </c>
      <c r="C25" s="32">
        <v>53</v>
      </c>
      <c r="D25" s="32">
        <v>131</v>
      </c>
      <c r="E25" s="32">
        <v>237</v>
      </c>
      <c r="F25" s="32">
        <v>199</v>
      </c>
      <c r="G25" s="32">
        <v>582</v>
      </c>
      <c r="H25" s="32">
        <v>127</v>
      </c>
      <c r="I25" s="33">
        <v>1350</v>
      </c>
      <c r="J25" s="34">
        <v>1494</v>
      </c>
      <c r="K25" s="35">
        <f t="shared" si="0"/>
        <v>-9.638554216867476</v>
      </c>
    </row>
    <row r="26" spans="1:11">
      <c r="A26" s="438" t="s">
        <v>124</v>
      </c>
      <c r="B26" s="32">
        <v>10</v>
      </c>
      <c r="C26" s="32">
        <v>4</v>
      </c>
      <c r="D26" s="32">
        <v>35</v>
      </c>
      <c r="E26" s="32">
        <v>71</v>
      </c>
      <c r="F26" s="32">
        <v>112</v>
      </c>
      <c r="G26" s="32">
        <v>168</v>
      </c>
      <c r="H26" s="32">
        <v>38</v>
      </c>
      <c r="I26" s="33">
        <v>438</v>
      </c>
      <c r="J26" s="34">
        <v>530</v>
      </c>
      <c r="K26" s="35">
        <f t="shared" si="0"/>
        <v>-17.35849056603773</v>
      </c>
    </row>
    <row r="27" spans="1:11">
      <c r="A27" s="438" t="s">
        <v>595</v>
      </c>
      <c r="B27" s="32">
        <v>11</v>
      </c>
      <c r="C27" s="32">
        <v>30</v>
      </c>
      <c r="D27" s="32">
        <v>82</v>
      </c>
      <c r="E27" s="32">
        <v>87</v>
      </c>
      <c r="F27" s="32">
        <v>80</v>
      </c>
      <c r="G27" s="32">
        <v>315</v>
      </c>
      <c r="H27" s="32">
        <v>61</v>
      </c>
      <c r="I27" s="33">
        <v>666</v>
      </c>
      <c r="J27" s="34">
        <v>780</v>
      </c>
      <c r="K27" s="35">
        <f t="shared" si="0"/>
        <v>-14.615384615384613</v>
      </c>
    </row>
    <row r="28" spans="1:11">
      <c r="A28" s="438" t="s">
        <v>125</v>
      </c>
      <c r="B28" s="32">
        <v>28</v>
      </c>
      <c r="C28" s="32">
        <v>13</v>
      </c>
      <c r="D28" s="32">
        <v>30</v>
      </c>
      <c r="E28" s="32">
        <v>38</v>
      </c>
      <c r="F28" s="32">
        <v>49</v>
      </c>
      <c r="G28" s="32">
        <v>216</v>
      </c>
      <c r="H28" s="32">
        <v>26</v>
      </c>
      <c r="I28" s="33">
        <v>400</v>
      </c>
      <c r="J28" s="34">
        <v>420</v>
      </c>
      <c r="K28" s="35">
        <f t="shared" si="0"/>
        <v>-4.7619047619047592</v>
      </c>
    </row>
    <row r="29" spans="1:11">
      <c r="A29" s="438" t="s">
        <v>126</v>
      </c>
      <c r="B29" s="32">
        <v>35</v>
      </c>
      <c r="C29" s="32">
        <v>81</v>
      </c>
      <c r="D29" s="32">
        <v>262</v>
      </c>
      <c r="E29" s="32">
        <v>368</v>
      </c>
      <c r="F29" s="32">
        <v>228</v>
      </c>
      <c r="G29" s="32">
        <v>913</v>
      </c>
      <c r="H29" s="32">
        <v>198</v>
      </c>
      <c r="I29" s="33">
        <v>2085</v>
      </c>
      <c r="J29" s="34">
        <v>2312</v>
      </c>
      <c r="K29" s="35">
        <f t="shared" si="0"/>
        <v>-9.818339100346023</v>
      </c>
    </row>
    <row r="30" spans="1:11">
      <c r="A30" s="438" t="s">
        <v>596</v>
      </c>
      <c r="B30" s="32">
        <v>10</v>
      </c>
      <c r="C30" s="32">
        <v>9</v>
      </c>
      <c r="D30" s="32">
        <v>35</v>
      </c>
      <c r="E30" s="32">
        <v>21</v>
      </c>
      <c r="F30" s="32">
        <v>37</v>
      </c>
      <c r="G30" s="32">
        <v>119</v>
      </c>
      <c r="H30" s="32">
        <v>14</v>
      </c>
      <c r="I30" s="33">
        <v>245</v>
      </c>
      <c r="J30" s="34">
        <v>267</v>
      </c>
      <c r="K30" s="35">
        <f t="shared" si="0"/>
        <v>-8.2397003745318358</v>
      </c>
    </row>
    <row r="31" spans="1:11">
      <c r="A31" s="438" t="s">
        <v>127</v>
      </c>
      <c r="B31" s="32">
        <v>20</v>
      </c>
      <c r="C31" s="32">
        <v>38</v>
      </c>
      <c r="D31" s="32">
        <v>55</v>
      </c>
      <c r="E31" s="32">
        <v>122</v>
      </c>
      <c r="F31" s="32">
        <v>63</v>
      </c>
      <c r="G31" s="32">
        <v>394</v>
      </c>
      <c r="H31" s="32">
        <v>56</v>
      </c>
      <c r="I31" s="33">
        <v>748</v>
      </c>
      <c r="J31" s="34">
        <v>878</v>
      </c>
      <c r="K31" s="35">
        <f t="shared" si="0"/>
        <v>-14.806378132118454</v>
      </c>
    </row>
    <row r="32" spans="1:11">
      <c r="A32" s="438" t="s">
        <v>597</v>
      </c>
      <c r="B32" s="32">
        <v>14</v>
      </c>
      <c r="C32" s="32">
        <v>32</v>
      </c>
      <c r="D32" s="32">
        <v>161</v>
      </c>
      <c r="E32" s="32">
        <v>117</v>
      </c>
      <c r="F32" s="32">
        <v>123</v>
      </c>
      <c r="G32" s="32">
        <v>377</v>
      </c>
      <c r="H32" s="32">
        <v>66</v>
      </c>
      <c r="I32" s="33">
        <v>890</v>
      </c>
      <c r="J32" s="34">
        <v>937</v>
      </c>
      <c r="K32" s="35">
        <f t="shared" si="0"/>
        <v>-5.0160085378868757</v>
      </c>
    </row>
    <row r="33" spans="1:24">
      <c r="A33" s="438" t="s">
        <v>598</v>
      </c>
      <c r="B33" s="37">
        <v>7</v>
      </c>
      <c r="C33" s="37">
        <v>6</v>
      </c>
      <c r="D33" s="37">
        <v>2</v>
      </c>
      <c r="E33" s="37">
        <v>18</v>
      </c>
      <c r="F33" s="37">
        <v>27</v>
      </c>
      <c r="G33" s="37">
        <v>51</v>
      </c>
      <c r="H33" s="37">
        <v>5</v>
      </c>
      <c r="I33" s="38">
        <v>116</v>
      </c>
      <c r="J33" s="34">
        <v>131</v>
      </c>
      <c r="K33" s="35">
        <f t="shared" si="0"/>
        <v>-11.450381679389309</v>
      </c>
      <c r="L33" s="390"/>
    </row>
    <row r="34" spans="1:24">
      <c r="A34" s="437"/>
      <c r="B34" s="37"/>
      <c r="C34" s="37"/>
      <c r="D34" s="37"/>
      <c r="E34" s="37"/>
      <c r="F34" s="37"/>
      <c r="G34" s="37"/>
      <c r="H34" s="37"/>
      <c r="I34" s="37"/>
      <c r="J34" s="34"/>
      <c r="K34" s="35"/>
      <c r="L34" s="390"/>
    </row>
    <row r="35" spans="1:24">
      <c r="A35" s="39" t="s">
        <v>128</v>
      </c>
      <c r="B35" s="40">
        <f t="shared" ref="B35:J35" si="1">SUM(B3:B34)</f>
        <v>1157</v>
      </c>
      <c r="C35" s="40">
        <f t="shared" si="1"/>
        <v>2793</v>
      </c>
      <c r="D35" s="40">
        <f t="shared" si="1"/>
        <v>6430</v>
      </c>
      <c r="E35" s="40">
        <f t="shared" si="1"/>
        <v>12271</v>
      </c>
      <c r="F35" s="40">
        <f t="shared" si="1"/>
        <v>10948</v>
      </c>
      <c r="G35" s="40">
        <f t="shared" si="1"/>
        <v>32539</v>
      </c>
      <c r="H35" s="40">
        <f t="shared" si="1"/>
        <v>6124</v>
      </c>
      <c r="I35" s="40">
        <f t="shared" si="1"/>
        <v>72262</v>
      </c>
      <c r="J35" s="41">
        <f t="shared" si="1"/>
        <v>79783</v>
      </c>
      <c r="K35" s="42">
        <f>I35*100/J35-100</f>
        <v>-9.4268202499279283</v>
      </c>
      <c r="M35" s="278"/>
      <c r="N35" s="278"/>
      <c r="O35" s="278"/>
      <c r="P35" s="278"/>
      <c r="Q35" s="278"/>
      <c r="R35" s="1"/>
      <c r="S35" s="278"/>
      <c r="T35" s="1"/>
      <c r="U35" s="278"/>
      <c r="V35" s="1"/>
      <c r="W35" s="278"/>
      <c r="X35" s="278"/>
    </row>
    <row r="36" spans="1:24">
      <c r="A36" s="43"/>
      <c r="B36" s="280"/>
      <c r="C36" s="280"/>
      <c r="D36" s="280"/>
      <c r="E36" s="280"/>
      <c r="F36" s="280"/>
      <c r="G36" s="280"/>
      <c r="H36" s="280"/>
      <c r="I36" s="280"/>
      <c r="J36" s="44"/>
      <c r="K36" s="45"/>
      <c r="M36" s="363"/>
      <c r="N36" s="363"/>
      <c r="O36" s="363"/>
      <c r="P36" s="363"/>
      <c r="Q36" s="363"/>
      <c r="R36" s="1"/>
      <c r="S36" s="363"/>
      <c r="T36" s="1"/>
      <c r="U36" s="363"/>
      <c r="V36" s="1"/>
      <c r="W36" s="363"/>
      <c r="X36" s="363"/>
    </row>
    <row r="37" spans="1:24">
      <c r="M37" s="363"/>
      <c r="N37" s="363"/>
      <c r="O37" s="436"/>
      <c r="P37" s="363"/>
      <c r="Q37" s="363"/>
      <c r="R37" s="363"/>
      <c r="S37" s="363"/>
      <c r="T37" s="363"/>
      <c r="U37" s="363"/>
      <c r="V37" s="363"/>
      <c r="W37" s="363"/>
      <c r="X37" s="363"/>
    </row>
    <row r="38" spans="1:24">
      <c r="C38" s="27"/>
      <c r="D38" s="27"/>
      <c r="E38" s="27"/>
      <c r="F38" s="27"/>
      <c r="G38" s="27"/>
      <c r="H38" s="27"/>
      <c r="I38" s="27"/>
      <c r="J38" s="27"/>
      <c r="K38" s="27"/>
      <c r="M38" s="434"/>
      <c r="N38" s="363"/>
      <c r="O38" s="436"/>
      <c r="P38" s="1"/>
      <c r="Q38" s="363"/>
      <c r="R38" s="1"/>
      <c r="S38" s="363"/>
      <c r="T38" s="1"/>
      <c r="U38" s="363"/>
      <c r="V38" s="1"/>
      <c r="W38" s="363"/>
      <c r="X38" s="363"/>
    </row>
    <row r="39" spans="1:24">
      <c r="C39" s="27"/>
      <c r="D39" s="27"/>
      <c r="E39" s="27"/>
      <c r="F39" s="27"/>
      <c r="G39" s="27"/>
      <c r="H39" s="27"/>
      <c r="I39" s="27"/>
      <c r="J39" s="27"/>
      <c r="K39" s="27"/>
      <c r="L39" s="278"/>
      <c r="M39" s="434"/>
      <c r="N39" s="363"/>
      <c r="O39" s="436"/>
      <c r="P39" s="1"/>
      <c r="Q39" s="363"/>
      <c r="R39" s="1"/>
      <c r="S39" s="363"/>
      <c r="T39" s="1"/>
      <c r="U39" s="363"/>
      <c r="V39" s="1"/>
      <c r="W39" s="363"/>
      <c r="X39" s="363"/>
    </row>
    <row r="40" spans="1:24">
      <c r="A40" s="2" t="s">
        <v>609</v>
      </c>
      <c r="B40" s="2"/>
      <c r="J40" s="27"/>
      <c r="K40" s="278"/>
      <c r="L40" s="278"/>
      <c r="M40" s="434"/>
      <c r="N40" s="363"/>
      <c r="O40" s="436"/>
      <c r="P40" s="363"/>
      <c r="Q40" s="363"/>
      <c r="R40" s="363"/>
      <c r="S40" s="363"/>
      <c r="T40" s="1"/>
      <c r="U40" s="363"/>
      <c r="V40" s="1"/>
      <c r="W40" s="363"/>
      <c r="X40" s="363"/>
    </row>
    <row r="41" spans="1:24">
      <c r="A41" s="2" t="s">
        <v>41</v>
      </c>
      <c r="B41" s="2"/>
      <c r="J41" s="27"/>
      <c r="K41" s="278"/>
      <c r="L41" s="278"/>
      <c r="M41" s="434"/>
      <c r="N41" s="363"/>
      <c r="O41" s="436"/>
      <c r="P41" s="363"/>
      <c r="Q41" s="363"/>
      <c r="R41" s="363"/>
      <c r="S41" s="363"/>
      <c r="T41" s="1"/>
      <c r="U41" s="363"/>
      <c r="V41" s="1"/>
      <c r="W41" s="363"/>
      <c r="X41" s="363"/>
    </row>
    <row r="42" spans="1:24">
      <c r="J42" s="27"/>
      <c r="K42" s="278"/>
      <c r="L42" s="278"/>
      <c r="M42" s="434"/>
      <c r="N42" s="1"/>
      <c r="O42" s="436"/>
      <c r="P42" s="1"/>
      <c r="Q42" s="363"/>
      <c r="R42" s="1"/>
      <c r="S42" s="363"/>
      <c r="T42" s="1"/>
      <c r="U42" s="363"/>
      <c r="V42" s="1"/>
      <c r="W42" s="363"/>
      <c r="X42" s="363"/>
    </row>
    <row r="43" spans="1:24">
      <c r="J43" s="27"/>
      <c r="K43" s="278"/>
      <c r="L43" s="278"/>
      <c r="M43" s="434"/>
      <c r="N43" s="363"/>
      <c r="O43" s="436"/>
      <c r="P43" s="363"/>
      <c r="Q43" s="363"/>
      <c r="R43" s="363"/>
      <c r="S43" s="363"/>
      <c r="T43" s="363"/>
      <c r="U43" s="363"/>
      <c r="V43" s="363"/>
      <c r="W43" s="363"/>
      <c r="X43" s="363"/>
    </row>
    <row r="44" spans="1:24">
      <c r="J44" s="27"/>
      <c r="K44" s="278"/>
      <c r="L44" s="278"/>
      <c r="M44" s="434"/>
      <c r="N44" s="363"/>
      <c r="O44" s="436"/>
      <c r="P44" s="363"/>
      <c r="Q44" s="363"/>
      <c r="R44" s="1"/>
      <c r="S44" s="363"/>
      <c r="T44" s="1"/>
      <c r="U44" s="363"/>
      <c r="V44" s="363"/>
      <c r="W44" s="363"/>
      <c r="X44" s="363"/>
    </row>
    <row r="45" spans="1:24">
      <c r="J45" s="27"/>
      <c r="K45" s="278"/>
      <c r="L45" s="278"/>
      <c r="M45" s="434"/>
      <c r="N45" s="363"/>
      <c r="O45" s="436"/>
      <c r="P45" s="363"/>
      <c r="Q45" s="363"/>
      <c r="R45" s="363"/>
      <c r="S45" s="363"/>
      <c r="T45" s="1"/>
      <c r="U45" s="363"/>
      <c r="V45" s="363"/>
      <c r="W45" s="363"/>
      <c r="X45" s="363"/>
    </row>
    <row r="46" spans="1:24">
      <c r="J46" s="27"/>
      <c r="K46" s="278"/>
      <c r="L46" s="278"/>
      <c r="M46" s="434"/>
      <c r="N46" s="363"/>
      <c r="O46" s="436"/>
      <c r="P46" s="1"/>
      <c r="Q46" s="363"/>
      <c r="R46" s="1"/>
      <c r="S46" s="363"/>
      <c r="T46" s="1"/>
      <c r="U46" s="363"/>
      <c r="V46" s="1"/>
      <c r="W46" s="363"/>
      <c r="X46" s="363"/>
    </row>
    <row r="47" spans="1:24">
      <c r="J47" s="27"/>
      <c r="K47" s="278"/>
      <c r="L47" s="278"/>
      <c r="M47" s="434"/>
      <c r="N47" s="363"/>
      <c r="O47" s="436"/>
      <c r="P47" s="363"/>
      <c r="Q47" s="363"/>
      <c r="R47" s="1"/>
      <c r="S47" s="363"/>
      <c r="T47" s="1"/>
      <c r="U47" s="363"/>
      <c r="V47" s="1"/>
      <c r="W47" s="363"/>
      <c r="X47" s="363"/>
    </row>
    <row r="48" spans="1:24">
      <c r="J48" s="27"/>
      <c r="K48" s="278"/>
      <c r="L48" s="278"/>
      <c r="M48" s="434"/>
      <c r="N48" s="363"/>
      <c r="O48" s="436"/>
      <c r="P48" s="363"/>
      <c r="Q48" s="363"/>
      <c r="R48" s="363"/>
      <c r="S48" s="363"/>
      <c r="T48" s="1"/>
      <c r="U48" s="363"/>
      <c r="V48" s="1"/>
      <c r="W48" s="363"/>
      <c r="X48" s="363"/>
    </row>
    <row r="49" spans="10:24">
      <c r="J49" s="27"/>
      <c r="K49" s="278"/>
      <c r="L49" s="278"/>
      <c r="M49" s="434"/>
      <c r="N49" s="363"/>
      <c r="O49" s="436"/>
      <c r="P49" s="363"/>
      <c r="Q49" s="363"/>
      <c r="R49" s="363"/>
      <c r="S49" s="363"/>
      <c r="T49" s="1"/>
      <c r="U49" s="363"/>
      <c r="V49" s="1"/>
      <c r="W49" s="363"/>
      <c r="X49" s="363"/>
    </row>
    <row r="50" spans="10:24">
      <c r="J50" s="27"/>
      <c r="K50" s="278"/>
      <c r="L50" s="278"/>
      <c r="M50" s="434"/>
      <c r="N50" s="1"/>
      <c r="O50" s="436"/>
      <c r="P50" s="1"/>
      <c r="Q50" s="363"/>
      <c r="R50" s="1"/>
      <c r="S50" s="363"/>
      <c r="T50" s="1"/>
      <c r="U50" s="363"/>
      <c r="V50" s="1"/>
      <c r="W50" s="363"/>
      <c r="X50" s="363"/>
    </row>
    <row r="51" spans="10:24">
      <c r="J51" s="27"/>
      <c r="K51" s="278"/>
      <c r="L51" s="278"/>
      <c r="M51" s="434"/>
      <c r="N51" s="363"/>
      <c r="O51" s="436"/>
      <c r="P51" s="1"/>
      <c r="Q51" s="1"/>
      <c r="R51" s="1"/>
      <c r="S51" s="363"/>
      <c r="T51" s="1"/>
      <c r="U51" s="1"/>
      <c r="V51" s="1"/>
      <c r="W51" s="363"/>
      <c r="X51" s="363"/>
    </row>
    <row r="52" spans="10:24">
      <c r="J52" s="27"/>
      <c r="K52" s="278"/>
      <c r="L52" s="278"/>
      <c r="M52" s="434"/>
      <c r="N52" s="363"/>
      <c r="O52" s="436"/>
      <c r="P52" s="1"/>
      <c r="Q52" s="1"/>
      <c r="R52" s="1"/>
      <c r="S52" s="363"/>
      <c r="T52" s="1"/>
      <c r="U52" s="1"/>
      <c r="V52" s="1"/>
      <c r="W52" s="363"/>
      <c r="X52" s="363"/>
    </row>
    <row r="53" spans="10:24">
      <c r="J53" s="27"/>
      <c r="K53" s="278"/>
      <c r="L53" s="278"/>
      <c r="M53" s="434"/>
      <c r="N53" s="363"/>
      <c r="O53" s="436"/>
      <c r="P53" s="1"/>
      <c r="Q53" s="363"/>
      <c r="R53" s="1"/>
      <c r="S53" s="363"/>
      <c r="T53" s="1"/>
      <c r="U53" s="363"/>
      <c r="V53" s="1"/>
      <c r="W53" s="363"/>
      <c r="X53" s="363"/>
    </row>
    <row r="54" spans="10:24">
      <c r="J54" s="27"/>
      <c r="K54" s="278"/>
      <c r="L54" s="278"/>
      <c r="M54" s="434"/>
      <c r="N54" s="363"/>
      <c r="O54" s="436"/>
      <c r="P54" s="363"/>
      <c r="Q54" s="363"/>
      <c r="R54" s="363"/>
      <c r="S54" s="363"/>
      <c r="T54" s="1"/>
      <c r="U54" s="363"/>
      <c r="V54" s="1"/>
      <c r="W54" s="363"/>
      <c r="X54" s="363"/>
    </row>
    <row r="55" spans="10:24">
      <c r="J55" s="27"/>
      <c r="K55" s="278"/>
      <c r="L55" s="278"/>
      <c r="M55" s="434"/>
      <c r="N55" s="1"/>
      <c r="O55" s="436"/>
      <c r="P55" s="1"/>
      <c r="Q55" s="363"/>
      <c r="R55" s="1"/>
      <c r="S55" s="1"/>
      <c r="T55" s="1"/>
      <c r="U55" s="363"/>
      <c r="V55" s="1"/>
      <c r="W55" s="363"/>
      <c r="X55" s="363"/>
    </row>
    <row r="56" spans="10:24">
      <c r="J56" s="27"/>
      <c r="K56" s="278"/>
      <c r="L56" s="278"/>
      <c r="M56" s="434"/>
      <c r="N56" s="363"/>
      <c r="O56" s="436"/>
      <c r="P56" s="363"/>
      <c r="Q56" s="363"/>
      <c r="R56" s="363"/>
      <c r="S56" s="363"/>
      <c r="T56" s="1"/>
      <c r="U56" s="363"/>
      <c r="V56" s="1"/>
      <c r="W56" s="363"/>
      <c r="X56" s="363"/>
    </row>
    <row r="57" spans="10:24">
      <c r="J57" s="27"/>
      <c r="K57" s="278"/>
      <c r="L57" s="278"/>
      <c r="M57" s="434"/>
      <c r="N57" s="1"/>
      <c r="O57" s="436"/>
      <c r="P57" s="363"/>
      <c r="Q57" s="363"/>
      <c r="R57" s="1"/>
      <c r="S57" s="363"/>
      <c r="T57" s="1"/>
      <c r="U57" s="363"/>
      <c r="V57" s="1"/>
      <c r="W57" s="363"/>
      <c r="X57" s="363"/>
    </row>
    <row r="58" spans="10:24">
      <c r="J58" s="27"/>
      <c r="K58" s="278"/>
      <c r="L58" s="278"/>
      <c r="M58" s="434"/>
      <c r="N58" s="363"/>
      <c r="O58" s="436"/>
      <c r="P58" s="363"/>
      <c r="Q58" s="363"/>
      <c r="R58" s="363"/>
      <c r="S58" s="363"/>
      <c r="T58" s="1"/>
      <c r="U58" s="363"/>
      <c r="V58" s="1"/>
      <c r="W58" s="363"/>
      <c r="X58" s="363"/>
    </row>
    <row r="59" spans="10:24">
      <c r="J59" s="27"/>
      <c r="K59" s="278"/>
      <c r="L59" s="278"/>
      <c r="M59" s="434"/>
      <c r="N59" s="363"/>
      <c r="O59" s="436"/>
      <c r="P59" s="363"/>
      <c r="Q59" s="363"/>
      <c r="R59" s="1"/>
      <c r="S59" s="363"/>
      <c r="T59" s="1"/>
      <c r="U59" s="363"/>
      <c r="V59" s="1"/>
      <c r="W59" s="363"/>
      <c r="X59" s="363"/>
    </row>
    <row r="60" spans="10:24">
      <c r="J60" s="27"/>
      <c r="K60" s="278"/>
      <c r="L60" s="278"/>
      <c r="M60" s="434"/>
      <c r="N60" s="363"/>
      <c r="O60" s="436"/>
      <c r="P60" s="1"/>
      <c r="Q60" s="1"/>
      <c r="R60" s="1"/>
      <c r="S60" s="1"/>
      <c r="T60" s="1"/>
      <c r="U60" s="1"/>
      <c r="V60" s="1"/>
      <c r="W60" s="363"/>
      <c r="X60" s="363"/>
    </row>
    <row r="61" spans="10:24">
      <c r="J61" s="27"/>
      <c r="K61" s="278"/>
      <c r="L61" s="278"/>
      <c r="M61" s="434"/>
      <c r="N61" s="363"/>
      <c r="O61" s="436"/>
      <c r="P61" s="1"/>
      <c r="Q61" s="1"/>
      <c r="R61" s="1"/>
      <c r="S61" s="363"/>
      <c r="T61" s="1"/>
      <c r="U61" s="1"/>
      <c r="V61" s="1"/>
      <c r="W61" s="363"/>
      <c r="X61" s="363"/>
    </row>
    <row r="62" spans="10:24">
      <c r="J62" s="27"/>
      <c r="K62" s="278"/>
      <c r="L62" s="278"/>
      <c r="M62" s="434"/>
      <c r="N62" s="363"/>
      <c r="O62" s="436"/>
      <c r="P62" s="363"/>
      <c r="Q62" s="363"/>
      <c r="R62" s="363"/>
      <c r="S62" s="363"/>
      <c r="T62" s="363"/>
      <c r="U62" s="363"/>
      <c r="V62" s="1"/>
      <c r="W62" s="363"/>
      <c r="X62" s="363"/>
    </row>
    <row r="63" spans="10:24">
      <c r="J63" s="27"/>
      <c r="K63" s="278"/>
      <c r="L63" s="278"/>
      <c r="M63" s="434"/>
      <c r="N63" s="363"/>
      <c r="O63" s="436"/>
      <c r="P63" s="363"/>
      <c r="Q63" s="363"/>
      <c r="R63" s="363"/>
      <c r="S63" s="363"/>
      <c r="T63" s="1"/>
      <c r="U63" s="363"/>
      <c r="V63" s="1"/>
      <c r="W63" s="363"/>
      <c r="X63" s="363"/>
    </row>
    <row r="64" spans="10:24">
      <c r="J64" s="27"/>
      <c r="K64" s="278"/>
      <c r="L64" s="278"/>
      <c r="M64" s="434"/>
      <c r="N64" s="1"/>
      <c r="O64" s="436"/>
      <c r="P64" s="1"/>
      <c r="Q64" s="1"/>
      <c r="R64" s="1"/>
      <c r="S64" s="1"/>
      <c r="T64" s="1"/>
      <c r="U64" s="363"/>
      <c r="V64" s="1"/>
      <c r="W64" s="363"/>
      <c r="X64" s="363"/>
    </row>
    <row r="65" spans="10:24">
      <c r="J65" s="27"/>
      <c r="K65" s="278"/>
      <c r="L65" s="278"/>
      <c r="M65" s="434"/>
      <c r="N65" s="363"/>
      <c r="O65" s="436"/>
      <c r="P65" s="363"/>
      <c r="Q65" s="363"/>
      <c r="R65" s="363"/>
      <c r="S65" s="363"/>
      <c r="T65" s="1"/>
      <c r="U65" s="363"/>
      <c r="V65" s="363"/>
      <c r="W65" s="363"/>
      <c r="X65" s="363"/>
    </row>
    <row r="66" spans="10:24">
      <c r="J66" s="27"/>
      <c r="K66" s="278"/>
      <c r="L66" s="278"/>
      <c r="M66" s="434"/>
      <c r="N66" s="363"/>
      <c r="O66" s="436"/>
      <c r="P66" s="363"/>
      <c r="Q66" s="1"/>
      <c r="R66" s="1"/>
      <c r="S66" s="1"/>
      <c r="T66" s="1"/>
      <c r="U66" s="1"/>
      <c r="V66" s="1"/>
      <c r="W66" s="1"/>
      <c r="X66" s="1"/>
    </row>
    <row r="67" spans="10:24" s="363" customFormat="1">
      <c r="J67" s="27"/>
      <c r="M67" s="434"/>
      <c r="O67" s="436"/>
      <c r="Q67" s="1"/>
      <c r="R67" s="1"/>
      <c r="S67" s="1"/>
      <c r="T67" s="1"/>
      <c r="U67" s="1"/>
      <c r="V67" s="1"/>
      <c r="W67" s="1"/>
      <c r="X67" s="1"/>
    </row>
    <row r="68" spans="10:24">
      <c r="J68" s="27"/>
      <c r="K68" s="278"/>
      <c r="L68" s="278"/>
      <c r="M68" s="434"/>
      <c r="N68" s="363"/>
      <c r="O68" s="1"/>
      <c r="P68" s="1"/>
      <c r="Q68" s="1"/>
      <c r="R68" s="1"/>
      <c r="S68" s="1"/>
      <c r="T68" s="1"/>
      <c r="U68" s="1"/>
      <c r="V68" s="1"/>
    </row>
    <row r="69" spans="10:24">
      <c r="J69" s="27"/>
      <c r="K69" s="278"/>
      <c r="L69" s="278"/>
      <c r="M69" s="278"/>
      <c r="N69" s="278"/>
      <c r="O69" s="278"/>
      <c r="P69" s="278"/>
      <c r="Q69" s="278"/>
      <c r="R69" s="278"/>
      <c r="S69" s="278"/>
      <c r="T69" s="1"/>
      <c r="U69" s="278"/>
      <c r="V69" s="278"/>
    </row>
    <row r="70" spans="10:24">
      <c r="J70" s="36"/>
      <c r="K70" s="278"/>
      <c r="L70" s="278"/>
      <c r="M70" s="278"/>
      <c r="N70" s="278"/>
      <c r="O70" s="278"/>
      <c r="P70" s="278"/>
      <c r="Q70" s="278"/>
      <c r="R70" s="278"/>
      <c r="S70" s="278"/>
      <c r="T70" s="278"/>
      <c r="U70" s="278"/>
      <c r="V70" s="278"/>
    </row>
    <row r="71" spans="10:24">
      <c r="K71" s="278"/>
      <c r="L71" s="278"/>
      <c r="M71" s="1"/>
      <c r="N71" s="1"/>
      <c r="O71" s="1"/>
      <c r="P71" s="1"/>
      <c r="Q71" s="1"/>
      <c r="R71" s="1"/>
      <c r="S71" s="1"/>
      <c r="T71" s="1"/>
    </row>
    <row r="72" spans="10:24">
      <c r="K72" s="278"/>
      <c r="L72" s="278"/>
      <c r="M72" s="278"/>
      <c r="N72" s="278"/>
      <c r="O72" s="278"/>
      <c r="P72" s="1"/>
      <c r="Q72" s="278"/>
      <c r="R72" s="1"/>
      <c r="S72" s="278"/>
      <c r="T72" s="1"/>
      <c r="U72" s="278"/>
      <c r="V72" s="278"/>
    </row>
    <row r="73" spans="10:24">
      <c r="K73" s="278"/>
      <c r="L73" s="278"/>
      <c r="M73" s="278"/>
      <c r="N73" s="278"/>
      <c r="O73" s="278"/>
      <c r="P73" s="278"/>
      <c r="Q73" s="278"/>
      <c r="R73" s="278"/>
      <c r="S73" s="278"/>
      <c r="T73" s="278"/>
      <c r="U73" s="278"/>
      <c r="V73" s="278"/>
    </row>
    <row r="74" spans="10:24">
      <c r="K74" s="278"/>
      <c r="L74" s="278"/>
      <c r="M74" s="278"/>
      <c r="N74" s="278"/>
      <c r="O74" s="278"/>
      <c r="P74" s="278"/>
      <c r="Q74" s="278"/>
      <c r="R74" s="278"/>
      <c r="S74" s="278"/>
      <c r="T74" s="278"/>
      <c r="U74" s="278"/>
      <c r="V74" s="278"/>
    </row>
    <row r="75" spans="10:24">
      <c r="K75" s="278"/>
      <c r="L75" s="278"/>
      <c r="M75" s="278"/>
      <c r="N75" s="1"/>
      <c r="O75" s="278"/>
      <c r="P75" s="1"/>
      <c r="Q75" s="278"/>
      <c r="R75" s="1"/>
      <c r="S75" s="278"/>
      <c r="T75" s="1"/>
      <c r="U75" s="278"/>
      <c r="V75" s="278"/>
    </row>
    <row r="76" spans="10:24">
      <c r="K76" s="278"/>
      <c r="L76" s="278"/>
      <c r="M76" s="278"/>
      <c r="N76" s="278"/>
      <c r="O76" s="278"/>
      <c r="P76" s="278"/>
      <c r="Q76" s="278"/>
      <c r="R76" s="278"/>
      <c r="S76" s="278"/>
      <c r="T76" s="278"/>
      <c r="U76" s="278"/>
      <c r="V76" s="278"/>
    </row>
    <row r="77" spans="10:24">
      <c r="K77" s="278"/>
      <c r="L77" s="278"/>
      <c r="M77" s="278"/>
      <c r="N77" s="278"/>
      <c r="O77" s="278"/>
      <c r="P77" s="278"/>
      <c r="Q77" s="278"/>
      <c r="R77" s="1"/>
      <c r="S77" s="278"/>
      <c r="T77" s="1"/>
      <c r="U77" s="278"/>
      <c r="V77" s="278"/>
    </row>
    <row r="78" spans="10:24">
      <c r="K78" s="278"/>
      <c r="L78" s="278"/>
      <c r="M78" s="278"/>
      <c r="N78" s="278"/>
      <c r="O78" s="278"/>
      <c r="P78" s="278"/>
      <c r="Q78" s="278"/>
      <c r="R78" s="278"/>
      <c r="S78" s="278"/>
      <c r="T78" s="1"/>
      <c r="U78" s="278"/>
      <c r="V78" s="278"/>
    </row>
    <row r="79" spans="10:24">
      <c r="K79" s="278"/>
      <c r="L79" s="278"/>
      <c r="M79" s="278"/>
      <c r="N79" s="278"/>
      <c r="O79" s="278"/>
      <c r="P79" s="278"/>
      <c r="Q79" s="278"/>
      <c r="R79" s="278"/>
      <c r="S79" s="278"/>
      <c r="T79" s="278"/>
      <c r="U79" s="278"/>
      <c r="V79" s="278"/>
    </row>
    <row r="80" spans="10:24">
      <c r="K80" s="278"/>
      <c r="L80" s="278"/>
      <c r="M80" s="278"/>
      <c r="N80" s="278"/>
      <c r="O80" s="278"/>
      <c r="P80" s="278"/>
      <c r="Q80" s="278"/>
      <c r="R80" s="278"/>
      <c r="S80" s="278"/>
      <c r="T80" s="278"/>
      <c r="U80" s="278"/>
      <c r="V80" s="278"/>
    </row>
    <row r="81" spans="11:22">
      <c r="K81" s="278"/>
      <c r="L81" s="278"/>
      <c r="M81" s="278"/>
      <c r="N81" s="278"/>
      <c r="O81" s="278"/>
      <c r="P81" s="278"/>
      <c r="Q81" s="278"/>
      <c r="R81" s="278"/>
      <c r="S81" s="278"/>
      <c r="T81" s="278"/>
      <c r="U81" s="278"/>
      <c r="V81" s="278"/>
    </row>
    <row r="82" spans="11:22">
      <c r="K82" s="278"/>
      <c r="L82" s="278"/>
      <c r="M82" s="278"/>
      <c r="N82" s="278"/>
      <c r="O82" s="278"/>
      <c r="P82" s="278"/>
      <c r="Q82" s="278"/>
      <c r="R82" s="278"/>
      <c r="S82" s="278"/>
      <c r="T82" s="278"/>
      <c r="U82" s="278"/>
      <c r="V82" s="278"/>
    </row>
    <row r="83" spans="11:22">
      <c r="K83" s="278"/>
      <c r="L83" s="278"/>
      <c r="M83" s="278"/>
      <c r="N83" s="278"/>
      <c r="O83" s="278"/>
      <c r="P83" s="1"/>
      <c r="Q83" s="278"/>
      <c r="R83" s="1"/>
      <c r="S83" s="278"/>
      <c r="T83" s="1"/>
      <c r="U83" s="278"/>
      <c r="V83" s="278"/>
    </row>
    <row r="84" spans="11:22">
      <c r="K84" s="278"/>
      <c r="L84" s="278"/>
      <c r="M84" s="278"/>
      <c r="N84" s="278"/>
      <c r="O84" s="278"/>
      <c r="P84" s="278"/>
      <c r="Q84" s="278"/>
      <c r="R84" s="278"/>
      <c r="S84" s="278"/>
      <c r="T84" s="1"/>
      <c r="U84" s="278"/>
      <c r="V84" s="278"/>
    </row>
    <row r="85" spans="11:22">
      <c r="K85" s="278"/>
      <c r="L85" s="278"/>
      <c r="M85" s="278"/>
      <c r="N85" s="278"/>
      <c r="O85" s="278"/>
      <c r="P85" s="278"/>
      <c r="Q85" s="278"/>
      <c r="R85" s="278"/>
      <c r="S85" s="278"/>
      <c r="T85" s="1"/>
      <c r="U85" s="278"/>
      <c r="V85" s="278"/>
    </row>
    <row r="86" spans="11:22">
      <c r="K86" s="278"/>
      <c r="L86" s="278"/>
      <c r="M86" s="278"/>
      <c r="N86" s="278"/>
      <c r="O86" s="278"/>
      <c r="P86" s="278"/>
      <c r="Q86" s="278"/>
      <c r="R86" s="278"/>
      <c r="S86" s="278"/>
      <c r="T86" s="1"/>
      <c r="U86" s="278"/>
      <c r="V86" s="278"/>
    </row>
    <row r="87" spans="11:22">
      <c r="K87" s="278"/>
      <c r="L87" s="278"/>
      <c r="M87" s="278"/>
      <c r="N87" s="278"/>
      <c r="O87" s="278"/>
      <c r="P87" s="278"/>
      <c r="Q87" s="278"/>
      <c r="R87" s="278"/>
      <c r="S87" s="278"/>
      <c r="T87" s="278"/>
      <c r="U87" s="278"/>
      <c r="V87" s="278"/>
    </row>
    <row r="88" spans="11:22">
      <c r="K88" s="278"/>
      <c r="L88" s="278"/>
      <c r="M88" s="278"/>
      <c r="N88" s="1"/>
      <c r="O88" s="1"/>
      <c r="P88" s="1"/>
      <c r="Q88" s="278"/>
      <c r="R88" s="1"/>
      <c r="S88" s="1"/>
      <c r="T88" s="1"/>
      <c r="U88" s="278"/>
      <c r="V88" s="278"/>
    </row>
    <row r="89" spans="11:22">
      <c r="K89" s="278"/>
      <c r="L89" s="278"/>
      <c r="M89" s="278"/>
      <c r="N89" s="278"/>
      <c r="O89" s="278"/>
      <c r="P89" s="278"/>
      <c r="Q89" s="278"/>
      <c r="R89" s="278"/>
      <c r="S89" s="278"/>
      <c r="T89" s="1"/>
      <c r="U89" s="278"/>
      <c r="V89" s="278"/>
    </row>
    <row r="90" spans="11:22">
      <c r="K90" s="278"/>
      <c r="L90" s="278"/>
      <c r="M90" s="278"/>
      <c r="N90" s="278"/>
      <c r="O90" s="278"/>
      <c r="P90" s="278"/>
      <c r="Q90" s="278"/>
      <c r="R90" s="1"/>
      <c r="S90" s="278"/>
      <c r="T90" s="1"/>
      <c r="U90" s="278"/>
      <c r="V90" s="278"/>
    </row>
    <row r="91" spans="11:22">
      <c r="K91" s="278"/>
      <c r="L91" s="278"/>
      <c r="M91" s="278"/>
      <c r="N91" s="278"/>
      <c r="O91" s="278"/>
      <c r="P91" s="278"/>
      <c r="Q91" s="278"/>
      <c r="R91" s="278"/>
      <c r="S91" s="278"/>
      <c r="T91" s="1"/>
      <c r="U91" s="278"/>
      <c r="V91" s="278"/>
    </row>
    <row r="92" spans="11:22">
      <c r="K92" s="278"/>
      <c r="L92" s="278"/>
      <c r="M92" s="278"/>
      <c r="N92" s="278"/>
      <c r="O92" s="278"/>
      <c r="P92" s="278"/>
      <c r="Q92" s="278"/>
      <c r="R92" s="1"/>
      <c r="S92" s="278"/>
      <c r="T92" s="1"/>
      <c r="U92" s="278"/>
      <c r="V92" s="278"/>
    </row>
    <row r="93" spans="11:22">
      <c r="K93" s="278"/>
      <c r="L93" s="278"/>
      <c r="M93" s="278"/>
      <c r="N93" s="278"/>
      <c r="O93" s="278"/>
      <c r="P93" s="278"/>
      <c r="Q93" s="278"/>
      <c r="R93" s="278"/>
      <c r="S93" s="278"/>
      <c r="T93" s="278"/>
      <c r="U93" s="278"/>
      <c r="V93" s="278"/>
    </row>
    <row r="94" spans="11:22">
      <c r="K94" s="278"/>
      <c r="L94" s="278"/>
      <c r="M94" s="278"/>
      <c r="N94" s="278"/>
      <c r="O94" s="278"/>
      <c r="P94" s="278"/>
      <c r="Q94" s="278"/>
      <c r="R94" s="1"/>
      <c r="S94" s="278"/>
      <c r="T94" s="1"/>
      <c r="U94" s="278"/>
      <c r="V94" s="278"/>
    </row>
    <row r="95" spans="11:22">
      <c r="K95" s="278"/>
      <c r="L95" s="278"/>
      <c r="M95" s="278"/>
      <c r="N95" s="278"/>
      <c r="O95" s="278"/>
      <c r="P95" s="278"/>
      <c r="Q95" s="278"/>
      <c r="R95" s="278"/>
      <c r="S95" s="278"/>
      <c r="T95" s="278"/>
      <c r="U95" s="278"/>
      <c r="V95" s="278"/>
    </row>
    <row r="96" spans="11:22">
      <c r="K96" s="278"/>
      <c r="L96" s="278"/>
      <c r="M96" s="278"/>
      <c r="N96" s="278"/>
      <c r="O96" s="278"/>
      <c r="P96" s="278"/>
      <c r="Q96" s="278"/>
      <c r="R96" s="278"/>
      <c r="S96" s="278"/>
      <c r="T96" s="1"/>
      <c r="U96" s="278"/>
      <c r="V96" s="278"/>
    </row>
    <row r="97" spans="11:22">
      <c r="K97" s="278"/>
      <c r="L97" s="278"/>
      <c r="M97" s="278"/>
      <c r="N97" s="1"/>
      <c r="O97" s="1"/>
      <c r="P97" s="1"/>
      <c r="Q97" s="278"/>
      <c r="R97" s="1"/>
      <c r="S97" s="1"/>
      <c r="T97" s="1"/>
      <c r="U97" s="278"/>
      <c r="V97" s="278"/>
    </row>
    <row r="98" spans="11:22">
      <c r="K98" s="278"/>
      <c r="L98" s="278"/>
      <c r="M98" s="278"/>
      <c r="N98" s="278"/>
      <c r="O98" s="278"/>
      <c r="P98" s="278"/>
      <c r="Q98" s="278"/>
      <c r="R98" s="278"/>
      <c r="S98" s="278"/>
      <c r="T98" s="1"/>
      <c r="U98" s="278"/>
      <c r="V98" s="278"/>
    </row>
    <row r="99" spans="11:22">
      <c r="K99" s="278"/>
      <c r="L99" s="278"/>
      <c r="M99" s="278"/>
      <c r="N99" s="278"/>
      <c r="O99" s="278"/>
      <c r="P99" s="278"/>
      <c r="Q99" s="278"/>
      <c r="R99" s="278"/>
      <c r="S99" s="278"/>
      <c r="T99" s="278"/>
      <c r="U99" s="278"/>
      <c r="V99" s="278"/>
    </row>
    <row r="100" spans="11:22">
      <c r="K100" s="278"/>
      <c r="L100" s="278"/>
      <c r="M100" s="278"/>
      <c r="N100" s="278"/>
      <c r="O100" s="278"/>
      <c r="P100" s="278"/>
      <c r="Q100" s="278"/>
      <c r="R100" s="1"/>
      <c r="S100" s="278"/>
      <c r="T100" s="1"/>
      <c r="U100" s="278"/>
      <c r="V100" s="278"/>
    </row>
    <row r="101" spans="11:22">
      <c r="K101" s="278"/>
      <c r="L101" s="278"/>
      <c r="M101" s="278"/>
      <c r="N101" s="278"/>
      <c r="O101" s="278"/>
      <c r="P101" s="278"/>
      <c r="Q101" s="278"/>
      <c r="R101" s="278"/>
      <c r="S101" s="278"/>
      <c r="T101" s="278"/>
      <c r="U101" s="278"/>
      <c r="V101" s="278"/>
    </row>
    <row r="102" spans="11:22">
      <c r="K102" s="278"/>
      <c r="L102" s="278"/>
      <c r="M102" s="278"/>
      <c r="N102" s="278"/>
      <c r="O102" s="278"/>
      <c r="P102" s="278"/>
      <c r="Q102" s="278"/>
      <c r="R102" s="278"/>
      <c r="S102" s="278"/>
      <c r="T102" s="278"/>
      <c r="U102" s="278"/>
      <c r="V102" s="278"/>
    </row>
    <row r="103" spans="11:22">
      <c r="K103" s="278"/>
      <c r="L103" s="278"/>
      <c r="M103" s="1"/>
      <c r="N103" s="1"/>
      <c r="O103" s="1"/>
      <c r="P103" s="1"/>
      <c r="Q103" s="1"/>
      <c r="R103" s="1"/>
      <c r="S103" s="1"/>
      <c r="T103" s="1"/>
      <c r="U103" s="1"/>
      <c r="V103" s="1"/>
    </row>
  </sheetData>
  <sheetProtection algorithmName="SHA-512" hashValue="cLGSXT8/UE2Lxy0IRVXnnWz6Pieh6sD7rj69v2EnbXscWJsqZEaVFhP1lcCdcvOYxphL7hFI4qfNFsXCx6alVA==" saltValue="UNwiny8piC7y6bMjmyfM0g==" spinCount="100000" sheet="1" objects="1" scenarios="1"/>
  <mergeCells count="1">
    <mergeCell ref="A1:K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zoomScale="80" zoomScaleNormal="80" workbookViewId="0">
      <selection sqref="A1:P1"/>
    </sheetView>
  </sheetViews>
  <sheetFormatPr baseColWidth="10" defaultRowHeight="15"/>
  <cols>
    <col min="1" max="1" width="29.28515625" style="434" bestFit="1" customWidth="1"/>
    <col min="2" max="3" width="11.42578125" style="434"/>
    <col min="4" max="4" width="13.5703125" style="434" customWidth="1"/>
    <col min="5" max="5" width="15.140625" style="434" customWidth="1"/>
    <col min="6" max="6" width="13.5703125" style="434" bestFit="1" customWidth="1"/>
    <col min="7" max="13" width="12.7109375" style="434" customWidth="1"/>
    <col min="14" max="14" width="11.42578125" style="434"/>
    <col min="15" max="15" width="12.5703125" style="434" customWidth="1"/>
    <col min="16" max="16" width="12.42578125" style="434" customWidth="1"/>
    <col min="17" max="16384" width="11.42578125" style="434"/>
  </cols>
  <sheetData>
    <row r="1" spans="1:26" ht="25.5" customHeight="1">
      <c r="A1" s="554" t="s">
        <v>390</v>
      </c>
      <c r="B1" s="554"/>
      <c r="C1" s="554"/>
      <c r="D1" s="554"/>
      <c r="E1" s="554"/>
      <c r="F1" s="554"/>
      <c r="G1" s="554"/>
      <c r="H1" s="554"/>
      <c r="I1" s="554"/>
      <c r="J1" s="554"/>
      <c r="K1" s="554"/>
      <c r="L1" s="554"/>
      <c r="M1" s="554"/>
      <c r="N1" s="554"/>
      <c r="O1" s="554"/>
      <c r="P1" s="554"/>
    </row>
    <row r="2" spans="1:26" ht="31.5" customHeight="1" thickBot="1">
      <c r="A2" s="28" t="s">
        <v>98</v>
      </c>
      <c r="B2" s="29" t="s">
        <v>132</v>
      </c>
      <c r="C2" s="29" t="s">
        <v>599</v>
      </c>
      <c r="D2" s="29" t="s">
        <v>600</v>
      </c>
      <c r="E2" s="29" t="s">
        <v>601</v>
      </c>
      <c r="F2" s="29" t="s">
        <v>602</v>
      </c>
      <c r="G2" s="29" t="s">
        <v>156</v>
      </c>
      <c r="H2" s="29" t="s">
        <v>603</v>
      </c>
      <c r="I2" s="29" t="s">
        <v>604</v>
      </c>
      <c r="J2" s="29" t="s">
        <v>605</v>
      </c>
      <c r="K2" s="29" t="s">
        <v>606</v>
      </c>
      <c r="L2" s="29" t="s">
        <v>607</v>
      </c>
      <c r="M2" s="29" t="s">
        <v>608</v>
      </c>
      <c r="N2" s="30" t="s">
        <v>585</v>
      </c>
      <c r="O2" s="28" t="s">
        <v>557</v>
      </c>
      <c r="P2" s="29" t="s">
        <v>632</v>
      </c>
    </row>
    <row r="3" spans="1:26">
      <c r="A3" s="27"/>
      <c r="B3" s="54"/>
      <c r="C3" s="54"/>
      <c r="D3" s="54"/>
      <c r="E3" s="54"/>
      <c r="F3" s="54"/>
      <c r="G3" s="54"/>
      <c r="H3" s="54"/>
      <c r="I3" s="54"/>
      <c r="J3" s="54"/>
      <c r="K3" s="54"/>
      <c r="L3" s="54"/>
      <c r="M3" s="54"/>
      <c r="N3" s="53"/>
      <c r="O3" s="52"/>
      <c r="P3" s="31"/>
    </row>
    <row r="4" spans="1:26">
      <c r="A4" s="438" t="s">
        <v>106</v>
      </c>
      <c r="B4" s="34">
        <v>7</v>
      </c>
      <c r="C4" s="34">
        <v>1496</v>
      </c>
      <c r="D4" s="34">
        <v>1224</v>
      </c>
      <c r="E4" s="34">
        <v>272</v>
      </c>
      <c r="F4" s="34">
        <v>375</v>
      </c>
      <c r="G4" s="34">
        <v>72</v>
      </c>
      <c r="H4" s="34">
        <v>303</v>
      </c>
      <c r="I4" s="34">
        <v>160</v>
      </c>
      <c r="J4" s="34">
        <v>62</v>
      </c>
      <c r="K4" s="34">
        <v>29</v>
      </c>
      <c r="L4" s="34">
        <v>58</v>
      </c>
      <c r="M4" s="34">
        <v>11</v>
      </c>
      <c r="N4" s="38">
        <v>2038</v>
      </c>
      <c r="O4" s="34">
        <v>2372</v>
      </c>
      <c r="P4" s="51">
        <f t="shared" ref="P4:P34" si="0">N4*100/O4-100</f>
        <v>-14.080944350758855</v>
      </c>
      <c r="V4" s="1"/>
      <c r="Z4" s="1"/>
    </row>
    <row r="5" spans="1:26">
      <c r="A5" s="438" t="s">
        <v>107</v>
      </c>
      <c r="B5" s="34">
        <v>0</v>
      </c>
      <c r="C5" s="34">
        <v>199</v>
      </c>
      <c r="D5" s="34">
        <v>161</v>
      </c>
      <c r="E5" s="34">
        <v>38</v>
      </c>
      <c r="F5" s="34">
        <v>176</v>
      </c>
      <c r="G5" s="34">
        <v>22</v>
      </c>
      <c r="H5" s="34">
        <v>154</v>
      </c>
      <c r="I5" s="34">
        <v>73</v>
      </c>
      <c r="J5" s="34">
        <v>36</v>
      </c>
      <c r="K5" s="34">
        <v>9</v>
      </c>
      <c r="L5" s="34">
        <v>23</v>
      </c>
      <c r="M5" s="34">
        <v>5</v>
      </c>
      <c r="N5" s="38">
        <v>448</v>
      </c>
      <c r="O5" s="34">
        <v>482</v>
      </c>
      <c r="P5" s="51">
        <f t="shared" si="0"/>
        <v>-7.0539419087136963</v>
      </c>
    </row>
    <row r="6" spans="1:26">
      <c r="A6" s="438" t="s">
        <v>108</v>
      </c>
      <c r="B6" s="34">
        <v>0</v>
      </c>
      <c r="C6" s="34">
        <v>364</v>
      </c>
      <c r="D6" s="34">
        <v>279</v>
      </c>
      <c r="E6" s="34">
        <v>85</v>
      </c>
      <c r="F6" s="34">
        <v>183</v>
      </c>
      <c r="G6" s="34">
        <v>33</v>
      </c>
      <c r="H6" s="34">
        <v>150</v>
      </c>
      <c r="I6" s="34">
        <v>55</v>
      </c>
      <c r="J6" s="34">
        <v>31</v>
      </c>
      <c r="K6" s="34">
        <v>8</v>
      </c>
      <c r="L6" s="34">
        <v>16</v>
      </c>
      <c r="M6" s="34">
        <v>0</v>
      </c>
      <c r="N6" s="38">
        <v>602</v>
      </c>
      <c r="O6" s="34">
        <v>671</v>
      </c>
      <c r="P6" s="51">
        <f t="shared" si="0"/>
        <v>-10.283159463487337</v>
      </c>
    </row>
    <row r="7" spans="1:26">
      <c r="A7" s="438" t="s">
        <v>109</v>
      </c>
      <c r="B7" s="34">
        <v>6</v>
      </c>
      <c r="C7" s="34">
        <v>4029</v>
      </c>
      <c r="D7" s="34">
        <v>3299</v>
      </c>
      <c r="E7" s="34">
        <v>730</v>
      </c>
      <c r="F7" s="34">
        <v>892</v>
      </c>
      <c r="G7" s="34">
        <v>134</v>
      </c>
      <c r="H7" s="34">
        <v>758</v>
      </c>
      <c r="I7" s="34">
        <v>298</v>
      </c>
      <c r="J7" s="34">
        <v>147</v>
      </c>
      <c r="K7" s="34">
        <v>52</v>
      </c>
      <c r="L7" s="34">
        <v>84</v>
      </c>
      <c r="M7" s="34">
        <v>15</v>
      </c>
      <c r="N7" s="38">
        <v>5225</v>
      </c>
      <c r="O7" s="34">
        <v>5933</v>
      </c>
      <c r="P7" s="51">
        <f t="shared" si="0"/>
        <v>-11.933254677229058</v>
      </c>
      <c r="V7" s="1"/>
      <c r="W7" s="1"/>
      <c r="Z7" s="1"/>
    </row>
    <row r="8" spans="1:26">
      <c r="A8" s="438" t="s">
        <v>590</v>
      </c>
      <c r="B8" s="34">
        <v>0</v>
      </c>
      <c r="C8" s="34">
        <v>204</v>
      </c>
      <c r="D8" s="34">
        <v>132</v>
      </c>
      <c r="E8" s="34">
        <v>72</v>
      </c>
      <c r="F8" s="34">
        <v>136</v>
      </c>
      <c r="G8" s="34">
        <v>29</v>
      </c>
      <c r="H8" s="34">
        <v>107</v>
      </c>
      <c r="I8" s="34">
        <v>43</v>
      </c>
      <c r="J8" s="34">
        <v>28</v>
      </c>
      <c r="K8" s="34">
        <v>7</v>
      </c>
      <c r="L8" s="34">
        <v>8</v>
      </c>
      <c r="M8" s="34">
        <v>0</v>
      </c>
      <c r="N8" s="38">
        <v>383</v>
      </c>
      <c r="O8" s="34">
        <v>386</v>
      </c>
      <c r="P8" s="51">
        <f t="shared" si="0"/>
        <v>-0.77720207253885576</v>
      </c>
    </row>
    <row r="9" spans="1:26">
      <c r="A9" s="438" t="s">
        <v>110</v>
      </c>
      <c r="B9" s="34">
        <v>0</v>
      </c>
      <c r="C9" s="34">
        <v>851</v>
      </c>
      <c r="D9" s="34">
        <v>667</v>
      </c>
      <c r="E9" s="34">
        <v>184</v>
      </c>
      <c r="F9" s="34">
        <v>662</v>
      </c>
      <c r="G9" s="34">
        <v>118</v>
      </c>
      <c r="H9" s="34">
        <v>544</v>
      </c>
      <c r="I9" s="34">
        <v>325</v>
      </c>
      <c r="J9" s="34">
        <v>159</v>
      </c>
      <c r="K9" s="34">
        <v>47</v>
      </c>
      <c r="L9" s="34">
        <v>101</v>
      </c>
      <c r="M9" s="34">
        <v>18</v>
      </c>
      <c r="N9" s="38">
        <v>1838</v>
      </c>
      <c r="O9" s="34">
        <v>2064</v>
      </c>
      <c r="P9" s="51">
        <f t="shared" si="0"/>
        <v>-10.949612403100772</v>
      </c>
      <c r="V9" s="1"/>
      <c r="W9" s="1"/>
      <c r="Z9" s="1"/>
    </row>
    <row r="10" spans="1:26">
      <c r="A10" s="438" t="s">
        <v>111</v>
      </c>
      <c r="B10" s="34">
        <v>0</v>
      </c>
      <c r="C10" s="34">
        <v>101</v>
      </c>
      <c r="D10" s="34">
        <v>82</v>
      </c>
      <c r="E10" s="34">
        <v>19</v>
      </c>
      <c r="F10" s="34">
        <v>76</v>
      </c>
      <c r="G10" s="34">
        <v>13</v>
      </c>
      <c r="H10" s="34">
        <v>63</v>
      </c>
      <c r="I10" s="34">
        <v>34</v>
      </c>
      <c r="J10" s="34">
        <v>19</v>
      </c>
      <c r="K10" s="34">
        <v>7</v>
      </c>
      <c r="L10" s="34">
        <v>7</v>
      </c>
      <c r="M10" s="34">
        <v>1</v>
      </c>
      <c r="N10" s="38">
        <v>211</v>
      </c>
      <c r="O10" s="34">
        <v>231</v>
      </c>
      <c r="P10" s="51">
        <f t="shared" si="0"/>
        <v>-8.6580086580086544</v>
      </c>
      <c r="Z10" s="1"/>
    </row>
    <row r="11" spans="1:26">
      <c r="A11" s="438" t="s">
        <v>112</v>
      </c>
      <c r="B11" s="34">
        <v>0</v>
      </c>
      <c r="C11" s="34">
        <v>195</v>
      </c>
      <c r="D11" s="34">
        <v>137</v>
      </c>
      <c r="E11" s="34">
        <v>58</v>
      </c>
      <c r="F11" s="34">
        <v>136</v>
      </c>
      <c r="G11" s="34">
        <v>27</v>
      </c>
      <c r="H11" s="34">
        <v>109</v>
      </c>
      <c r="I11" s="34">
        <v>27</v>
      </c>
      <c r="J11" s="34">
        <v>20</v>
      </c>
      <c r="K11" s="34">
        <v>3</v>
      </c>
      <c r="L11" s="34">
        <v>4</v>
      </c>
      <c r="M11" s="34">
        <v>0</v>
      </c>
      <c r="N11" s="38">
        <v>358</v>
      </c>
      <c r="O11" s="34">
        <v>395</v>
      </c>
      <c r="P11" s="51">
        <f t="shared" si="0"/>
        <v>-9.3670886075949369</v>
      </c>
    </row>
    <row r="12" spans="1:26">
      <c r="A12" s="438" t="s">
        <v>591</v>
      </c>
      <c r="B12" s="34">
        <v>9</v>
      </c>
      <c r="C12" s="34">
        <v>2545</v>
      </c>
      <c r="D12" s="34">
        <v>2023</v>
      </c>
      <c r="E12" s="34">
        <v>522</v>
      </c>
      <c r="F12" s="34">
        <v>745</v>
      </c>
      <c r="G12" s="34">
        <v>104</v>
      </c>
      <c r="H12" s="34">
        <v>641</v>
      </c>
      <c r="I12" s="34">
        <v>254</v>
      </c>
      <c r="J12" s="34">
        <v>102</v>
      </c>
      <c r="K12" s="34">
        <v>52</v>
      </c>
      <c r="L12" s="34">
        <v>80</v>
      </c>
      <c r="M12" s="34">
        <v>20</v>
      </c>
      <c r="N12" s="38">
        <v>3553</v>
      </c>
      <c r="O12" s="34">
        <v>3970</v>
      </c>
      <c r="P12" s="51">
        <f t="shared" si="0"/>
        <v>-10.503778337531486</v>
      </c>
    </row>
    <row r="13" spans="1:26">
      <c r="A13" s="438" t="s">
        <v>113</v>
      </c>
      <c r="B13" s="34">
        <v>0</v>
      </c>
      <c r="C13" s="34">
        <v>189</v>
      </c>
      <c r="D13" s="34">
        <v>133</v>
      </c>
      <c r="E13" s="34">
        <v>56</v>
      </c>
      <c r="F13" s="34">
        <v>168</v>
      </c>
      <c r="G13" s="34">
        <v>41</v>
      </c>
      <c r="H13" s="34">
        <v>127</v>
      </c>
      <c r="I13" s="34">
        <v>67</v>
      </c>
      <c r="J13" s="34">
        <v>45</v>
      </c>
      <c r="K13" s="34">
        <v>5</v>
      </c>
      <c r="L13" s="34">
        <v>15</v>
      </c>
      <c r="M13" s="34">
        <v>2</v>
      </c>
      <c r="N13" s="38">
        <v>424</v>
      </c>
      <c r="O13" s="34">
        <v>479</v>
      </c>
      <c r="P13" s="51">
        <f t="shared" si="0"/>
        <v>-11.48225469728601</v>
      </c>
    </row>
    <row r="14" spans="1:26">
      <c r="A14" s="438" t="s">
        <v>114</v>
      </c>
      <c r="B14" s="34">
        <v>3</v>
      </c>
      <c r="C14" s="34">
        <v>780</v>
      </c>
      <c r="D14" s="34">
        <v>600</v>
      </c>
      <c r="E14" s="34">
        <v>180</v>
      </c>
      <c r="F14" s="34">
        <v>257</v>
      </c>
      <c r="G14" s="34">
        <v>36</v>
      </c>
      <c r="H14" s="34">
        <v>221</v>
      </c>
      <c r="I14" s="34">
        <v>100</v>
      </c>
      <c r="J14" s="34">
        <v>49</v>
      </c>
      <c r="K14" s="34">
        <v>10</v>
      </c>
      <c r="L14" s="34">
        <v>37</v>
      </c>
      <c r="M14" s="34">
        <v>4</v>
      </c>
      <c r="N14" s="38">
        <v>1140</v>
      </c>
      <c r="O14" s="34">
        <v>1350</v>
      </c>
      <c r="P14" s="51">
        <f t="shared" si="0"/>
        <v>-15.555555555555557</v>
      </c>
    </row>
    <row r="15" spans="1:26">
      <c r="A15" s="438" t="s">
        <v>592</v>
      </c>
      <c r="B15" s="34">
        <v>2</v>
      </c>
      <c r="C15" s="34">
        <v>913</v>
      </c>
      <c r="D15" s="34">
        <v>701</v>
      </c>
      <c r="E15" s="34">
        <v>212</v>
      </c>
      <c r="F15" s="34">
        <v>689</v>
      </c>
      <c r="G15" s="34">
        <v>136</v>
      </c>
      <c r="H15" s="34">
        <v>553</v>
      </c>
      <c r="I15" s="34">
        <v>224</v>
      </c>
      <c r="J15" s="34">
        <v>122</v>
      </c>
      <c r="K15" s="34">
        <v>27</v>
      </c>
      <c r="L15" s="34">
        <v>65</v>
      </c>
      <c r="M15" s="34">
        <v>10</v>
      </c>
      <c r="N15" s="38">
        <v>1828</v>
      </c>
      <c r="O15" s="34">
        <v>1912</v>
      </c>
      <c r="P15" s="51">
        <f t="shared" si="0"/>
        <v>-4.3933054393305468</v>
      </c>
      <c r="V15" s="1"/>
      <c r="W15" s="1"/>
      <c r="Z15" s="1"/>
    </row>
    <row r="16" spans="1:26">
      <c r="A16" s="438" t="s">
        <v>115</v>
      </c>
      <c r="B16" s="34">
        <v>1</v>
      </c>
      <c r="C16" s="34">
        <v>1139</v>
      </c>
      <c r="D16" s="34">
        <v>776</v>
      </c>
      <c r="E16" s="34">
        <v>363</v>
      </c>
      <c r="F16" s="34">
        <v>768</v>
      </c>
      <c r="G16" s="34">
        <v>151</v>
      </c>
      <c r="H16" s="34">
        <v>617</v>
      </c>
      <c r="I16" s="34">
        <v>270</v>
      </c>
      <c r="J16" s="34">
        <v>161</v>
      </c>
      <c r="K16" s="34">
        <v>27</v>
      </c>
      <c r="L16" s="34">
        <v>63</v>
      </c>
      <c r="M16" s="34">
        <v>19</v>
      </c>
      <c r="N16" s="38">
        <v>2178</v>
      </c>
      <c r="O16" s="34">
        <v>2416</v>
      </c>
      <c r="P16" s="51">
        <f t="shared" si="0"/>
        <v>-9.8509933774834479</v>
      </c>
      <c r="V16" s="1"/>
      <c r="Z16" s="1"/>
    </row>
    <row r="17" spans="1:27">
      <c r="A17" s="438" t="s">
        <v>593</v>
      </c>
      <c r="B17" s="34">
        <v>12</v>
      </c>
      <c r="C17" s="34">
        <v>6222</v>
      </c>
      <c r="D17" s="34">
        <v>4010</v>
      </c>
      <c r="E17" s="34">
        <v>2212</v>
      </c>
      <c r="F17" s="34">
        <v>5197</v>
      </c>
      <c r="G17" s="34">
        <v>672</v>
      </c>
      <c r="H17" s="34">
        <v>4525</v>
      </c>
      <c r="I17" s="34">
        <v>2089</v>
      </c>
      <c r="J17" s="34">
        <v>973</v>
      </c>
      <c r="K17" s="34">
        <v>264</v>
      </c>
      <c r="L17" s="34">
        <v>657</v>
      </c>
      <c r="M17" s="34">
        <v>195</v>
      </c>
      <c r="N17" s="38">
        <v>13520</v>
      </c>
      <c r="O17" s="34">
        <v>14920</v>
      </c>
      <c r="P17" s="51">
        <f t="shared" si="0"/>
        <v>-9.3833780160857856</v>
      </c>
      <c r="V17" s="1"/>
      <c r="Z17" s="1"/>
    </row>
    <row r="18" spans="1:27">
      <c r="A18" s="438" t="s">
        <v>594</v>
      </c>
      <c r="B18" s="34">
        <v>2</v>
      </c>
      <c r="C18" s="34">
        <v>356</v>
      </c>
      <c r="D18" s="34">
        <v>255</v>
      </c>
      <c r="E18" s="34">
        <v>101</v>
      </c>
      <c r="F18" s="34">
        <v>336</v>
      </c>
      <c r="G18" s="34">
        <v>46</v>
      </c>
      <c r="H18" s="34">
        <v>290</v>
      </c>
      <c r="I18" s="34">
        <v>101</v>
      </c>
      <c r="J18" s="34">
        <v>55</v>
      </c>
      <c r="K18" s="34">
        <v>14</v>
      </c>
      <c r="L18" s="34">
        <v>27</v>
      </c>
      <c r="M18" s="34">
        <v>5</v>
      </c>
      <c r="N18" s="38">
        <v>795</v>
      </c>
      <c r="O18" s="34">
        <v>852</v>
      </c>
      <c r="P18" s="51">
        <f t="shared" si="0"/>
        <v>-6.6901408450704167</v>
      </c>
      <c r="V18" s="1"/>
      <c r="W18" s="1"/>
      <c r="Z18" s="1"/>
    </row>
    <row r="19" spans="1:27">
      <c r="A19" s="438" t="s">
        <v>116</v>
      </c>
      <c r="B19" s="34">
        <v>3</v>
      </c>
      <c r="C19" s="34">
        <v>1725</v>
      </c>
      <c r="D19" s="34">
        <v>787</v>
      </c>
      <c r="E19" s="34">
        <v>938</v>
      </c>
      <c r="F19" s="34">
        <v>1343</v>
      </c>
      <c r="G19" s="34">
        <v>212</v>
      </c>
      <c r="H19" s="34">
        <v>1131</v>
      </c>
      <c r="I19" s="34">
        <v>511</v>
      </c>
      <c r="J19" s="34">
        <v>275</v>
      </c>
      <c r="K19" s="34">
        <v>53</v>
      </c>
      <c r="L19" s="34">
        <v>150</v>
      </c>
      <c r="M19" s="34">
        <v>33</v>
      </c>
      <c r="N19" s="38">
        <v>3582</v>
      </c>
      <c r="O19" s="34">
        <v>3971</v>
      </c>
      <c r="P19" s="51">
        <f t="shared" si="0"/>
        <v>-9.7960211533618775</v>
      </c>
    </row>
    <row r="20" spans="1:27">
      <c r="A20" s="438" t="s">
        <v>117</v>
      </c>
      <c r="B20" s="34">
        <v>4</v>
      </c>
      <c r="C20" s="34">
        <v>1277</v>
      </c>
      <c r="D20" s="34">
        <v>904</v>
      </c>
      <c r="E20" s="34">
        <v>373</v>
      </c>
      <c r="F20" s="34">
        <v>937</v>
      </c>
      <c r="G20" s="34">
        <v>120</v>
      </c>
      <c r="H20" s="34">
        <v>817</v>
      </c>
      <c r="I20" s="34">
        <v>322</v>
      </c>
      <c r="J20" s="34">
        <v>133</v>
      </c>
      <c r="K20" s="34">
        <v>52</v>
      </c>
      <c r="L20" s="34">
        <v>113</v>
      </c>
      <c r="M20" s="34">
        <v>24</v>
      </c>
      <c r="N20" s="38">
        <v>2540</v>
      </c>
      <c r="O20" s="34">
        <v>2846</v>
      </c>
      <c r="P20" s="51">
        <f t="shared" si="0"/>
        <v>-10.751932536893889</v>
      </c>
      <c r="V20" s="1"/>
      <c r="W20" s="1"/>
      <c r="X20" s="1"/>
      <c r="Y20" s="1"/>
      <c r="Z20" s="1"/>
    </row>
    <row r="21" spans="1:27">
      <c r="A21" s="438" t="s">
        <v>118</v>
      </c>
      <c r="B21" s="34">
        <v>3</v>
      </c>
      <c r="C21" s="34">
        <v>1665</v>
      </c>
      <c r="D21" s="34">
        <v>795</v>
      </c>
      <c r="E21" s="34">
        <v>870</v>
      </c>
      <c r="F21" s="34">
        <v>1332</v>
      </c>
      <c r="G21" s="34">
        <v>192</v>
      </c>
      <c r="H21" s="34">
        <v>1140</v>
      </c>
      <c r="I21" s="34">
        <v>389</v>
      </c>
      <c r="J21" s="34">
        <v>217</v>
      </c>
      <c r="K21" s="34">
        <v>49</v>
      </c>
      <c r="L21" s="34">
        <v>96</v>
      </c>
      <c r="M21" s="34">
        <v>27</v>
      </c>
      <c r="N21" s="38">
        <v>3389</v>
      </c>
      <c r="O21" s="34">
        <v>3820</v>
      </c>
      <c r="P21" s="51">
        <f t="shared" si="0"/>
        <v>-11.282722513088999</v>
      </c>
      <c r="Z21" s="1"/>
    </row>
    <row r="22" spans="1:27">
      <c r="A22" s="438" t="s">
        <v>119</v>
      </c>
      <c r="B22" s="34">
        <v>1</v>
      </c>
      <c r="C22" s="34">
        <v>454</v>
      </c>
      <c r="D22" s="34">
        <v>310</v>
      </c>
      <c r="E22" s="34">
        <v>144</v>
      </c>
      <c r="F22" s="34">
        <v>397</v>
      </c>
      <c r="G22" s="34">
        <v>80</v>
      </c>
      <c r="H22" s="34">
        <v>317</v>
      </c>
      <c r="I22" s="34">
        <v>176</v>
      </c>
      <c r="J22" s="34">
        <v>76</v>
      </c>
      <c r="K22" s="34">
        <v>31</v>
      </c>
      <c r="L22" s="34">
        <v>56</v>
      </c>
      <c r="M22" s="34">
        <v>13</v>
      </c>
      <c r="N22" s="38">
        <v>1028</v>
      </c>
      <c r="O22" s="34">
        <v>1170</v>
      </c>
      <c r="P22" s="51">
        <f t="shared" si="0"/>
        <v>-12.136752136752136</v>
      </c>
      <c r="V22" s="1"/>
      <c r="W22" s="1"/>
      <c r="Z22" s="1"/>
    </row>
    <row r="23" spans="1:27">
      <c r="A23" s="438" t="s">
        <v>120</v>
      </c>
      <c r="B23" s="34">
        <v>0</v>
      </c>
      <c r="C23" s="34">
        <v>168</v>
      </c>
      <c r="D23" s="34">
        <v>105</v>
      </c>
      <c r="E23" s="34">
        <v>63</v>
      </c>
      <c r="F23" s="34">
        <v>155</v>
      </c>
      <c r="G23" s="34">
        <v>33</v>
      </c>
      <c r="H23" s="34">
        <v>122</v>
      </c>
      <c r="I23" s="34">
        <v>45</v>
      </c>
      <c r="J23" s="34">
        <v>30</v>
      </c>
      <c r="K23" s="34">
        <v>5</v>
      </c>
      <c r="L23" s="34">
        <v>8</v>
      </c>
      <c r="M23" s="34">
        <v>2</v>
      </c>
      <c r="N23" s="38">
        <v>368</v>
      </c>
      <c r="O23" s="34">
        <v>422</v>
      </c>
      <c r="P23" s="51">
        <f t="shared" si="0"/>
        <v>-12.796208530805686</v>
      </c>
      <c r="Z23" s="1"/>
    </row>
    <row r="24" spans="1:27">
      <c r="A24" s="438" t="s">
        <v>121</v>
      </c>
      <c r="B24" s="34">
        <v>1</v>
      </c>
      <c r="C24" s="34">
        <v>818</v>
      </c>
      <c r="D24" s="34">
        <v>654</v>
      </c>
      <c r="E24" s="34">
        <v>164</v>
      </c>
      <c r="F24" s="34">
        <v>257</v>
      </c>
      <c r="G24" s="34">
        <v>31</v>
      </c>
      <c r="H24" s="34">
        <v>226</v>
      </c>
      <c r="I24" s="34">
        <v>91</v>
      </c>
      <c r="J24" s="34">
        <v>36</v>
      </c>
      <c r="K24" s="34">
        <v>14</v>
      </c>
      <c r="L24" s="34">
        <v>34</v>
      </c>
      <c r="M24" s="34">
        <v>7</v>
      </c>
      <c r="N24" s="38">
        <v>1167</v>
      </c>
      <c r="O24" s="34">
        <v>1166</v>
      </c>
      <c r="P24" s="51">
        <f t="shared" si="0"/>
        <v>8.5763293310463951E-2</v>
      </c>
      <c r="V24" s="1"/>
      <c r="W24" s="1"/>
      <c r="Z24" s="1"/>
    </row>
    <row r="25" spans="1:27">
      <c r="A25" s="438" t="s">
        <v>122</v>
      </c>
      <c r="B25" s="34">
        <v>17</v>
      </c>
      <c r="C25" s="34">
        <v>9283</v>
      </c>
      <c r="D25" s="34">
        <v>6661</v>
      </c>
      <c r="E25" s="34">
        <v>2622</v>
      </c>
      <c r="F25" s="34">
        <v>6728</v>
      </c>
      <c r="G25" s="34">
        <v>915</v>
      </c>
      <c r="H25" s="34">
        <v>5813</v>
      </c>
      <c r="I25" s="34">
        <v>2681</v>
      </c>
      <c r="J25" s="34">
        <v>1226</v>
      </c>
      <c r="K25" s="34">
        <v>404</v>
      </c>
      <c r="L25" s="34">
        <v>889</v>
      </c>
      <c r="M25" s="34">
        <v>162</v>
      </c>
      <c r="N25" s="38">
        <v>18709</v>
      </c>
      <c r="O25" s="34">
        <v>20206</v>
      </c>
      <c r="P25" s="51">
        <f t="shared" si="0"/>
        <v>-7.4086904879738711</v>
      </c>
      <c r="W25" s="1"/>
      <c r="AA25" s="1"/>
    </row>
    <row r="26" spans="1:27">
      <c r="A26" s="438" t="s">
        <v>123</v>
      </c>
      <c r="B26" s="34">
        <v>2</v>
      </c>
      <c r="C26" s="34">
        <v>656</v>
      </c>
      <c r="D26" s="34">
        <v>325</v>
      </c>
      <c r="E26" s="34">
        <v>331</v>
      </c>
      <c r="F26" s="34">
        <v>512</v>
      </c>
      <c r="G26" s="34">
        <v>99</v>
      </c>
      <c r="H26" s="34">
        <v>413</v>
      </c>
      <c r="I26" s="34">
        <v>180</v>
      </c>
      <c r="J26" s="34">
        <v>88</v>
      </c>
      <c r="K26" s="34">
        <v>21</v>
      </c>
      <c r="L26" s="34">
        <v>57</v>
      </c>
      <c r="M26" s="34">
        <v>14</v>
      </c>
      <c r="N26" s="38">
        <v>1350</v>
      </c>
      <c r="O26" s="34">
        <v>1494</v>
      </c>
      <c r="P26" s="51">
        <f t="shared" si="0"/>
        <v>-9.638554216867476</v>
      </c>
      <c r="V26" s="1"/>
      <c r="W26" s="1"/>
      <c r="Z26" s="1"/>
    </row>
    <row r="27" spans="1:27">
      <c r="A27" s="438" t="s">
        <v>124</v>
      </c>
      <c r="B27" s="34">
        <v>0</v>
      </c>
      <c r="C27" s="34">
        <v>312</v>
      </c>
      <c r="D27" s="34">
        <v>243</v>
      </c>
      <c r="E27" s="34">
        <v>69</v>
      </c>
      <c r="F27" s="34">
        <v>102</v>
      </c>
      <c r="G27" s="34">
        <v>14</v>
      </c>
      <c r="H27" s="34">
        <v>88</v>
      </c>
      <c r="I27" s="34">
        <v>24</v>
      </c>
      <c r="J27" s="34">
        <v>14</v>
      </c>
      <c r="K27" s="34">
        <v>4</v>
      </c>
      <c r="L27" s="34">
        <v>4</v>
      </c>
      <c r="M27" s="34">
        <v>2</v>
      </c>
      <c r="N27" s="38">
        <v>438</v>
      </c>
      <c r="O27" s="34">
        <v>530</v>
      </c>
      <c r="P27" s="51">
        <f t="shared" si="0"/>
        <v>-17.35849056603773</v>
      </c>
    </row>
    <row r="28" spans="1:27">
      <c r="A28" s="438" t="s">
        <v>595</v>
      </c>
      <c r="B28" s="34">
        <v>0</v>
      </c>
      <c r="C28" s="34">
        <v>303</v>
      </c>
      <c r="D28" s="34">
        <v>208</v>
      </c>
      <c r="E28" s="34">
        <v>95</v>
      </c>
      <c r="F28" s="34">
        <v>285</v>
      </c>
      <c r="G28" s="34">
        <v>39</v>
      </c>
      <c r="H28" s="34">
        <v>246</v>
      </c>
      <c r="I28" s="34">
        <v>78</v>
      </c>
      <c r="J28" s="34">
        <v>41</v>
      </c>
      <c r="K28" s="34">
        <v>7</v>
      </c>
      <c r="L28" s="34">
        <v>25</v>
      </c>
      <c r="M28" s="34">
        <v>5</v>
      </c>
      <c r="N28" s="38">
        <v>666</v>
      </c>
      <c r="O28" s="34">
        <v>780</v>
      </c>
      <c r="P28" s="51">
        <f t="shared" si="0"/>
        <v>-14.615384615384613</v>
      </c>
      <c r="V28" s="1"/>
      <c r="W28" s="1"/>
      <c r="X28" s="1"/>
      <c r="Z28" s="1"/>
      <c r="AA28" s="1"/>
    </row>
    <row r="29" spans="1:27">
      <c r="A29" s="438" t="s">
        <v>125</v>
      </c>
      <c r="B29" s="34">
        <v>0</v>
      </c>
      <c r="C29" s="34">
        <v>206</v>
      </c>
      <c r="D29" s="34">
        <v>142</v>
      </c>
      <c r="E29" s="34">
        <v>64</v>
      </c>
      <c r="F29" s="34">
        <v>156</v>
      </c>
      <c r="G29" s="34">
        <v>23</v>
      </c>
      <c r="H29" s="34">
        <v>133</v>
      </c>
      <c r="I29" s="34">
        <v>38</v>
      </c>
      <c r="J29" s="34">
        <v>20</v>
      </c>
      <c r="K29" s="34">
        <v>3</v>
      </c>
      <c r="L29" s="34">
        <v>14</v>
      </c>
      <c r="M29" s="34">
        <v>1</v>
      </c>
      <c r="N29" s="38">
        <v>400</v>
      </c>
      <c r="O29" s="34">
        <v>420</v>
      </c>
      <c r="P29" s="51">
        <f t="shared" si="0"/>
        <v>-4.7619047619047592</v>
      </c>
      <c r="V29" s="1"/>
      <c r="W29" s="1"/>
      <c r="X29" s="1"/>
      <c r="Y29" s="1"/>
      <c r="Z29" s="1"/>
    </row>
    <row r="30" spans="1:27">
      <c r="A30" s="438" t="s">
        <v>126</v>
      </c>
      <c r="B30" s="34">
        <v>1</v>
      </c>
      <c r="C30" s="34">
        <v>921</v>
      </c>
      <c r="D30" s="34">
        <v>622</v>
      </c>
      <c r="E30" s="34">
        <v>299</v>
      </c>
      <c r="F30" s="34">
        <v>886</v>
      </c>
      <c r="G30" s="34">
        <v>130</v>
      </c>
      <c r="H30" s="34">
        <v>756</v>
      </c>
      <c r="I30" s="34">
        <v>277</v>
      </c>
      <c r="J30" s="34">
        <v>136</v>
      </c>
      <c r="K30" s="34">
        <v>39</v>
      </c>
      <c r="L30" s="34">
        <v>88</v>
      </c>
      <c r="M30" s="34">
        <v>14</v>
      </c>
      <c r="N30" s="38">
        <v>2085</v>
      </c>
      <c r="O30" s="34">
        <v>2312</v>
      </c>
      <c r="P30" s="51">
        <f t="shared" si="0"/>
        <v>-9.818339100346023</v>
      </c>
      <c r="V30" s="1"/>
      <c r="W30" s="1"/>
      <c r="Z30" s="1"/>
      <c r="AA30" s="1"/>
    </row>
    <row r="31" spans="1:27">
      <c r="A31" s="438" t="s">
        <v>596</v>
      </c>
      <c r="B31" s="34">
        <v>0</v>
      </c>
      <c r="C31" s="34">
        <v>157</v>
      </c>
      <c r="D31" s="34">
        <v>108</v>
      </c>
      <c r="E31" s="34">
        <v>49</v>
      </c>
      <c r="F31" s="34">
        <v>78</v>
      </c>
      <c r="G31" s="34">
        <v>9</v>
      </c>
      <c r="H31" s="34">
        <v>69</v>
      </c>
      <c r="I31" s="34">
        <v>10</v>
      </c>
      <c r="J31" s="34">
        <v>6</v>
      </c>
      <c r="K31" s="34">
        <v>1</v>
      </c>
      <c r="L31" s="34">
        <v>2</v>
      </c>
      <c r="M31" s="34">
        <v>1</v>
      </c>
      <c r="N31" s="38">
        <v>245</v>
      </c>
      <c r="O31" s="34">
        <v>267</v>
      </c>
      <c r="P31" s="51">
        <f t="shared" si="0"/>
        <v>-8.2397003745318358</v>
      </c>
      <c r="Z31" s="1"/>
      <c r="AA31" s="1"/>
    </row>
    <row r="32" spans="1:27">
      <c r="A32" s="438" t="s">
        <v>127</v>
      </c>
      <c r="B32" s="34">
        <v>0</v>
      </c>
      <c r="C32" s="34">
        <v>271</v>
      </c>
      <c r="D32" s="34">
        <v>171</v>
      </c>
      <c r="E32" s="34">
        <v>100</v>
      </c>
      <c r="F32" s="34">
        <v>307</v>
      </c>
      <c r="G32" s="34">
        <v>49</v>
      </c>
      <c r="H32" s="34">
        <v>258</v>
      </c>
      <c r="I32" s="34">
        <v>170</v>
      </c>
      <c r="J32" s="34">
        <v>72</v>
      </c>
      <c r="K32" s="34">
        <v>25</v>
      </c>
      <c r="L32" s="34">
        <v>63</v>
      </c>
      <c r="M32" s="34">
        <v>10</v>
      </c>
      <c r="N32" s="38">
        <v>748</v>
      </c>
      <c r="O32" s="34">
        <v>878</v>
      </c>
      <c r="P32" s="51">
        <f t="shared" si="0"/>
        <v>-14.806378132118454</v>
      </c>
      <c r="V32" s="1"/>
      <c r="W32" s="1"/>
      <c r="Z32" s="1"/>
    </row>
    <row r="33" spans="1:27">
      <c r="A33" s="438" t="s">
        <v>597</v>
      </c>
      <c r="B33" s="34">
        <v>6</v>
      </c>
      <c r="C33" s="34">
        <v>397</v>
      </c>
      <c r="D33" s="34">
        <v>297</v>
      </c>
      <c r="E33" s="34">
        <v>100</v>
      </c>
      <c r="F33" s="34">
        <v>377</v>
      </c>
      <c r="G33" s="34">
        <v>66</v>
      </c>
      <c r="H33" s="34">
        <v>311</v>
      </c>
      <c r="I33" s="34">
        <v>110</v>
      </c>
      <c r="J33" s="34">
        <v>76</v>
      </c>
      <c r="K33" s="34">
        <v>11</v>
      </c>
      <c r="L33" s="34">
        <v>22</v>
      </c>
      <c r="M33" s="34">
        <v>1</v>
      </c>
      <c r="N33" s="38">
        <v>890</v>
      </c>
      <c r="O33" s="34">
        <v>937</v>
      </c>
      <c r="P33" s="51">
        <f t="shared" si="0"/>
        <v>-5.0160085378868757</v>
      </c>
      <c r="Z33" s="1"/>
    </row>
    <row r="34" spans="1:27">
      <c r="A34" s="438" t="s">
        <v>598</v>
      </c>
      <c r="B34" s="34">
        <v>0</v>
      </c>
      <c r="C34" s="34">
        <v>76</v>
      </c>
      <c r="D34" s="34">
        <v>59</v>
      </c>
      <c r="E34" s="34">
        <v>17</v>
      </c>
      <c r="F34" s="34">
        <v>33</v>
      </c>
      <c r="G34" s="34">
        <v>6</v>
      </c>
      <c r="H34" s="34">
        <v>27</v>
      </c>
      <c r="I34" s="34">
        <v>7</v>
      </c>
      <c r="J34" s="34">
        <v>4</v>
      </c>
      <c r="K34" s="34">
        <v>1</v>
      </c>
      <c r="L34" s="34">
        <v>2</v>
      </c>
      <c r="M34" s="34">
        <v>0</v>
      </c>
      <c r="N34" s="38">
        <v>116</v>
      </c>
      <c r="O34" s="34">
        <v>131</v>
      </c>
      <c r="P34" s="51">
        <f t="shared" si="0"/>
        <v>-11.450381679389309</v>
      </c>
    </row>
    <row r="35" spans="1:27">
      <c r="A35" s="27"/>
      <c r="B35" s="34"/>
      <c r="C35" s="34"/>
      <c r="D35" s="34"/>
      <c r="E35" s="34"/>
      <c r="F35" s="34"/>
      <c r="G35" s="34"/>
      <c r="H35" s="34"/>
      <c r="I35" s="34"/>
      <c r="J35" s="34"/>
      <c r="K35" s="34"/>
      <c r="L35" s="34"/>
      <c r="M35" s="34"/>
      <c r="N35" s="34"/>
      <c r="O35" s="34"/>
      <c r="P35" s="51"/>
      <c r="U35" s="1"/>
      <c r="V35" s="1"/>
      <c r="W35" s="1"/>
      <c r="X35" s="1"/>
      <c r="Y35" s="1"/>
      <c r="Z35" s="1"/>
    </row>
    <row r="36" spans="1:27">
      <c r="A36" s="39" t="s">
        <v>128</v>
      </c>
      <c r="B36" s="41">
        <f t="shared" ref="B36:N36" si="1">SUM(B4:B34)</f>
        <v>80</v>
      </c>
      <c r="C36" s="41">
        <f t="shared" si="1"/>
        <v>38272</v>
      </c>
      <c r="D36" s="41">
        <f t="shared" si="1"/>
        <v>26870</v>
      </c>
      <c r="E36" s="41">
        <f t="shared" si="1"/>
        <v>11402</v>
      </c>
      <c r="F36" s="41">
        <f t="shared" si="1"/>
        <v>24681</v>
      </c>
      <c r="G36" s="41">
        <f t="shared" si="1"/>
        <v>3652</v>
      </c>
      <c r="H36" s="41">
        <f t="shared" si="1"/>
        <v>21029</v>
      </c>
      <c r="I36" s="41">
        <f t="shared" si="1"/>
        <v>9229</v>
      </c>
      <c r="J36" s="41">
        <f t="shared" si="1"/>
        <v>4459</v>
      </c>
      <c r="K36" s="41">
        <f t="shared" si="1"/>
        <v>1281</v>
      </c>
      <c r="L36" s="41">
        <f t="shared" si="1"/>
        <v>2868</v>
      </c>
      <c r="M36" s="41">
        <f t="shared" si="1"/>
        <v>621</v>
      </c>
      <c r="N36" s="41">
        <f t="shared" si="1"/>
        <v>72262</v>
      </c>
      <c r="O36" s="41">
        <v>79783</v>
      </c>
      <c r="P36" s="42">
        <f>N36*100/O36-100</f>
        <v>-9.4268202499279283</v>
      </c>
      <c r="W36" s="1"/>
      <c r="AA36" s="1"/>
    </row>
    <row r="37" spans="1:27">
      <c r="W37" s="1"/>
      <c r="AA37" s="1"/>
    </row>
    <row r="38" spans="1:27">
      <c r="B38" s="1"/>
      <c r="C38" s="1"/>
      <c r="D38" s="1"/>
      <c r="E38" s="1"/>
      <c r="F38" s="1"/>
      <c r="G38" s="1"/>
      <c r="H38" s="1"/>
      <c r="I38" s="1"/>
      <c r="J38" s="1"/>
      <c r="K38" s="1"/>
      <c r="L38" s="1"/>
      <c r="M38" s="1"/>
      <c r="N38" s="1"/>
      <c r="O38" s="1"/>
      <c r="W38" s="1"/>
      <c r="AA38" s="1"/>
    </row>
    <row r="39" spans="1:27">
      <c r="W39" s="1"/>
      <c r="AA39" s="1"/>
    </row>
    <row r="40" spans="1:27" s="435" customFormat="1">
      <c r="A40" s="2" t="s">
        <v>609</v>
      </c>
      <c r="B40" s="434"/>
    </row>
    <row r="41" spans="1:27" s="435" customFormat="1">
      <c r="A41" s="2" t="s">
        <v>41</v>
      </c>
      <c r="B41" s="434"/>
    </row>
    <row r="43" spans="1:27">
      <c r="W43" s="1"/>
      <c r="X43" s="1"/>
      <c r="AA43" s="1"/>
    </row>
    <row r="44" spans="1:27">
      <c r="AA44" s="1"/>
    </row>
    <row r="45" spans="1:27">
      <c r="W45" s="1"/>
      <c r="X45" s="1"/>
      <c r="AA45" s="1"/>
    </row>
    <row r="47" spans="1:27">
      <c r="W47" s="1"/>
      <c r="X47" s="1"/>
      <c r="AA47" s="1"/>
    </row>
    <row r="49" spans="23:27">
      <c r="AA49" s="1"/>
    </row>
    <row r="50" spans="23:27">
      <c r="W50" s="1"/>
      <c r="X50" s="1"/>
      <c r="Y50" s="1"/>
      <c r="Z50" s="1"/>
      <c r="AA50" s="1"/>
    </row>
    <row r="51" spans="23:27">
      <c r="AA51" s="1"/>
    </row>
    <row r="53" spans="23:27">
      <c r="W53" s="1"/>
      <c r="X53" s="1"/>
      <c r="AA53" s="1"/>
    </row>
    <row r="57" spans="23:27">
      <c r="W57" s="1"/>
      <c r="X57" s="1"/>
      <c r="Y57" s="1"/>
      <c r="Z57" s="1"/>
      <c r="AA57" s="1"/>
    </row>
  </sheetData>
  <sheetProtection algorithmName="SHA-512" hashValue="Cr7JUhpXiHUgxf+vwnSE2jJdGvpKX5/VmEycf4GnSi+jGaJfsLAGY6/Jm8JCjtZnk1gNAPicSToIO77o52LixQ==" saltValue="ac31w2KzJmEHWPPyU0A9SA==" spinCount="100000" sheet="1" objects="1" scenarios="1"/>
  <mergeCells count="1">
    <mergeCell ref="A1:P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workbookViewId="0">
      <selection activeCell="S18" sqref="S18"/>
    </sheetView>
  </sheetViews>
  <sheetFormatPr baseColWidth="10" defaultRowHeight="15"/>
  <cols>
    <col min="1" max="1" width="18.42578125" customWidth="1"/>
    <col min="2" max="4" width="16" customWidth="1"/>
  </cols>
  <sheetData>
    <row r="1" spans="1:20" ht="35.25" customHeight="1">
      <c r="A1" s="549" t="s">
        <v>569</v>
      </c>
      <c r="B1" s="549"/>
      <c r="C1" s="549"/>
      <c r="D1" s="549"/>
    </row>
    <row r="2" spans="1:20" ht="15.75">
      <c r="A2" s="555" t="s">
        <v>721</v>
      </c>
      <c r="B2" s="555"/>
      <c r="C2" s="555"/>
      <c r="D2" s="555"/>
    </row>
    <row r="3" spans="1:20" ht="15.75" customHeight="1">
      <c r="A3" s="92"/>
      <c r="B3" s="46" t="s">
        <v>143</v>
      </c>
      <c r="C3" s="47" t="s">
        <v>144</v>
      </c>
      <c r="D3" s="56" t="s">
        <v>145</v>
      </c>
      <c r="N3" s="556" t="s">
        <v>725</v>
      </c>
      <c r="O3" s="556"/>
      <c r="P3" s="556"/>
      <c r="Q3" s="556"/>
      <c r="R3" s="556"/>
      <c r="S3" s="556"/>
      <c r="T3" s="556"/>
    </row>
    <row r="4" spans="1:20">
      <c r="A4" s="169" t="s">
        <v>146</v>
      </c>
      <c r="B4" s="156">
        <v>3281</v>
      </c>
      <c r="C4" s="157">
        <v>4455</v>
      </c>
      <c r="D4" s="158">
        <v>7736</v>
      </c>
      <c r="N4" s="556"/>
      <c r="O4" s="556"/>
      <c r="P4" s="556"/>
      <c r="Q4" s="556"/>
      <c r="R4" s="556"/>
      <c r="S4" s="556"/>
      <c r="T4" s="556"/>
    </row>
    <row r="5" spans="1:20" ht="30" customHeight="1">
      <c r="A5" s="170" t="s">
        <v>147</v>
      </c>
      <c r="B5" s="159">
        <v>2655</v>
      </c>
      <c r="C5" s="160">
        <v>3443</v>
      </c>
      <c r="D5" s="158">
        <v>3443</v>
      </c>
      <c r="N5" s="556"/>
      <c r="O5" s="556"/>
      <c r="P5" s="556"/>
      <c r="Q5" s="556"/>
      <c r="R5" s="556"/>
      <c r="S5" s="556"/>
      <c r="T5" s="556"/>
    </row>
    <row r="6" spans="1:20" ht="30" customHeight="1">
      <c r="A6" s="171" t="s">
        <v>148</v>
      </c>
      <c r="B6" s="159">
        <v>30269</v>
      </c>
      <c r="C6" s="160">
        <v>41356</v>
      </c>
      <c r="D6" s="158">
        <v>71625</v>
      </c>
      <c r="N6" s="556"/>
      <c r="O6" s="556"/>
      <c r="P6" s="556"/>
      <c r="Q6" s="556"/>
      <c r="R6" s="556"/>
      <c r="S6" s="556"/>
      <c r="T6" s="556"/>
    </row>
    <row r="7" spans="1:20" ht="51" customHeight="1">
      <c r="A7" s="46" t="s">
        <v>149</v>
      </c>
      <c r="B7" s="162">
        <v>36205</v>
      </c>
      <c r="C7" s="163">
        <v>49254</v>
      </c>
      <c r="D7" s="164">
        <v>85459</v>
      </c>
      <c r="N7" s="556"/>
      <c r="O7" s="556"/>
      <c r="P7" s="556"/>
      <c r="Q7" s="556"/>
      <c r="R7" s="556"/>
      <c r="S7" s="556"/>
      <c r="T7" s="556"/>
    </row>
    <row r="8" spans="1:20">
      <c r="A8" s="169" t="s">
        <v>150</v>
      </c>
      <c r="B8" s="1">
        <v>604</v>
      </c>
      <c r="C8" s="1">
        <v>604</v>
      </c>
      <c r="D8" s="1">
        <v>1208</v>
      </c>
      <c r="N8" s="556"/>
      <c r="O8" s="556"/>
      <c r="P8" s="556"/>
      <c r="Q8" s="556"/>
      <c r="R8" s="556"/>
      <c r="S8" s="556"/>
      <c r="T8" s="556"/>
    </row>
    <row r="9" spans="1:20">
      <c r="A9" s="170" t="s">
        <v>151</v>
      </c>
      <c r="B9" s="1">
        <v>2866</v>
      </c>
      <c r="C9" s="1">
        <v>3845</v>
      </c>
      <c r="D9" s="1">
        <v>6711</v>
      </c>
      <c r="N9" s="556"/>
      <c r="O9" s="556"/>
      <c r="P9" s="556"/>
      <c r="Q9" s="556"/>
      <c r="R9" s="556"/>
      <c r="S9" s="556"/>
      <c r="T9" s="556"/>
    </row>
    <row r="10" spans="1:20">
      <c r="A10" s="170" t="s">
        <v>152</v>
      </c>
      <c r="B10" s="1">
        <v>336</v>
      </c>
      <c r="C10" s="1">
        <v>360</v>
      </c>
      <c r="D10" s="1">
        <v>696</v>
      </c>
      <c r="N10" s="556"/>
      <c r="O10" s="556"/>
      <c r="P10" s="556"/>
      <c r="Q10" s="556"/>
      <c r="R10" s="556"/>
      <c r="S10" s="556"/>
      <c r="T10" s="556"/>
    </row>
    <row r="11" spans="1:20">
      <c r="A11" s="171" t="s">
        <v>153</v>
      </c>
      <c r="B11" s="1">
        <v>30152</v>
      </c>
      <c r="C11" s="1">
        <v>40234</v>
      </c>
      <c r="D11" s="1">
        <v>70386</v>
      </c>
      <c r="N11" s="556"/>
      <c r="O11" s="556"/>
      <c r="P11" s="556"/>
      <c r="Q11" s="556"/>
      <c r="R11" s="556"/>
      <c r="S11" s="556"/>
      <c r="T11" s="556"/>
    </row>
    <row r="12" spans="1:20" ht="38.25" customHeight="1">
      <c r="A12" s="46" t="s">
        <v>570</v>
      </c>
      <c r="B12" s="162">
        <v>33958</v>
      </c>
      <c r="C12" s="163">
        <v>45043</v>
      </c>
      <c r="D12" s="164">
        <v>79001</v>
      </c>
      <c r="N12" s="556"/>
      <c r="O12" s="556"/>
      <c r="P12" s="556"/>
      <c r="Q12" s="556"/>
      <c r="R12" s="556"/>
      <c r="S12" s="556"/>
      <c r="T12" s="556"/>
    </row>
    <row r="13" spans="1:20">
      <c r="A13" s="47" t="s">
        <v>155</v>
      </c>
      <c r="B13" s="166">
        <v>70163</v>
      </c>
      <c r="C13" s="167">
        <v>94297</v>
      </c>
      <c r="D13" s="168">
        <v>164460</v>
      </c>
    </row>
    <row r="15" spans="1:20">
      <c r="J15" s="1"/>
      <c r="K15" s="1"/>
      <c r="L15" s="297"/>
      <c r="M15" s="1"/>
      <c r="N15" s="1"/>
      <c r="O15" s="1"/>
      <c r="P15" s="1"/>
      <c r="Q15" s="297"/>
      <c r="R15" s="276"/>
    </row>
    <row r="16" spans="1:20">
      <c r="I16" s="1"/>
      <c r="J16" s="1"/>
      <c r="K16" s="1"/>
      <c r="L16" s="1"/>
      <c r="M16" s="1"/>
      <c r="N16" s="1"/>
      <c r="O16" s="1"/>
      <c r="P16" s="1"/>
      <c r="Q16" s="1"/>
      <c r="R16" s="316"/>
      <c r="S16" s="316"/>
    </row>
    <row r="17" spans="1:19">
      <c r="J17" s="1"/>
      <c r="K17" s="1"/>
      <c r="L17" s="1"/>
      <c r="M17" s="1"/>
      <c r="N17" s="1"/>
      <c r="O17" s="1"/>
      <c r="P17" s="1"/>
      <c r="Q17" s="1"/>
      <c r="R17" s="316"/>
      <c r="S17" s="316"/>
    </row>
    <row r="18" spans="1:19">
      <c r="J18" s="1"/>
      <c r="K18" s="1"/>
      <c r="L18" s="1"/>
      <c r="M18" s="1"/>
      <c r="N18" s="1"/>
      <c r="O18" s="1"/>
      <c r="P18" s="1"/>
      <c r="Q18" s="1"/>
      <c r="R18" s="1"/>
      <c r="S18" s="1"/>
    </row>
    <row r="19" spans="1:19">
      <c r="A19" s="26" t="s">
        <v>95</v>
      </c>
      <c r="B19" s="26" t="s">
        <v>96</v>
      </c>
      <c r="I19" s="386"/>
      <c r="J19" s="386"/>
      <c r="K19" s="1"/>
      <c r="L19" s="1"/>
      <c r="M19" s="1"/>
      <c r="N19" s="1"/>
      <c r="O19" s="1"/>
      <c r="P19" s="1"/>
      <c r="Q19" s="1"/>
      <c r="R19" s="1"/>
      <c r="S19" s="1"/>
    </row>
    <row r="20" spans="1:19">
      <c r="A20" s="26" t="s">
        <v>97</v>
      </c>
      <c r="B20" s="26" t="s">
        <v>40</v>
      </c>
      <c r="I20" s="1"/>
      <c r="J20" s="1"/>
      <c r="K20" s="1"/>
      <c r="L20" s="1"/>
      <c r="M20" s="1"/>
      <c r="N20" s="1"/>
      <c r="O20" s="1"/>
      <c r="P20" s="1"/>
      <c r="Q20" s="1"/>
      <c r="R20" s="1"/>
      <c r="S20" s="1"/>
    </row>
    <row r="21" spans="1:19">
      <c r="I21" s="383"/>
      <c r="J21" s="1"/>
      <c r="K21" s="1"/>
      <c r="L21" s="1"/>
      <c r="M21" s="1"/>
      <c r="N21" s="1"/>
      <c r="O21" s="1"/>
      <c r="P21" s="1"/>
      <c r="Q21" s="1"/>
      <c r="R21" s="1"/>
      <c r="S21" s="1"/>
    </row>
    <row r="22" spans="1:19">
      <c r="I22" s="1"/>
      <c r="J22" s="1"/>
      <c r="K22" s="1"/>
      <c r="L22" s="1"/>
      <c r="M22" s="1"/>
      <c r="N22" s="1"/>
      <c r="O22" s="1"/>
      <c r="P22" s="1"/>
      <c r="Q22" s="1"/>
      <c r="R22" s="363"/>
      <c r="S22" s="1"/>
    </row>
    <row r="23" spans="1:19">
      <c r="I23" s="1"/>
      <c r="J23" s="1"/>
      <c r="K23" s="386"/>
      <c r="L23" s="1"/>
      <c r="M23" s="1"/>
      <c r="N23" s="1"/>
      <c r="O23" s="386"/>
      <c r="P23" s="386"/>
      <c r="Q23" s="373"/>
      <c r="R23" s="363"/>
    </row>
    <row r="24" spans="1:19">
      <c r="I24" s="1"/>
      <c r="J24" s="1"/>
      <c r="K24" s="1"/>
      <c r="L24" s="1"/>
      <c r="M24" s="1"/>
      <c r="N24" s="1"/>
      <c r="O24" s="1"/>
      <c r="P24" s="386"/>
      <c r="R24" s="1"/>
      <c r="S24" s="227"/>
    </row>
    <row r="25" spans="1:19">
      <c r="B25" s="1"/>
      <c r="I25" s="1"/>
      <c r="J25" s="386"/>
      <c r="K25" s="1"/>
      <c r="L25" s="1"/>
      <c r="M25" s="1"/>
      <c r="N25" s="1"/>
      <c r="O25" s="1"/>
      <c r="P25" s="1"/>
      <c r="S25" s="1"/>
    </row>
    <row r="26" spans="1:19">
      <c r="I26" s="1"/>
      <c r="J26" s="1"/>
      <c r="K26" s="386"/>
      <c r="L26" s="1"/>
      <c r="M26" s="1"/>
      <c r="N26" s="1"/>
      <c r="Q26" s="1"/>
      <c r="R26" s="1"/>
      <c r="S26" s="1"/>
    </row>
    <row r="27" spans="1:19">
      <c r="I27" s="1"/>
      <c r="J27" s="1"/>
      <c r="K27" s="1"/>
      <c r="L27" s="1"/>
      <c r="M27" s="1"/>
      <c r="N27" s="1"/>
      <c r="O27" s="1"/>
      <c r="P27" s="1"/>
      <c r="Q27" s="1"/>
    </row>
    <row r="28" spans="1:19">
      <c r="L28" s="1"/>
      <c r="M28" s="1"/>
      <c r="N28" s="1"/>
    </row>
    <row r="30" spans="1:19">
      <c r="K30" s="1"/>
    </row>
  </sheetData>
  <sheetProtection algorithmName="SHA-512" hashValue="41g+AI4l6PbOxYYoTvEXYDRxPEQGEiwaiCC+jN5OjuSKv6YgXrhn27MXX5FgW5ztNztcFKgcLFZcdccUujQbtA==" saltValue="7Mn2684IFyj9Nj70nVUxjw==" spinCount="100000" sheet="1" objects="1" scenarios="1"/>
  <sortState ref="I19:N25">
    <sortCondition ref="I19"/>
  </sortState>
  <mergeCells count="3">
    <mergeCell ref="A1:D1"/>
    <mergeCell ref="A2:D2"/>
    <mergeCell ref="N3:T12"/>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zoomScale="80" zoomScaleNormal="80" workbookViewId="0">
      <selection activeCell="L43" sqref="L43"/>
    </sheetView>
  </sheetViews>
  <sheetFormatPr baseColWidth="10" defaultRowHeight="15"/>
  <cols>
    <col min="1" max="1" width="35" style="57" customWidth="1"/>
    <col min="2" max="5" width="11.42578125" style="520"/>
    <col min="6" max="6" width="15.85546875" style="520" customWidth="1"/>
    <col min="7" max="257" width="11.42578125" style="520"/>
    <col min="258" max="258" width="35" style="520" customWidth="1"/>
    <col min="259" max="262" width="11.42578125" style="520"/>
    <col min="263" max="263" width="15.85546875" style="520" customWidth="1"/>
    <col min="264" max="513" width="11.42578125" style="520"/>
    <col min="514" max="514" width="35" style="520" customWidth="1"/>
    <col min="515" max="518" width="11.42578125" style="520"/>
    <col min="519" max="519" width="15.85546875" style="520" customWidth="1"/>
    <col min="520" max="769" width="11.42578125" style="520"/>
    <col min="770" max="770" width="35" style="520" customWidth="1"/>
    <col min="771" max="774" width="11.42578125" style="520"/>
    <col min="775" max="775" width="15.85546875" style="520" customWidth="1"/>
    <col min="776" max="1025" width="11.42578125" style="520"/>
    <col min="1026" max="1026" width="35" style="520" customWidth="1"/>
    <col min="1027" max="1030" width="11.42578125" style="520"/>
    <col min="1031" max="1031" width="15.85546875" style="520" customWidth="1"/>
    <col min="1032" max="1281" width="11.42578125" style="520"/>
    <col min="1282" max="1282" width="35" style="520" customWidth="1"/>
    <col min="1283" max="1286" width="11.42578125" style="520"/>
    <col min="1287" max="1287" width="15.85546875" style="520" customWidth="1"/>
    <col min="1288" max="1537" width="11.42578125" style="520"/>
    <col min="1538" max="1538" width="35" style="520" customWidth="1"/>
    <col min="1539" max="1542" width="11.42578125" style="520"/>
    <col min="1543" max="1543" width="15.85546875" style="520" customWidth="1"/>
    <col min="1544" max="1793" width="11.42578125" style="520"/>
    <col min="1794" max="1794" width="35" style="520" customWidth="1"/>
    <col min="1795" max="1798" width="11.42578125" style="520"/>
    <col min="1799" max="1799" width="15.85546875" style="520" customWidth="1"/>
    <col min="1800" max="2049" width="11.42578125" style="520"/>
    <col min="2050" max="2050" width="35" style="520" customWidth="1"/>
    <col min="2051" max="2054" width="11.42578125" style="520"/>
    <col min="2055" max="2055" width="15.85546875" style="520" customWidth="1"/>
    <col min="2056" max="2305" width="11.42578125" style="520"/>
    <col min="2306" max="2306" width="35" style="520" customWidth="1"/>
    <col min="2307" max="2310" width="11.42578125" style="520"/>
    <col min="2311" max="2311" width="15.85546875" style="520" customWidth="1"/>
    <col min="2312" max="2561" width="11.42578125" style="520"/>
    <col min="2562" max="2562" width="35" style="520" customWidth="1"/>
    <col min="2563" max="2566" width="11.42578125" style="520"/>
    <col min="2567" max="2567" width="15.85546875" style="520" customWidth="1"/>
    <col min="2568" max="2817" width="11.42578125" style="520"/>
    <col min="2818" max="2818" width="35" style="520" customWidth="1"/>
    <col min="2819" max="2822" width="11.42578125" style="520"/>
    <col min="2823" max="2823" width="15.85546875" style="520" customWidth="1"/>
    <col min="2824" max="3073" width="11.42578125" style="520"/>
    <col min="3074" max="3074" width="35" style="520" customWidth="1"/>
    <col min="3075" max="3078" width="11.42578125" style="520"/>
    <col min="3079" max="3079" width="15.85546875" style="520" customWidth="1"/>
    <col min="3080" max="3329" width="11.42578125" style="520"/>
    <col min="3330" max="3330" width="35" style="520" customWidth="1"/>
    <col min="3331" max="3334" width="11.42578125" style="520"/>
    <col min="3335" max="3335" width="15.85546875" style="520" customWidth="1"/>
    <col min="3336" max="3585" width="11.42578125" style="520"/>
    <col min="3586" max="3586" width="35" style="520" customWidth="1"/>
    <col min="3587" max="3590" width="11.42578125" style="520"/>
    <col min="3591" max="3591" width="15.85546875" style="520" customWidth="1"/>
    <col min="3592" max="3841" width="11.42578125" style="520"/>
    <col min="3842" max="3842" width="35" style="520" customWidth="1"/>
    <col min="3843" max="3846" width="11.42578125" style="520"/>
    <col min="3847" max="3847" width="15.85546875" style="520" customWidth="1"/>
    <col min="3848" max="4097" width="11.42578125" style="520"/>
    <col min="4098" max="4098" width="35" style="520" customWidth="1"/>
    <col min="4099" max="4102" width="11.42578125" style="520"/>
    <col min="4103" max="4103" width="15.85546875" style="520" customWidth="1"/>
    <col min="4104" max="4353" width="11.42578125" style="520"/>
    <col min="4354" max="4354" width="35" style="520" customWidth="1"/>
    <col min="4355" max="4358" width="11.42578125" style="520"/>
    <col min="4359" max="4359" width="15.85546875" style="520" customWidth="1"/>
    <col min="4360" max="4609" width="11.42578125" style="520"/>
    <col min="4610" max="4610" width="35" style="520" customWidth="1"/>
    <col min="4611" max="4614" width="11.42578125" style="520"/>
    <col min="4615" max="4615" width="15.85546875" style="520" customWidth="1"/>
    <col min="4616" max="4865" width="11.42578125" style="520"/>
    <col min="4866" max="4866" width="35" style="520" customWidth="1"/>
    <col min="4867" max="4870" width="11.42578125" style="520"/>
    <col min="4871" max="4871" width="15.85546875" style="520" customWidth="1"/>
    <col min="4872" max="5121" width="11.42578125" style="520"/>
    <col min="5122" max="5122" width="35" style="520" customWidth="1"/>
    <col min="5123" max="5126" width="11.42578125" style="520"/>
    <col min="5127" max="5127" width="15.85546875" style="520" customWidth="1"/>
    <col min="5128" max="5377" width="11.42578125" style="520"/>
    <col min="5378" max="5378" width="35" style="520" customWidth="1"/>
    <col min="5379" max="5382" width="11.42578125" style="520"/>
    <col min="5383" max="5383" width="15.85546875" style="520" customWidth="1"/>
    <col min="5384" max="5633" width="11.42578125" style="520"/>
    <col min="5634" max="5634" width="35" style="520" customWidth="1"/>
    <col min="5635" max="5638" width="11.42578125" style="520"/>
    <col min="5639" max="5639" width="15.85546875" style="520" customWidth="1"/>
    <col min="5640" max="5889" width="11.42578125" style="520"/>
    <col min="5890" max="5890" width="35" style="520" customWidth="1"/>
    <col min="5891" max="5894" width="11.42578125" style="520"/>
    <col min="5895" max="5895" width="15.85546875" style="520" customWidth="1"/>
    <col min="5896" max="6145" width="11.42578125" style="520"/>
    <col min="6146" max="6146" width="35" style="520" customWidth="1"/>
    <col min="6147" max="6150" width="11.42578125" style="520"/>
    <col min="6151" max="6151" width="15.85546875" style="520" customWidth="1"/>
    <col min="6152" max="6401" width="11.42578125" style="520"/>
    <col min="6402" max="6402" width="35" style="520" customWidth="1"/>
    <col min="6403" max="6406" width="11.42578125" style="520"/>
    <col min="6407" max="6407" width="15.85546875" style="520" customWidth="1"/>
    <col min="6408" max="6657" width="11.42578125" style="520"/>
    <col min="6658" max="6658" width="35" style="520" customWidth="1"/>
    <col min="6659" max="6662" width="11.42578125" style="520"/>
    <col min="6663" max="6663" width="15.85546875" style="520" customWidth="1"/>
    <col min="6664" max="6913" width="11.42578125" style="520"/>
    <col min="6914" max="6914" width="35" style="520" customWidth="1"/>
    <col min="6915" max="6918" width="11.42578125" style="520"/>
    <col min="6919" max="6919" width="15.85546875" style="520" customWidth="1"/>
    <col min="6920" max="7169" width="11.42578125" style="520"/>
    <col min="7170" max="7170" width="35" style="520" customWidth="1"/>
    <col min="7171" max="7174" width="11.42578125" style="520"/>
    <col min="7175" max="7175" width="15.85546875" style="520" customWidth="1"/>
    <col min="7176" max="7425" width="11.42578125" style="520"/>
    <col min="7426" max="7426" width="35" style="520" customWidth="1"/>
    <col min="7427" max="7430" width="11.42578125" style="520"/>
    <col min="7431" max="7431" width="15.85546875" style="520" customWidth="1"/>
    <col min="7432" max="7681" width="11.42578125" style="520"/>
    <col min="7682" max="7682" width="35" style="520" customWidth="1"/>
    <col min="7683" max="7686" width="11.42578125" style="520"/>
    <col min="7687" max="7687" width="15.85546875" style="520" customWidth="1"/>
    <col min="7688" max="7937" width="11.42578125" style="520"/>
    <col min="7938" max="7938" width="35" style="520" customWidth="1"/>
    <col min="7939" max="7942" width="11.42578125" style="520"/>
    <col min="7943" max="7943" width="15.85546875" style="520" customWidth="1"/>
    <col min="7944" max="8193" width="11.42578125" style="520"/>
    <col min="8194" max="8194" width="35" style="520" customWidth="1"/>
    <col min="8195" max="8198" width="11.42578125" style="520"/>
    <col min="8199" max="8199" width="15.85546875" style="520" customWidth="1"/>
    <col min="8200" max="8449" width="11.42578125" style="520"/>
    <col min="8450" max="8450" width="35" style="520" customWidth="1"/>
    <col min="8451" max="8454" width="11.42578125" style="520"/>
    <col min="8455" max="8455" width="15.85546875" style="520" customWidth="1"/>
    <col min="8456" max="8705" width="11.42578125" style="520"/>
    <col min="8706" max="8706" width="35" style="520" customWidth="1"/>
    <col min="8707" max="8710" width="11.42578125" style="520"/>
    <col min="8711" max="8711" width="15.85546875" style="520" customWidth="1"/>
    <col min="8712" max="8961" width="11.42578125" style="520"/>
    <col min="8962" max="8962" width="35" style="520" customWidth="1"/>
    <col min="8963" max="8966" width="11.42578125" style="520"/>
    <col min="8967" max="8967" width="15.85546875" style="520" customWidth="1"/>
    <col min="8968" max="9217" width="11.42578125" style="520"/>
    <col min="9218" max="9218" width="35" style="520" customWidth="1"/>
    <col min="9219" max="9222" width="11.42578125" style="520"/>
    <col min="9223" max="9223" width="15.85546875" style="520" customWidth="1"/>
    <col min="9224" max="9473" width="11.42578125" style="520"/>
    <col min="9474" max="9474" width="35" style="520" customWidth="1"/>
    <col min="9475" max="9478" width="11.42578125" style="520"/>
    <col min="9479" max="9479" width="15.85546875" style="520" customWidth="1"/>
    <col min="9480" max="9729" width="11.42578125" style="520"/>
    <col min="9730" max="9730" width="35" style="520" customWidth="1"/>
    <col min="9731" max="9734" width="11.42578125" style="520"/>
    <col min="9735" max="9735" width="15.85546875" style="520" customWidth="1"/>
    <col min="9736" max="9985" width="11.42578125" style="520"/>
    <col min="9986" max="9986" width="35" style="520" customWidth="1"/>
    <col min="9987" max="9990" width="11.42578125" style="520"/>
    <col min="9991" max="9991" width="15.85546875" style="520" customWidth="1"/>
    <col min="9992" max="10241" width="11.42578125" style="520"/>
    <col min="10242" max="10242" width="35" style="520" customWidth="1"/>
    <col min="10243" max="10246" width="11.42578125" style="520"/>
    <col min="10247" max="10247" width="15.85546875" style="520" customWidth="1"/>
    <col min="10248" max="10497" width="11.42578125" style="520"/>
    <col min="10498" max="10498" width="35" style="520" customWidth="1"/>
    <col min="10499" max="10502" width="11.42578125" style="520"/>
    <col min="10503" max="10503" width="15.85546875" style="520" customWidth="1"/>
    <col min="10504" max="10753" width="11.42578125" style="520"/>
    <col min="10754" max="10754" width="35" style="520" customWidth="1"/>
    <col min="10755" max="10758" width="11.42578125" style="520"/>
    <col min="10759" max="10759" width="15.85546875" style="520" customWidth="1"/>
    <col min="10760" max="11009" width="11.42578125" style="520"/>
    <col min="11010" max="11010" width="35" style="520" customWidth="1"/>
    <col min="11011" max="11014" width="11.42578125" style="520"/>
    <col min="11015" max="11015" width="15.85546875" style="520" customWidth="1"/>
    <col min="11016" max="11265" width="11.42578125" style="520"/>
    <col min="11266" max="11266" width="35" style="520" customWidth="1"/>
    <col min="11267" max="11270" width="11.42578125" style="520"/>
    <col min="11271" max="11271" width="15.85546875" style="520" customWidth="1"/>
    <col min="11272" max="11521" width="11.42578125" style="520"/>
    <col min="11522" max="11522" width="35" style="520" customWidth="1"/>
    <col min="11523" max="11526" width="11.42578125" style="520"/>
    <col min="11527" max="11527" width="15.85546875" style="520" customWidth="1"/>
    <col min="11528" max="11777" width="11.42578125" style="520"/>
    <col min="11778" max="11778" width="35" style="520" customWidth="1"/>
    <col min="11779" max="11782" width="11.42578125" style="520"/>
    <col min="11783" max="11783" width="15.85546875" style="520" customWidth="1"/>
    <col min="11784" max="12033" width="11.42578125" style="520"/>
    <col min="12034" max="12034" width="35" style="520" customWidth="1"/>
    <col min="12035" max="12038" width="11.42578125" style="520"/>
    <col min="12039" max="12039" width="15.85546875" style="520" customWidth="1"/>
    <col min="12040" max="12289" width="11.42578125" style="520"/>
    <col min="12290" max="12290" width="35" style="520" customWidth="1"/>
    <col min="12291" max="12294" width="11.42578125" style="520"/>
    <col min="12295" max="12295" width="15.85546875" style="520" customWidth="1"/>
    <col min="12296" max="12545" width="11.42578125" style="520"/>
    <col min="12546" max="12546" width="35" style="520" customWidth="1"/>
    <col min="12547" max="12550" width="11.42578125" style="520"/>
    <col min="12551" max="12551" width="15.85546875" style="520" customWidth="1"/>
    <col min="12552" max="12801" width="11.42578125" style="520"/>
    <col min="12802" max="12802" width="35" style="520" customWidth="1"/>
    <col min="12803" max="12806" width="11.42578125" style="520"/>
    <col min="12807" max="12807" width="15.85546875" style="520" customWidth="1"/>
    <col min="12808" max="13057" width="11.42578125" style="520"/>
    <col min="13058" max="13058" width="35" style="520" customWidth="1"/>
    <col min="13059" max="13062" width="11.42578125" style="520"/>
    <col min="13063" max="13063" width="15.85546875" style="520" customWidth="1"/>
    <col min="13064" max="13313" width="11.42578125" style="520"/>
    <col min="13314" max="13314" width="35" style="520" customWidth="1"/>
    <col min="13315" max="13318" width="11.42578125" style="520"/>
    <col min="13319" max="13319" width="15.85546875" style="520" customWidth="1"/>
    <col min="13320" max="13569" width="11.42578125" style="520"/>
    <col min="13570" max="13570" width="35" style="520" customWidth="1"/>
    <col min="13571" max="13574" width="11.42578125" style="520"/>
    <col min="13575" max="13575" width="15.85546875" style="520" customWidth="1"/>
    <col min="13576" max="13825" width="11.42578125" style="520"/>
    <col min="13826" max="13826" width="35" style="520" customWidth="1"/>
    <col min="13827" max="13830" width="11.42578125" style="520"/>
    <col min="13831" max="13831" width="15.85546875" style="520" customWidth="1"/>
    <col min="13832" max="14081" width="11.42578125" style="520"/>
    <col min="14082" max="14082" width="35" style="520" customWidth="1"/>
    <col min="14083" max="14086" width="11.42578125" style="520"/>
    <col min="14087" max="14087" width="15.85546875" style="520" customWidth="1"/>
    <col min="14088" max="14337" width="11.42578125" style="520"/>
    <col min="14338" max="14338" width="35" style="520" customWidth="1"/>
    <col min="14339" max="14342" width="11.42578125" style="520"/>
    <col min="14343" max="14343" width="15.85546875" style="520" customWidth="1"/>
    <col min="14344" max="14593" width="11.42578125" style="520"/>
    <col min="14594" max="14594" width="35" style="520" customWidth="1"/>
    <col min="14595" max="14598" width="11.42578125" style="520"/>
    <col min="14599" max="14599" width="15.85546875" style="520" customWidth="1"/>
    <col min="14600" max="14849" width="11.42578125" style="520"/>
    <col min="14850" max="14850" width="35" style="520" customWidth="1"/>
    <col min="14851" max="14854" width="11.42578125" style="520"/>
    <col min="14855" max="14855" width="15.85546875" style="520" customWidth="1"/>
    <col min="14856" max="15105" width="11.42578125" style="520"/>
    <col min="15106" max="15106" width="35" style="520" customWidth="1"/>
    <col min="15107" max="15110" width="11.42578125" style="520"/>
    <col min="15111" max="15111" width="15.85546875" style="520" customWidth="1"/>
    <col min="15112" max="15361" width="11.42578125" style="520"/>
    <col min="15362" max="15362" width="35" style="520" customWidth="1"/>
    <col min="15363" max="15366" width="11.42578125" style="520"/>
    <col min="15367" max="15367" width="15.85546875" style="520" customWidth="1"/>
    <col min="15368" max="15617" width="11.42578125" style="520"/>
    <col min="15618" max="15618" width="35" style="520" customWidth="1"/>
    <col min="15619" max="15622" width="11.42578125" style="520"/>
    <col min="15623" max="15623" width="15.85546875" style="520" customWidth="1"/>
    <col min="15624" max="15873" width="11.42578125" style="520"/>
    <col min="15874" max="15874" width="35" style="520" customWidth="1"/>
    <col min="15875" max="15878" width="11.42578125" style="520"/>
    <col min="15879" max="15879" width="15.85546875" style="520" customWidth="1"/>
    <col min="15880" max="16129" width="11.42578125" style="520"/>
    <col min="16130" max="16130" width="35" style="520" customWidth="1"/>
    <col min="16131" max="16134" width="11.42578125" style="520"/>
    <col min="16135" max="16135" width="15.85546875" style="520" customWidth="1"/>
    <col min="16136" max="16384" width="11.42578125" style="520"/>
  </cols>
  <sheetData>
    <row r="1" spans="1:20" s="109" customFormat="1" ht="43.5" customHeight="1">
      <c r="A1" s="558" t="s">
        <v>571</v>
      </c>
      <c r="B1" s="558"/>
      <c r="C1" s="558"/>
      <c r="D1" s="558"/>
      <c r="E1" s="119"/>
      <c r="F1" s="558" t="s">
        <v>741</v>
      </c>
      <c r="G1" s="558"/>
      <c r="H1" s="558"/>
      <c r="I1" s="558"/>
      <c r="J1" s="558"/>
      <c r="K1" s="558"/>
      <c r="L1" s="119"/>
      <c r="M1" s="119"/>
      <c r="N1" s="119"/>
      <c r="O1" s="119"/>
      <c r="P1" s="119"/>
      <c r="Q1" s="119"/>
      <c r="R1" s="119"/>
      <c r="S1" s="119"/>
      <c r="T1" s="119"/>
    </row>
    <row r="2" spans="1:20" ht="15.75">
      <c r="A2" s="557">
        <v>43983</v>
      </c>
      <c r="B2" s="557"/>
      <c r="C2" s="557"/>
      <c r="D2" s="557"/>
      <c r="G2" s="55">
        <v>2020</v>
      </c>
      <c r="H2" s="55">
        <v>2021</v>
      </c>
      <c r="I2" s="55">
        <v>2022</v>
      </c>
      <c r="J2" s="55">
        <v>2023</v>
      </c>
      <c r="K2" s="55">
        <v>2024</v>
      </c>
    </row>
    <row r="3" spans="1:20" ht="15.75">
      <c r="A3" s="519"/>
      <c r="B3" s="46" t="s">
        <v>143</v>
      </c>
      <c r="C3" s="47" t="s">
        <v>144</v>
      </c>
      <c r="D3" s="56" t="s">
        <v>145</v>
      </c>
      <c r="F3" s="177" t="s">
        <v>146</v>
      </c>
      <c r="G3" s="179">
        <f>D4</f>
        <v>17381</v>
      </c>
      <c r="H3" s="179">
        <f>D16</f>
        <v>19282</v>
      </c>
      <c r="I3" s="180">
        <f>D28</f>
        <v>9638</v>
      </c>
      <c r="J3" s="380">
        <f>D40</f>
        <v>8286</v>
      </c>
      <c r="K3" s="277">
        <f>D52</f>
        <v>7736</v>
      </c>
    </row>
    <row r="4" spans="1:20">
      <c r="A4" s="172" t="s">
        <v>146</v>
      </c>
      <c r="B4" s="157">
        <v>8215</v>
      </c>
      <c r="C4" s="157">
        <v>9166</v>
      </c>
      <c r="D4" s="158">
        <v>17381</v>
      </c>
      <c r="F4" s="178" t="s">
        <v>147</v>
      </c>
      <c r="G4" s="179">
        <f t="shared" ref="G4:G12" si="0">D5</f>
        <v>14247</v>
      </c>
      <c r="H4" s="179">
        <f t="shared" ref="H4:H12" si="1">D17</f>
        <v>14388</v>
      </c>
      <c r="I4" s="180">
        <f t="shared" ref="I4:I12" si="2">D29</f>
        <v>7351</v>
      </c>
      <c r="J4" s="380">
        <f t="shared" ref="J4:J12" si="3">D41</f>
        <v>6343</v>
      </c>
      <c r="K4" s="277">
        <f t="shared" ref="K4:K12" si="4">D53</f>
        <v>6098</v>
      </c>
    </row>
    <row r="5" spans="1:20">
      <c r="A5" s="173" t="s">
        <v>147</v>
      </c>
      <c r="B5" s="160">
        <v>6720</v>
      </c>
      <c r="C5" s="160">
        <v>7527</v>
      </c>
      <c r="D5" s="161">
        <v>14247</v>
      </c>
      <c r="F5" s="178" t="s">
        <v>148</v>
      </c>
      <c r="G5" s="179">
        <f t="shared" si="0"/>
        <v>105521</v>
      </c>
      <c r="H5" s="179">
        <f t="shared" si="1"/>
        <v>109731</v>
      </c>
      <c r="I5" s="180">
        <f t="shared" si="2"/>
        <v>81859</v>
      </c>
      <c r="J5" s="380">
        <f t="shared" si="3"/>
        <v>76324</v>
      </c>
      <c r="K5" s="277">
        <f t="shared" si="4"/>
        <v>71625</v>
      </c>
    </row>
    <row r="6" spans="1:20" ht="38.25">
      <c r="A6" s="173" t="s">
        <v>148</v>
      </c>
      <c r="B6" s="160">
        <v>46580</v>
      </c>
      <c r="C6" s="160">
        <v>58941</v>
      </c>
      <c r="D6" s="161">
        <v>105521</v>
      </c>
      <c r="F6" s="174" t="s">
        <v>149</v>
      </c>
      <c r="G6" s="377">
        <f>D7</f>
        <v>137149</v>
      </c>
      <c r="H6" s="377">
        <f t="shared" si="1"/>
        <v>143401</v>
      </c>
      <c r="I6" s="378">
        <f t="shared" si="2"/>
        <v>98848</v>
      </c>
      <c r="J6" s="381">
        <f t="shared" si="3"/>
        <v>90953</v>
      </c>
      <c r="K6" s="379">
        <f t="shared" si="4"/>
        <v>85459</v>
      </c>
    </row>
    <row r="7" spans="1:20">
      <c r="A7" s="174" t="s">
        <v>149</v>
      </c>
      <c r="B7" s="176">
        <v>61515</v>
      </c>
      <c r="C7" s="176">
        <v>75634</v>
      </c>
      <c r="D7" s="521">
        <v>137149</v>
      </c>
      <c r="F7" s="178" t="s">
        <v>150</v>
      </c>
      <c r="G7" s="179">
        <f t="shared" si="0"/>
        <v>1803</v>
      </c>
      <c r="H7" s="179">
        <f t="shared" si="1"/>
        <v>1815</v>
      </c>
      <c r="I7" s="180">
        <f t="shared" si="2"/>
        <v>1254</v>
      </c>
      <c r="J7" s="380">
        <f t="shared" si="3"/>
        <v>1046</v>
      </c>
      <c r="K7" s="277">
        <f t="shared" si="4"/>
        <v>1208</v>
      </c>
    </row>
    <row r="8" spans="1:20">
      <c r="A8" s="173" t="s">
        <v>150</v>
      </c>
      <c r="B8" s="160">
        <v>947</v>
      </c>
      <c r="C8" s="165">
        <v>856</v>
      </c>
      <c r="D8" s="161">
        <v>1803</v>
      </c>
      <c r="F8" s="178" t="s">
        <v>151</v>
      </c>
      <c r="G8" s="179">
        <f t="shared" si="0"/>
        <v>9139</v>
      </c>
      <c r="H8" s="179">
        <f t="shared" si="1"/>
        <v>9464</v>
      </c>
      <c r="I8" s="180">
        <f t="shared" si="2"/>
        <v>6787</v>
      </c>
      <c r="J8" s="380">
        <f t="shared" si="3"/>
        <v>6775</v>
      </c>
      <c r="K8" s="277">
        <f t="shared" si="4"/>
        <v>6711</v>
      </c>
    </row>
    <row r="9" spans="1:20">
      <c r="A9" s="173" t="s">
        <v>151</v>
      </c>
      <c r="B9" s="160">
        <v>4015</v>
      </c>
      <c r="C9" s="160">
        <v>5124</v>
      </c>
      <c r="D9" s="161">
        <v>9139</v>
      </c>
      <c r="F9" s="178" t="s">
        <v>152</v>
      </c>
      <c r="G9" s="179">
        <f t="shared" si="0"/>
        <v>873</v>
      </c>
      <c r="H9" s="179">
        <f t="shared" si="1"/>
        <v>964</v>
      </c>
      <c r="I9" s="180">
        <f t="shared" si="2"/>
        <v>819</v>
      </c>
      <c r="J9" s="380">
        <f t="shared" si="3"/>
        <v>728</v>
      </c>
      <c r="K9" s="277">
        <f t="shared" si="4"/>
        <v>696</v>
      </c>
    </row>
    <row r="10" spans="1:20">
      <c r="A10" s="173" t="s">
        <v>152</v>
      </c>
      <c r="B10" s="165">
        <v>450</v>
      </c>
      <c r="C10" s="165">
        <v>423</v>
      </c>
      <c r="D10" s="161">
        <v>873</v>
      </c>
      <c r="F10" s="178" t="s">
        <v>153</v>
      </c>
      <c r="G10" s="179">
        <f t="shared" si="0"/>
        <v>112750</v>
      </c>
      <c r="H10" s="179">
        <f t="shared" si="1"/>
        <v>118831</v>
      </c>
      <c r="I10" s="180">
        <f t="shared" si="2"/>
        <v>82536</v>
      </c>
      <c r="J10" s="380">
        <f t="shared" si="3"/>
        <v>74517</v>
      </c>
      <c r="K10" s="277">
        <f t="shared" si="4"/>
        <v>70386</v>
      </c>
    </row>
    <row r="11" spans="1:20" ht="25.5">
      <c r="A11" s="173" t="s">
        <v>153</v>
      </c>
      <c r="B11" s="160">
        <v>51505</v>
      </c>
      <c r="C11" s="160">
        <v>61245</v>
      </c>
      <c r="D11" s="161">
        <v>112750</v>
      </c>
      <c r="F11" s="174" t="s">
        <v>154</v>
      </c>
      <c r="G11" s="377">
        <f t="shared" si="0"/>
        <v>124565</v>
      </c>
      <c r="H11" s="377">
        <f t="shared" si="1"/>
        <v>131074</v>
      </c>
      <c r="I11" s="378">
        <f t="shared" si="2"/>
        <v>91396</v>
      </c>
      <c r="J11" s="381">
        <f t="shared" si="3"/>
        <v>83066</v>
      </c>
      <c r="K11" s="379">
        <f t="shared" si="4"/>
        <v>79001</v>
      </c>
    </row>
    <row r="12" spans="1:20">
      <c r="A12" s="174" t="s">
        <v>154</v>
      </c>
      <c r="B12" s="176">
        <v>56917</v>
      </c>
      <c r="C12" s="176">
        <v>67648</v>
      </c>
      <c r="D12" s="521">
        <v>124565</v>
      </c>
      <c r="F12" s="175" t="s">
        <v>155</v>
      </c>
      <c r="G12" s="377">
        <f t="shared" si="0"/>
        <v>261714</v>
      </c>
      <c r="H12" s="377">
        <f t="shared" si="1"/>
        <v>274475</v>
      </c>
      <c r="I12" s="378">
        <f t="shared" si="2"/>
        <v>190244</v>
      </c>
      <c r="J12" s="381">
        <f t="shared" si="3"/>
        <v>174019</v>
      </c>
      <c r="K12" s="379">
        <f t="shared" si="4"/>
        <v>164460</v>
      </c>
    </row>
    <row r="13" spans="1:20">
      <c r="A13" s="175" t="s">
        <v>155</v>
      </c>
      <c r="B13" s="167">
        <v>118432</v>
      </c>
      <c r="C13" s="167">
        <v>143282</v>
      </c>
      <c r="D13" s="168">
        <v>261714</v>
      </c>
    </row>
    <row r="14" spans="1:20" ht="15.75">
      <c r="A14" s="557">
        <v>44348</v>
      </c>
      <c r="B14" s="557"/>
      <c r="C14" s="557"/>
      <c r="D14" s="557"/>
    </row>
    <row r="15" spans="1:20" ht="15.75">
      <c r="A15" s="519"/>
      <c r="B15" s="46" t="s">
        <v>143</v>
      </c>
      <c r="C15" s="47" t="s">
        <v>144</v>
      </c>
      <c r="D15" s="56" t="s">
        <v>145</v>
      </c>
    </row>
    <row r="16" spans="1:20">
      <c r="A16" s="172" t="s">
        <v>146</v>
      </c>
      <c r="B16" s="157">
        <v>8968</v>
      </c>
      <c r="C16" s="157">
        <v>10314</v>
      </c>
      <c r="D16" s="158">
        <v>19282</v>
      </c>
    </row>
    <row r="17" spans="1:8" ht="15.75">
      <c r="A17" s="173" t="s">
        <v>147</v>
      </c>
      <c r="B17" s="160">
        <v>6702</v>
      </c>
      <c r="C17" s="160">
        <v>7686</v>
      </c>
      <c r="D17" s="161">
        <v>14388</v>
      </c>
      <c r="F17" s="519" t="s">
        <v>576</v>
      </c>
      <c r="G17" s="46" t="s">
        <v>143</v>
      </c>
      <c r="H17" s="47" t="s">
        <v>144</v>
      </c>
    </row>
    <row r="18" spans="1:8">
      <c r="A18" s="173" t="s">
        <v>148</v>
      </c>
      <c r="B18" s="160">
        <v>48054</v>
      </c>
      <c r="C18" s="160">
        <v>61677</v>
      </c>
      <c r="D18" s="161">
        <v>109731</v>
      </c>
      <c r="F18" s="398" t="s">
        <v>572</v>
      </c>
      <c r="G18" s="1">
        <f>B13</f>
        <v>118432</v>
      </c>
      <c r="H18" s="1">
        <f>C13</f>
        <v>143282</v>
      </c>
    </row>
    <row r="19" spans="1:8">
      <c r="A19" s="174" t="s">
        <v>149</v>
      </c>
      <c r="B19" s="176">
        <v>63724</v>
      </c>
      <c r="C19" s="176">
        <v>79677</v>
      </c>
      <c r="D19" s="521">
        <v>143401</v>
      </c>
      <c r="F19" s="398" t="s">
        <v>573</v>
      </c>
      <c r="G19" s="1">
        <f>B25</f>
        <v>122906</v>
      </c>
      <c r="H19" s="1">
        <f>C25</f>
        <v>151569</v>
      </c>
    </row>
    <row r="20" spans="1:8">
      <c r="A20" s="173" t="s">
        <v>150</v>
      </c>
      <c r="B20" s="160">
        <v>896</v>
      </c>
      <c r="C20" s="165">
        <v>919</v>
      </c>
      <c r="D20" s="161">
        <v>1815</v>
      </c>
      <c r="F20" s="398" t="s">
        <v>574</v>
      </c>
      <c r="G20" s="1">
        <f>B37</f>
        <v>81038</v>
      </c>
      <c r="H20" s="1">
        <f>C37</f>
        <v>109206</v>
      </c>
    </row>
    <row r="21" spans="1:8">
      <c r="A21" s="173" t="s">
        <v>151</v>
      </c>
      <c r="B21" s="160">
        <v>4157</v>
      </c>
      <c r="C21" s="160">
        <v>5307</v>
      </c>
      <c r="D21" s="161">
        <v>9464</v>
      </c>
      <c r="F21" s="398" t="s">
        <v>575</v>
      </c>
      <c r="G21" s="1">
        <f>B49</f>
        <v>73428</v>
      </c>
      <c r="H21" s="1">
        <f>C49</f>
        <v>100591</v>
      </c>
    </row>
    <row r="22" spans="1:8">
      <c r="A22" s="173" t="s">
        <v>152</v>
      </c>
      <c r="B22" s="165">
        <v>458</v>
      </c>
      <c r="C22" s="165">
        <v>506</v>
      </c>
      <c r="D22" s="161">
        <v>964</v>
      </c>
      <c r="F22" s="398" t="s">
        <v>660</v>
      </c>
      <c r="G22" s="1">
        <f>B61</f>
        <v>70163</v>
      </c>
      <c r="H22" s="1">
        <f>C61</f>
        <v>94297</v>
      </c>
    </row>
    <row r="23" spans="1:8">
      <c r="A23" s="173" t="s">
        <v>153</v>
      </c>
      <c r="B23" s="160">
        <v>53671</v>
      </c>
      <c r="C23" s="160">
        <v>65160</v>
      </c>
      <c r="D23" s="161">
        <v>118831</v>
      </c>
    </row>
    <row r="24" spans="1:8">
      <c r="A24" s="174" t="s">
        <v>154</v>
      </c>
      <c r="B24" s="176">
        <v>59182</v>
      </c>
      <c r="C24" s="176">
        <v>71892</v>
      </c>
      <c r="D24" s="521">
        <v>131074</v>
      </c>
    </row>
    <row r="25" spans="1:8">
      <c r="A25" s="175" t="s">
        <v>155</v>
      </c>
      <c r="B25" s="167">
        <v>122906</v>
      </c>
      <c r="C25" s="167">
        <v>151569</v>
      </c>
      <c r="D25" s="168">
        <v>274475</v>
      </c>
    </row>
    <row r="26" spans="1:8" ht="15.75">
      <c r="A26" s="557">
        <v>44713</v>
      </c>
      <c r="B26" s="557"/>
      <c r="C26" s="557"/>
      <c r="D26" s="557"/>
    </row>
    <row r="27" spans="1:8" ht="15.75">
      <c r="A27" s="519"/>
      <c r="B27" s="46" t="s">
        <v>143</v>
      </c>
      <c r="C27" s="47" t="s">
        <v>144</v>
      </c>
      <c r="D27" s="56" t="s">
        <v>145</v>
      </c>
    </row>
    <row r="28" spans="1:8">
      <c r="A28" s="172" t="s">
        <v>146</v>
      </c>
      <c r="B28" s="157">
        <v>4024</v>
      </c>
      <c r="C28" s="157">
        <v>5614</v>
      </c>
      <c r="D28" s="158">
        <v>9638</v>
      </c>
    </row>
    <row r="29" spans="1:8">
      <c r="A29" s="173" t="s">
        <v>147</v>
      </c>
      <c r="B29" s="160">
        <v>3182</v>
      </c>
      <c r="C29" s="160">
        <v>4169</v>
      </c>
      <c r="D29" s="161">
        <v>7351</v>
      </c>
    </row>
    <row r="30" spans="1:8">
      <c r="A30" s="173" t="s">
        <v>148</v>
      </c>
      <c r="B30" s="160">
        <v>34306</v>
      </c>
      <c r="C30" s="160">
        <v>47553</v>
      </c>
      <c r="D30" s="161">
        <v>81859</v>
      </c>
    </row>
    <row r="31" spans="1:8">
      <c r="A31" s="174" t="s">
        <v>149</v>
      </c>
      <c r="B31" s="176">
        <v>41512</v>
      </c>
      <c r="C31" s="176">
        <v>57336</v>
      </c>
      <c r="D31" s="521">
        <v>98848</v>
      </c>
    </row>
    <row r="32" spans="1:8">
      <c r="A32" s="173" t="s">
        <v>150</v>
      </c>
      <c r="B32" s="160">
        <v>583</v>
      </c>
      <c r="C32" s="165">
        <v>671</v>
      </c>
      <c r="D32" s="161">
        <v>1254</v>
      </c>
    </row>
    <row r="33" spans="1:4">
      <c r="A33" s="173" t="s">
        <v>151</v>
      </c>
      <c r="B33" s="160">
        <v>2881</v>
      </c>
      <c r="C33" s="160">
        <v>3906</v>
      </c>
      <c r="D33" s="161">
        <v>6787</v>
      </c>
    </row>
    <row r="34" spans="1:4">
      <c r="A34" s="173" t="s">
        <v>152</v>
      </c>
      <c r="B34" s="165">
        <v>401</v>
      </c>
      <c r="C34" s="165">
        <v>418</v>
      </c>
      <c r="D34" s="161">
        <v>819</v>
      </c>
    </row>
    <row r="35" spans="1:4">
      <c r="A35" s="173" t="s">
        <v>153</v>
      </c>
      <c r="B35" s="160">
        <v>35661</v>
      </c>
      <c r="C35" s="160">
        <v>46875</v>
      </c>
      <c r="D35" s="161">
        <v>82536</v>
      </c>
    </row>
    <row r="36" spans="1:4">
      <c r="A36" s="174" t="s">
        <v>154</v>
      </c>
      <c r="B36" s="176">
        <v>39526</v>
      </c>
      <c r="C36" s="176">
        <v>51870</v>
      </c>
      <c r="D36" s="521">
        <v>91396</v>
      </c>
    </row>
    <row r="37" spans="1:4">
      <c r="A37" s="175" t="s">
        <v>155</v>
      </c>
      <c r="B37" s="167">
        <v>81038</v>
      </c>
      <c r="C37" s="167">
        <v>109206</v>
      </c>
      <c r="D37" s="168">
        <v>190244</v>
      </c>
    </row>
    <row r="38" spans="1:4" ht="15.75">
      <c r="A38" s="557">
        <v>45078</v>
      </c>
      <c r="B38" s="557"/>
      <c r="C38" s="557"/>
      <c r="D38" s="557"/>
    </row>
    <row r="39" spans="1:4" ht="15.75">
      <c r="A39" s="519"/>
      <c r="B39" s="46" t="s">
        <v>143</v>
      </c>
      <c r="C39" s="47" t="s">
        <v>144</v>
      </c>
      <c r="D39" s="56" t="s">
        <v>145</v>
      </c>
    </row>
    <row r="40" spans="1:4">
      <c r="A40" s="172" t="s">
        <v>146</v>
      </c>
      <c r="B40" s="157">
        <v>3517</v>
      </c>
      <c r="C40" s="157">
        <v>4769</v>
      </c>
      <c r="D40" s="158">
        <v>8286</v>
      </c>
    </row>
    <row r="41" spans="1:4">
      <c r="A41" s="173" t="s">
        <v>147</v>
      </c>
      <c r="B41" s="160">
        <v>2762</v>
      </c>
      <c r="C41" s="160">
        <v>3581</v>
      </c>
      <c r="D41" s="161">
        <v>6343</v>
      </c>
    </row>
    <row r="42" spans="1:4">
      <c r="A42" s="173" t="s">
        <v>148</v>
      </c>
      <c r="B42" s="160">
        <v>31729</v>
      </c>
      <c r="C42" s="160">
        <v>44595</v>
      </c>
      <c r="D42" s="161">
        <v>76324</v>
      </c>
    </row>
    <row r="43" spans="1:4">
      <c r="A43" s="174" t="s">
        <v>149</v>
      </c>
      <c r="B43" s="176">
        <v>38008</v>
      </c>
      <c r="C43" s="176">
        <v>52945</v>
      </c>
      <c r="D43" s="521">
        <v>90953</v>
      </c>
    </row>
    <row r="44" spans="1:4">
      <c r="A44" s="173" t="s">
        <v>150</v>
      </c>
      <c r="B44" s="160">
        <v>480</v>
      </c>
      <c r="C44" s="165">
        <v>566</v>
      </c>
      <c r="D44" s="161">
        <v>1046</v>
      </c>
    </row>
    <row r="45" spans="1:4">
      <c r="A45" s="173" t="s">
        <v>151</v>
      </c>
      <c r="B45" s="160">
        <v>2867</v>
      </c>
      <c r="C45" s="160">
        <v>3908</v>
      </c>
      <c r="D45" s="161">
        <v>6775</v>
      </c>
    </row>
    <row r="46" spans="1:4">
      <c r="A46" s="173" t="s">
        <v>152</v>
      </c>
      <c r="B46" s="165">
        <v>347</v>
      </c>
      <c r="C46" s="165">
        <v>381</v>
      </c>
      <c r="D46" s="161">
        <v>728</v>
      </c>
    </row>
    <row r="47" spans="1:4">
      <c r="A47" s="173" t="s">
        <v>153</v>
      </c>
      <c r="B47" s="160">
        <v>31726</v>
      </c>
      <c r="C47" s="160">
        <v>42791</v>
      </c>
      <c r="D47" s="161">
        <v>74517</v>
      </c>
    </row>
    <row r="48" spans="1:4">
      <c r="A48" s="174" t="s">
        <v>154</v>
      </c>
      <c r="B48" s="176">
        <v>35420</v>
      </c>
      <c r="C48" s="176">
        <v>47646</v>
      </c>
      <c r="D48" s="521">
        <v>83066</v>
      </c>
    </row>
    <row r="49" spans="1:4">
      <c r="A49" s="175" t="s">
        <v>155</v>
      </c>
      <c r="B49" s="167">
        <v>73428</v>
      </c>
      <c r="C49" s="167">
        <v>100591</v>
      </c>
      <c r="D49" s="168">
        <v>174019</v>
      </c>
    </row>
    <row r="50" spans="1:4" ht="15.75">
      <c r="A50" s="557">
        <v>45444</v>
      </c>
      <c r="B50" s="557"/>
      <c r="C50" s="557"/>
      <c r="D50" s="557"/>
    </row>
    <row r="51" spans="1:4" ht="15.75">
      <c r="A51" s="519"/>
      <c r="B51" s="46" t="s">
        <v>143</v>
      </c>
      <c r="C51" s="47" t="s">
        <v>144</v>
      </c>
      <c r="D51" s="56" t="s">
        <v>145</v>
      </c>
    </row>
    <row r="52" spans="1:4">
      <c r="A52" s="172" t="s">
        <v>146</v>
      </c>
      <c r="B52" s="157">
        <v>3281</v>
      </c>
      <c r="C52" s="157">
        <v>4455</v>
      </c>
      <c r="D52" s="158">
        <v>7736</v>
      </c>
    </row>
    <row r="53" spans="1:4">
      <c r="A53" s="173" t="s">
        <v>147</v>
      </c>
      <c r="B53" s="160">
        <v>2655</v>
      </c>
      <c r="C53" s="160">
        <v>3443</v>
      </c>
      <c r="D53" s="161">
        <v>6098</v>
      </c>
    </row>
    <row r="54" spans="1:4">
      <c r="A54" s="173" t="s">
        <v>148</v>
      </c>
      <c r="B54" s="160">
        <v>30269</v>
      </c>
      <c r="C54" s="160">
        <v>41356</v>
      </c>
      <c r="D54" s="161">
        <v>71625</v>
      </c>
    </row>
    <row r="55" spans="1:4">
      <c r="A55" s="174" t="s">
        <v>149</v>
      </c>
      <c r="B55" s="176">
        <v>36205</v>
      </c>
      <c r="C55" s="176">
        <v>49254</v>
      </c>
      <c r="D55" s="521">
        <v>85459</v>
      </c>
    </row>
    <row r="56" spans="1:4">
      <c r="A56" s="173" t="s">
        <v>150</v>
      </c>
      <c r="B56" s="160">
        <v>604</v>
      </c>
      <c r="C56" s="165">
        <v>604</v>
      </c>
      <c r="D56" s="161">
        <v>1208</v>
      </c>
    </row>
    <row r="57" spans="1:4">
      <c r="A57" s="173" t="s">
        <v>151</v>
      </c>
      <c r="B57" s="160">
        <v>2866</v>
      </c>
      <c r="C57" s="160">
        <v>3845</v>
      </c>
      <c r="D57" s="161">
        <v>6711</v>
      </c>
    </row>
    <row r="58" spans="1:4">
      <c r="A58" s="173" t="s">
        <v>152</v>
      </c>
      <c r="B58" s="165">
        <v>336</v>
      </c>
      <c r="C58" s="165">
        <v>360</v>
      </c>
      <c r="D58" s="161">
        <v>696</v>
      </c>
    </row>
    <row r="59" spans="1:4">
      <c r="A59" s="173" t="s">
        <v>153</v>
      </c>
      <c r="B59" s="160">
        <v>30152</v>
      </c>
      <c r="C59" s="160">
        <v>40234</v>
      </c>
      <c r="D59" s="161">
        <v>70386</v>
      </c>
    </row>
    <row r="60" spans="1:4">
      <c r="A60" s="174" t="s">
        <v>154</v>
      </c>
      <c r="B60" s="176">
        <v>33958</v>
      </c>
      <c r="C60" s="176">
        <v>45043</v>
      </c>
      <c r="D60" s="521">
        <v>79001</v>
      </c>
    </row>
    <row r="61" spans="1:4">
      <c r="A61" s="175" t="s">
        <v>155</v>
      </c>
      <c r="B61" s="167">
        <v>70163</v>
      </c>
      <c r="C61" s="167">
        <v>94297</v>
      </c>
      <c r="D61" s="168">
        <v>164460</v>
      </c>
    </row>
    <row r="64" spans="1:4">
      <c r="A64" s="26" t="s">
        <v>95</v>
      </c>
      <c r="B64" s="26" t="s">
        <v>96</v>
      </c>
    </row>
    <row r="65" spans="1:2">
      <c r="A65" s="26" t="s">
        <v>97</v>
      </c>
      <c r="B65" s="26" t="s">
        <v>40</v>
      </c>
    </row>
  </sheetData>
  <sheetProtection algorithmName="SHA-512" hashValue="rgW9oOdwx9mSR3gPqa6A7guw/a5aVz2s0CIaFbniOFdL1hUfyavX4PuvhMdS+MEuWDXdbKOIKkxMePeSIrEeQA==" saltValue="PePEi9jcNrXOrjCZLaOEVg==" spinCount="100000" sheet="1" objects="1" scenarios="1"/>
  <mergeCells count="7">
    <mergeCell ref="A50:D50"/>
    <mergeCell ref="A1:D1"/>
    <mergeCell ref="F1:K1"/>
    <mergeCell ref="A2:D2"/>
    <mergeCell ref="A14:D14"/>
    <mergeCell ref="A26:D26"/>
    <mergeCell ref="A38:D3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showGridLines="0" zoomScale="80" zoomScaleNormal="80" workbookViewId="0">
      <selection activeCell="Y39" sqref="Y39"/>
    </sheetView>
  </sheetViews>
  <sheetFormatPr baseColWidth="10" defaultRowHeight="15"/>
  <cols>
    <col min="1" max="1" width="16.28515625" customWidth="1"/>
    <col min="2" max="2" width="14.5703125" customWidth="1"/>
    <col min="3" max="6" width="14.7109375" customWidth="1"/>
    <col min="8" max="8" width="13" customWidth="1"/>
    <col min="9" max="9" width="11.42578125" style="270"/>
    <col min="12" max="12" width="17.42578125" style="373" bestFit="1" customWidth="1"/>
    <col min="13" max="13" width="11.42578125" style="270"/>
    <col min="14" max="14" width="11.42578125" style="434"/>
    <col min="15" max="15" width="11.42578125" style="373"/>
  </cols>
  <sheetData>
    <row r="1" spans="1:20" ht="53.25" customHeight="1">
      <c r="A1" s="559" t="s">
        <v>431</v>
      </c>
      <c r="B1" s="559"/>
      <c r="C1" s="559"/>
      <c r="D1" s="559"/>
      <c r="E1" s="559"/>
      <c r="F1" s="559"/>
    </row>
    <row r="2" spans="1:20" ht="30" customHeight="1">
      <c r="A2" s="14" t="s">
        <v>87</v>
      </c>
      <c r="B2" s="138" t="s">
        <v>88</v>
      </c>
      <c r="C2" s="138" t="s">
        <v>89</v>
      </c>
      <c r="D2" s="140" t="s">
        <v>358</v>
      </c>
      <c r="E2" s="140" t="s">
        <v>357</v>
      </c>
      <c r="F2" s="139" t="s">
        <v>432</v>
      </c>
    </row>
    <row r="3" spans="1:20" ht="15" customHeight="1">
      <c r="A3" s="112">
        <v>45292</v>
      </c>
      <c r="B3" s="151">
        <v>12511</v>
      </c>
      <c r="C3" s="151">
        <v>12270</v>
      </c>
      <c r="D3" s="151">
        <v>11224</v>
      </c>
      <c r="E3" s="502">
        <v>13557</v>
      </c>
      <c r="F3" s="113">
        <v>24781</v>
      </c>
      <c r="G3" s="1"/>
    </row>
    <row r="4" spans="1:20" ht="15" customHeight="1">
      <c r="A4" s="112">
        <v>45323</v>
      </c>
      <c r="B4" s="511">
        <v>11675</v>
      </c>
      <c r="C4" s="511">
        <v>11347</v>
      </c>
      <c r="D4" s="151">
        <v>10659</v>
      </c>
      <c r="E4" s="502">
        <v>12363</v>
      </c>
      <c r="F4" s="113">
        <v>23022</v>
      </c>
      <c r="G4" s="1"/>
    </row>
    <row r="5" spans="1:20">
      <c r="A5" s="112">
        <v>45352</v>
      </c>
      <c r="B5" s="511">
        <v>12123</v>
      </c>
      <c r="C5" s="511">
        <v>11817</v>
      </c>
      <c r="D5" s="151">
        <v>10593</v>
      </c>
      <c r="E5" s="502">
        <v>13347</v>
      </c>
      <c r="F5" s="113">
        <v>23940</v>
      </c>
      <c r="G5" s="1"/>
    </row>
    <row r="6" spans="1:20">
      <c r="A6" s="112">
        <v>45383</v>
      </c>
      <c r="B6" s="151">
        <v>13480</v>
      </c>
      <c r="C6" s="151">
        <v>12393</v>
      </c>
      <c r="D6" s="523">
        <v>11235</v>
      </c>
      <c r="E6" s="523">
        <v>14638</v>
      </c>
      <c r="F6" s="113">
        <v>25873</v>
      </c>
      <c r="G6" s="1"/>
    </row>
    <row r="7" spans="1:20">
      <c r="A7" s="112">
        <v>45413</v>
      </c>
      <c r="B7" s="151">
        <v>11651</v>
      </c>
      <c r="C7" s="151">
        <v>10953</v>
      </c>
      <c r="D7" s="523">
        <v>10192</v>
      </c>
      <c r="E7" s="523">
        <v>12412</v>
      </c>
      <c r="F7" s="113">
        <v>22604</v>
      </c>
      <c r="G7" s="1"/>
      <c r="R7" s="110"/>
      <c r="S7" s="110"/>
      <c r="T7" s="110"/>
    </row>
    <row r="8" spans="1:20">
      <c r="A8" s="112">
        <v>45444</v>
      </c>
      <c r="B8" s="151">
        <v>12794</v>
      </c>
      <c r="C8" s="151">
        <v>12173</v>
      </c>
      <c r="D8" s="523">
        <v>10502</v>
      </c>
      <c r="E8" s="523">
        <v>14465</v>
      </c>
      <c r="F8" s="113">
        <v>24967</v>
      </c>
      <c r="G8" s="1"/>
      <c r="R8" s="110"/>
      <c r="S8" s="110"/>
      <c r="T8" s="110"/>
    </row>
    <row r="9" spans="1:20">
      <c r="A9" s="17"/>
      <c r="B9" s="152"/>
      <c r="C9" s="152"/>
      <c r="D9" s="152"/>
      <c r="E9" s="152"/>
      <c r="F9" s="18"/>
      <c r="R9" s="110"/>
      <c r="S9" s="110"/>
      <c r="T9" s="110"/>
    </row>
    <row r="10" spans="1:20" s="232" customFormat="1">
      <c r="A10" s="17"/>
      <c r="B10" s="152"/>
      <c r="C10" s="152"/>
      <c r="D10" s="152"/>
      <c r="E10" s="152"/>
      <c r="F10" s="18"/>
      <c r="I10" s="270"/>
      <c r="L10" s="373"/>
      <c r="M10" s="270"/>
      <c r="N10" s="434"/>
      <c r="O10" s="373"/>
      <c r="R10" s="110"/>
      <c r="S10" s="110"/>
      <c r="T10" s="110"/>
    </row>
    <row r="11" spans="1:20" s="239" customFormat="1">
      <c r="A11" s="17"/>
      <c r="B11" s="152"/>
      <c r="C11" s="152"/>
      <c r="D11" s="19"/>
      <c r="E11" s="19"/>
      <c r="F11" s="18"/>
      <c r="I11" s="270"/>
      <c r="L11" s="373"/>
      <c r="M11" s="270"/>
      <c r="N11" s="434"/>
      <c r="O11" s="373"/>
      <c r="R11" s="110"/>
      <c r="S11" s="110"/>
      <c r="T11" s="110"/>
    </row>
    <row r="12" spans="1:20" s="239" customFormat="1">
      <c r="A12" s="17"/>
      <c r="B12" s="19"/>
      <c r="C12" s="19"/>
      <c r="D12" s="19"/>
      <c r="E12" s="241"/>
      <c r="F12" s="18"/>
      <c r="I12" s="270"/>
      <c r="L12" s="373"/>
      <c r="M12" s="270"/>
      <c r="N12" s="434"/>
      <c r="O12" s="373"/>
      <c r="R12" s="110"/>
      <c r="S12" s="110"/>
      <c r="T12" s="110"/>
    </row>
    <row r="13" spans="1:20" s="239" customFormat="1">
      <c r="A13" s="17"/>
      <c r="B13" s="19"/>
      <c r="C13" s="19"/>
      <c r="D13" s="19"/>
      <c r="E13" s="19"/>
      <c r="F13" s="18"/>
      <c r="I13" s="270"/>
      <c r="L13" s="373"/>
      <c r="M13" s="270"/>
      <c r="N13" s="434"/>
      <c r="O13" s="373"/>
      <c r="R13" s="110"/>
      <c r="S13" s="110"/>
      <c r="T13" s="110"/>
    </row>
    <row r="14" spans="1:20" s="239" customFormat="1">
      <c r="A14" s="17"/>
      <c r="B14" s="19"/>
      <c r="C14" s="19"/>
      <c r="D14" s="19"/>
      <c r="E14" s="19"/>
      <c r="F14" s="18"/>
      <c r="I14" s="270"/>
      <c r="L14" s="373"/>
      <c r="M14" s="270"/>
      <c r="N14" s="434"/>
      <c r="O14" s="373"/>
      <c r="R14" s="110"/>
      <c r="S14" s="110"/>
      <c r="T14" s="110"/>
    </row>
    <row r="15" spans="1:20" s="310" customFormat="1" ht="15" customHeight="1">
      <c r="A15" s="560" t="s">
        <v>726</v>
      </c>
      <c r="B15" s="560"/>
      <c r="C15" s="560"/>
      <c r="D15" s="560"/>
      <c r="E15" s="560"/>
      <c r="F15" s="560"/>
      <c r="L15" s="373"/>
      <c r="N15" s="434"/>
      <c r="O15" s="373"/>
      <c r="R15" s="110"/>
      <c r="S15" s="110"/>
      <c r="T15" s="110"/>
    </row>
    <row r="16" spans="1:20" ht="15" customHeight="1">
      <c r="A16" s="560"/>
      <c r="B16" s="560"/>
      <c r="C16" s="560"/>
      <c r="D16" s="560"/>
      <c r="E16" s="560"/>
      <c r="F16" s="560"/>
      <c r="G16" s="1"/>
      <c r="H16" s="1"/>
      <c r="I16" s="136"/>
    </row>
    <row r="17" spans="1:23">
      <c r="A17" s="560"/>
      <c r="B17" s="560"/>
      <c r="C17" s="560"/>
      <c r="D17" s="560"/>
      <c r="E17" s="560"/>
      <c r="F17" s="560"/>
      <c r="G17" s="136"/>
      <c r="H17" s="136"/>
      <c r="I17" s="136"/>
    </row>
    <row r="18" spans="1:23" ht="18" customHeight="1">
      <c r="A18" s="560"/>
      <c r="B18" s="560"/>
      <c r="C18" s="560"/>
      <c r="D18" s="560"/>
      <c r="E18" s="560"/>
      <c r="F18" s="560"/>
      <c r="G18" s="136"/>
      <c r="H18" s="559" t="s">
        <v>433</v>
      </c>
      <c r="I18" s="559"/>
      <c r="J18" s="559"/>
      <c r="K18" s="559"/>
      <c r="L18" s="559"/>
      <c r="M18" s="559"/>
      <c r="N18" s="559"/>
      <c r="O18" s="559"/>
      <c r="P18" s="559"/>
      <c r="Q18" s="559"/>
      <c r="R18" s="559"/>
      <c r="S18" s="559"/>
      <c r="T18" s="559"/>
      <c r="U18" s="559"/>
      <c r="V18" s="559"/>
      <c r="W18" s="559"/>
    </row>
    <row r="19" spans="1:23" ht="42.75" customHeight="1">
      <c r="A19" s="560"/>
      <c r="B19" s="560"/>
      <c r="C19" s="560"/>
      <c r="D19" s="560"/>
      <c r="E19" s="560"/>
      <c r="F19" s="560"/>
      <c r="G19" s="136"/>
      <c r="H19" s="16" t="s">
        <v>87</v>
      </c>
      <c r="I19" s="13" t="s">
        <v>475</v>
      </c>
      <c r="J19" s="14" t="s">
        <v>536</v>
      </c>
      <c r="K19" s="13" t="s">
        <v>577</v>
      </c>
      <c r="L19" s="13" t="s">
        <v>661</v>
      </c>
      <c r="M19" s="14" t="s">
        <v>537</v>
      </c>
      <c r="N19" s="439" t="s">
        <v>578</v>
      </c>
      <c r="O19" s="13" t="s">
        <v>662</v>
      </c>
      <c r="U19" s="141"/>
    </row>
    <row r="20" spans="1:23" ht="27.75" customHeight="1">
      <c r="A20" s="560"/>
      <c r="B20" s="560"/>
      <c r="C20" s="560"/>
      <c r="D20" s="560"/>
      <c r="E20" s="560"/>
      <c r="F20" s="560"/>
      <c r="G20" s="1"/>
      <c r="H20" s="17" t="s">
        <v>470</v>
      </c>
      <c r="I20" s="19">
        <v>13141</v>
      </c>
      <c r="J20" s="19">
        <v>23716</v>
      </c>
      <c r="K20" s="19">
        <v>23279</v>
      </c>
      <c r="L20" s="113">
        <v>24781</v>
      </c>
      <c r="M20" s="234">
        <f>((J20-I20)/I20)*100</f>
        <v>80.473327752834649</v>
      </c>
      <c r="N20" s="234">
        <f>((K20-J20)/J20)*100</f>
        <v>-1.8426378815989206</v>
      </c>
      <c r="O20" s="234">
        <f>((L20-K20)/K20)*100</f>
        <v>6.452167189312255</v>
      </c>
      <c r="U20" s="141"/>
    </row>
    <row r="21" spans="1:23">
      <c r="A21" s="560"/>
      <c r="B21" s="560"/>
      <c r="C21" s="560"/>
      <c r="D21" s="560"/>
      <c r="E21" s="560"/>
      <c r="F21" s="560"/>
      <c r="H21" s="17" t="s">
        <v>73</v>
      </c>
      <c r="I21" s="299">
        <v>13255</v>
      </c>
      <c r="J21" s="19">
        <v>23328</v>
      </c>
      <c r="K21" s="19">
        <v>20205</v>
      </c>
      <c r="L21" s="113">
        <v>23022</v>
      </c>
      <c r="M21" s="234">
        <f t="shared" ref="M21:M31" si="0">((J21-I21)/I21)*100</f>
        <v>75.993964541682374</v>
      </c>
      <c r="N21" s="234">
        <f t="shared" ref="N21:N31" si="1">((K21-J21)/J21)*100</f>
        <v>-13.387345679012347</v>
      </c>
      <c r="O21" s="234">
        <f t="shared" ref="O21:O22" si="2">((L21-K21)/K21)*100</f>
        <v>13.942093541202672</v>
      </c>
      <c r="U21" s="141"/>
    </row>
    <row r="22" spans="1:23">
      <c r="A22" s="560"/>
      <c r="B22" s="560"/>
      <c r="C22" s="560"/>
      <c r="D22" s="560"/>
      <c r="E22" s="560"/>
      <c r="F22" s="560"/>
      <c r="G22" s="1"/>
      <c r="H22" s="17" t="s">
        <v>74</v>
      </c>
      <c r="I22" s="19">
        <v>17198</v>
      </c>
      <c r="J22" s="19">
        <v>33869</v>
      </c>
      <c r="K22" s="19">
        <v>25478</v>
      </c>
      <c r="L22" s="113">
        <v>23940</v>
      </c>
      <c r="M22" s="234">
        <f t="shared" si="0"/>
        <v>96.93569019653448</v>
      </c>
      <c r="N22" s="234">
        <f t="shared" si="1"/>
        <v>-24.774867873276449</v>
      </c>
      <c r="O22" s="234">
        <f t="shared" si="2"/>
        <v>-6.0365805793233376</v>
      </c>
    </row>
    <row r="23" spans="1:23">
      <c r="A23" s="560"/>
      <c r="B23" s="560"/>
      <c r="C23" s="560"/>
      <c r="D23" s="560"/>
      <c r="E23" s="560"/>
      <c r="F23" s="560"/>
      <c r="G23" s="4"/>
      <c r="H23" s="17" t="s">
        <v>75</v>
      </c>
      <c r="I23" s="313">
        <v>15787</v>
      </c>
      <c r="J23" s="19">
        <v>27848</v>
      </c>
      <c r="K23" s="19">
        <v>20349</v>
      </c>
      <c r="L23" s="113">
        <v>25873</v>
      </c>
      <c r="M23" s="234">
        <f t="shared" si="0"/>
        <v>76.39830240070944</v>
      </c>
      <c r="N23" s="234">
        <f t="shared" si="1"/>
        <v>-26.928325193909796</v>
      </c>
      <c r="O23" s="234">
        <f t="shared" ref="O23:O30" si="3">((L23-K23)/K23)*100</f>
        <v>27.146297115337365</v>
      </c>
    </row>
    <row r="24" spans="1:23">
      <c r="A24" s="560"/>
      <c r="B24" s="560"/>
      <c r="C24" s="560"/>
      <c r="D24" s="560"/>
      <c r="E24" s="560"/>
      <c r="F24" s="560"/>
      <c r="G24" s="1"/>
      <c r="H24" s="17" t="s">
        <v>76</v>
      </c>
      <c r="I24" s="19">
        <v>16667</v>
      </c>
      <c r="J24" s="19">
        <v>25044</v>
      </c>
      <c r="K24" s="19">
        <v>22425</v>
      </c>
      <c r="L24" s="113">
        <v>22604</v>
      </c>
      <c r="M24" s="234">
        <f t="shared" si="0"/>
        <v>50.260994780104397</v>
      </c>
      <c r="N24" s="234">
        <f t="shared" si="1"/>
        <v>-10.457594633445137</v>
      </c>
      <c r="O24" s="234">
        <f t="shared" si="3"/>
        <v>0.7982162764771461</v>
      </c>
    </row>
    <row r="25" spans="1:23">
      <c r="A25" s="560"/>
      <c r="B25" s="560"/>
      <c r="C25" s="560"/>
      <c r="D25" s="560"/>
      <c r="E25" s="560"/>
      <c r="F25" s="560"/>
      <c r="G25" s="1"/>
      <c r="H25" s="17" t="s">
        <v>77</v>
      </c>
      <c r="I25" s="19">
        <v>20255</v>
      </c>
      <c r="J25" s="19">
        <v>29831</v>
      </c>
      <c r="K25" s="19">
        <v>25250</v>
      </c>
      <c r="L25" s="113">
        <v>24967</v>
      </c>
      <c r="M25" s="234">
        <f t="shared" si="0"/>
        <v>47.277215502345101</v>
      </c>
      <c r="N25" s="234">
        <f t="shared" si="1"/>
        <v>-15.356508330260468</v>
      </c>
      <c r="O25" s="234">
        <f t="shared" si="3"/>
        <v>-1.1207920792079207</v>
      </c>
    </row>
    <row r="26" spans="1:23">
      <c r="A26" s="560"/>
      <c r="B26" s="560"/>
      <c r="C26" s="560"/>
      <c r="D26" s="560"/>
      <c r="E26" s="560"/>
      <c r="F26" s="560"/>
      <c r="G26" s="1"/>
      <c r="H26" s="17" t="s">
        <v>78</v>
      </c>
      <c r="I26" s="19">
        <v>21609</v>
      </c>
      <c r="J26" s="19">
        <v>27939</v>
      </c>
      <c r="K26" s="19">
        <v>25256</v>
      </c>
      <c r="L26" s="18"/>
      <c r="M26" s="234">
        <f t="shared" si="0"/>
        <v>29.293349993058449</v>
      </c>
      <c r="N26" s="234">
        <f t="shared" si="1"/>
        <v>-9.6030638176026351</v>
      </c>
      <c r="O26" s="234">
        <f t="shared" si="3"/>
        <v>-100</v>
      </c>
    </row>
    <row r="27" spans="1:23">
      <c r="A27" s="560"/>
      <c r="B27" s="560"/>
      <c r="C27" s="560"/>
      <c r="D27" s="560"/>
      <c r="E27" s="560"/>
      <c r="F27" s="560"/>
      <c r="H27" s="17" t="s">
        <v>79</v>
      </c>
      <c r="I27" s="241">
        <v>21847</v>
      </c>
      <c r="J27" s="19">
        <v>27729</v>
      </c>
      <c r="K27" s="19">
        <v>22933</v>
      </c>
      <c r="L27" s="18"/>
      <c r="M27" s="234">
        <f t="shared" si="0"/>
        <v>26.923605071634547</v>
      </c>
      <c r="N27" s="234">
        <f t="shared" si="1"/>
        <v>-17.295971726351471</v>
      </c>
      <c r="O27" s="234">
        <f t="shared" si="3"/>
        <v>-100</v>
      </c>
    </row>
    <row r="28" spans="1:23">
      <c r="A28" s="560"/>
      <c r="B28" s="560"/>
      <c r="C28" s="560"/>
      <c r="D28" s="560"/>
      <c r="E28" s="560"/>
      <c r="F28" s="560"/>
      <c r="H28" s="17" t="s">
        <v>80</v>
      </c>
      <c r="I28" s="241">
        <v>27151</v>
      </c>
      <c r="J28" s="19">
        <v>27621</v>
      </c>
      <c r="K28" s="19">
        <v>25711</v>
      </c>
      <c r="L28" s="18"/>
      <c r="M28" s="234">
        <f t="shared" si="0"/>
        <v>1.7310596294795773</v>
      </c>
      <c r="N28" s="234">
        <f t="shared" si="1"/>
        <v>-6.9150284204047647</v>
      </c>
      <c r="O28" s="234">
        <f t="shared" si="3"/>
        <v>-100</v>
      </c>
    </row>
    <row r="29" spans="1:23">
      <c r="H29" s="17" t="s">
        <v>81</v>
      </c>
      <c r="I29" s="241">
        <v>28216</v>
      </c>
      <c r="J29" s="19">
        <v>28568</v>
      </c>
      <c r="K29" s="19">
        <v>27456</v>
      </c>
      <c r="L29" s="18"/>
      <c r="M29" s="234">
        <f t="shared" si="0"/>
        <v>1.2475191380776864</v>
      </c>
      <c r="N29" s="234">
        <f t="shared" si="1"/>
        <v>-3.8924670960515257</v>
      </c>
      <c r="O29" s="234">
        <f t="shared" si="3"/>
        <v>-100</v>
      </c>
    </row>
    <row r="30" spans="1:23">
      <c r="H30" s="17" t="s">
        <v>82</v>
      </c>
      <c r="I30" s="241">
        <v>33300</v>
      </c>
      <c r="J30" s="19">
        <v>27039</v>
      </c>
      <c r="K30" s="19">
        <v>27992</v>
      </c>
      <c r="L30" s="18"/>
      <c r="M30" s="234">
        <f t="shared" si="0"/>
        <v>-18.801801801801801</v>
      </c>
      <c r="N30" s="234">
        <f t="shared" si="1"/>
        <v>3.5245386293871812</v>
      </c>
      <c r="O30" s="234">
        <f t="shared" si="3"/>
        <v>-100</v>
      </c>
    </row>
    <row r="31" spans="1:23">
      <c r="H31" s="17" t="s">
        <v>83</v>
      </c>
      <c r="I31" s="241">
        <v>26037</v>
      </c>
      <c r="J31" s="19">
        <v>24862</v>
      </c>
      <c r="K31" s="19">
        <v>23669</v>
      </c>
      <c r="L31" s="113"/>
      <c r="M31" s="234">
        <f t="shared" si="0"/>
        <v>-4.5128086953182009</v>
      </c>
      <c r="N31" s="234">
        <f t="shared" si="1"/>
        <v>-4.7984876518381467</v>
      </c>
      <c r="O31" s="440"/>
    </row>
    <row r="33" spans="1:21" ht="15" customHeight="1">
      <c r="C33" s="26"/>
      <c r="D33" s="26"/>
      <c r="E33" s="26"/>
      <c r="H33" s="556" t="s">
        <v>727</v>
      </c>
      <c r="I33" s="544"/>
      <c r="J33" s="544"/>
      <c r="K33" s="544"/>
      <c r="L33" s="544"/>
      <c r="M33" s="544"/>
      <c r="N33" s="544"/>
      <c r="O33" s="544"/>
      <c r="P33" s="544"/>
      <c r="Q33" s="544"/>
      <c r="R33" s="544"/>
      <c r="S33" s="544"/>
      <c r="T33" s="544"/>
      <c r="U33" s="544"/>
    </row>
    <row r="34" spans="1:21">
      <c r="H34" s="544"/>
      <c r="I34" s="544"/>
      <c r="J34" s="544"/>
      <c r="K34" s="544"/>
      <c r="L34" s="544"/>
      <c r="M34" s="544"/>
      <c r="N34" s="544"/>
      <c r="O34" s="544"/>
      <c r="P34" s="544"/>
      <c r="Q34" s="544"/>
      <c r="R34" s="544"/>
      <c r="S34" s="544"/>
      <c r="T34" s="544"/>
      <c r="U34" s="544"/>
    </row>
    <row r="35" spans="1:21">
      <c r="H35" s="544"/>
      <c r="I35" s="544"/>
      <c r="J35" s="544"/>
      <c r="K35" s="544"/>
      <c r="L35" s="544"/>
      <c r="M35" s="544"/>
      <c r="N35" s="544"/>
      <c r="O35" s="544"/>
      <c r="P35" s="544"/>
      <c r="Q35" s="544"/>
      <c r="R35" s="544"/>
      <c r="S35" s="544"/>
      <c r="T35" s="544"/>
      <c r="U35" s="544"/>
    </row>
    <row r="36" spans="1:21">
      <c r="H36" s="544"/>
      <c r="I36" s="544"/>
      <c r="J36" s="544"/>
      <c r="K36" s="544"/>
      <c r="L36" s="544"/>
      <c r="M36" s="544"/>
      <c r="N36" s="544"/>
      <c r="O36" s="544"/>
      <c r="P36" s="544"/>
      <c r="Q36" s="544"/>
      <c r="R36" s="544"/>
      <c r="S36" s="544"/>
      <c r="T36" s="544"/>
      <c r="U36" s="544"/>
    </row>
    <row r="37" spans="1:21">
      <c r="H37" s="544"/>
      <c r="I37" s="544"/>
      <c r="J37" s="544"/>
      <c r="K37" s="544"/>
      <c r="L37" s="544"/>
      <c r="M37" s="544"/>
      <c r="N37" s="544"/>
      <c r="O37" s="544"/>
      <c r="P37" s="544"/>
      <c r="Q37" s="544"/>
      <c r="R37" s="544"/>
      <c r="S37" s="544"/>
      <c r="T37" s="544"/>
      <c r="U37" s="544"/>
    </row>
    <row r="38" spans="1:21">
      <c r="H38" s="544"/>
      <c r="I38" s="544"/>
      <c r="J38" s="544"/>
      <c r="K38" s="544"/>
      <c r="L38" s="544"/>
      <c r="M38" s="544"/>
      <c r="N38" s="544"/>
      <c r="O38" s="544"/>
      <c r="P38" s="544"/>
      <c r="Q38" s="544"/>
      <c r="R38" s="544"/>
      <c r="S38" s="544"/>
      <c r="T38" s="544"/>
      <c r="U38" s="544"/>
    </row>
    <row r="39" spans="1:21">
      <c r="H39" s="544"/>
      <c r="I39" s="544"/>
      <c r="J39" s="544"/>
      <c r="K39" s="544"/>
      <c r="L39" s="544"/>
      <c r="M39" s="544"/>
      <c r="N39" s="544"/>
      <c r="O39" s="544"/>
      <c r="P39" s="544"/>
      <c r="Q39" s="544"/>
      <c r="R39" s="544"/>
      <c r="S39" s="544"/>
      <c r="T39" s="544"/>
      <c r="U39" s="544"/>
    </row>
    <row r="40" spans="1:21">
      <c r="H40" s="544"/>
      <c r="I40" s="544"/>
      <c r="J40" s="544"/>
      <c r="K40" s="544"/>
      <c r="L40" s="544"/>
      <c r="M40" s="544"/>
      <c r="N40" s="544"/>
      <c r="O40" s="544"/>
      <c r="P40" s="544"/>
      <c r="Q40" s="544"/>
      <c r="R40" s="544"/>
      <c r="S40" s="544"/>
      <c r="T40" s="544"/>
      <c r="U40" s="544"/>
    </row>
    <row r="41" spans="1:21">
      <c r="H41" s="544"/>
      <c r="I41" s="544"/>
      <c r="J41" s="544"/>
      <c r="K41" s="544"/>
      <c r="L41" s="544"/>
      <c r="M41" s="544"/>
      <c r="N41" s="544"/>
      <c r="O41" s="544"/>
      <c r="P41" s="544"/>
      <c r="Q41" s="544"/>
      <c r="R41" s="544"/>
      <c r="S41" s="544"/>
      <c r="T41" s="544"/>
      <c r="U41" s="544"/>
    </row>
    <row r="42" spans="1:21">
      <c r="I42" s="1"/>
      <c r="N42" s="1"/>
      <c r="O42" s="1"/>
    </row>
    <row r="43" spans="1:21">
      <c r="H43" s="1"/>
      <c r="I43" s="1"/>
      <c r="J43" s="1"/>
      <c r="K43" s="1"/>
      <c r="L43" s="1"/>
      <c r="M43" s="1"/>
      <c r="N43" s="1"/>
      <c r="O43" s="1"/>
      <c r="P43" s="1"/>
    </row>
    <row r="44" spans="1:21">
      <c r="P44" s="1"/>
    </row>
    <row r="46" spans="1:21">
      <c r="A46" s="205" t="s">
        <v>425</v>
      </c>
    </row>
    <row r="48" spans="1:21">
      <c r="A48" s="26" t="s">
        <v>95</v>
      </c>
      <c r="B48" s="26" t="s">
        <v>434</v>
      </c>
    </row>
    <row r="49" spans="1:9">
      <c r="A49" s="26" t="s">
        <v>97</v>
      </c>
      <c r="B49" s="26" t="s">
        <v>40</v>
      </c>
    </row>
    <row r="55" spans="1:9">
      <c r="I55" s="310"/>
    </row>
    <row r="56" spans="1:9">
      <c r="I56" s="310"/>
    </row>
    <row r="57" spans="1:9">
      <c r="I57" s="310"/>
    </row>
  </sheetData>
  <sheetProtection algorithmName="SHA-512" hashValue="pW5iQOtmz66olmUAIjHGefUVgpUQgjiNzN4boTfjg/xnvNt958tCh19ax10olU27xexYxj6uemSWij8fZsiPQw==" saltValue="9cEq1OYRzLaJscu5XLVFwg==" spinCount="100000" sheet="1" objects="1" scenarios="1"/>
  <mergeCells count="4">
    <mergeCell ref="A1:F1"/>
    <mergeCell ref="H33:U41"/>
    <mergeCell ref="A15:F28"/>
    <mergeCell ref="H18:W18"/>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zoomScale="80" zoomScaleNormal="80" workbookViewId="0">
      <selection activeCell="H3" sqref="H3"/>
    </sheetView>
  </sheetViews>
  <sheetFormatPr baseColWidth="10" defaultRowHeight="15"/>
  <cols>
    <col min="1" max="1" width="23.140625" customWidth="1"/>
    <col min="2" max="2" width="13.85546875" customWidth="1"/>
    <col min="4" max="4" width="13" customWidth="1"/>
    <col min="5" max="5" width="13.85546875" customWidth="1"/>
    <col min="7" max="7" width="13.140625" customWidth="1"/>
    <col min="8" max="8" width="17.5703125" customWidth="1"/>
    <col min="256" max="256" width="10.28515625" customWidth="1"/>
    <col min="257" max="257" width="18.140625" customWidth="1"/>
    <col min="261" max="261" width="13" customWidth="1"/>
    <col min="512" max="512" width="10.28515625" customWidth="1"/>
    <col min="513" max="513" width="18.140625" customWidth="1"/>
    <col min="517" max="517" width="13" customWidth="1"/>
    <col min="768" max="768" width="10.28515625" customWidth="1"/>
    <col min="769" max="769" width="18.140625" customWidth="1"/>
    <col min="773" max="773" width="13" customWidth="1"/>
    <col min="1024" max="1024" width="10.28515625" customWidth="1"/>
    <col min="1025" max="1025" width="18.140625" customWidth="1"/>
    <col min="1029" max="1029" width="13" customWidth="1"/>
    <col min="1280" max="1280" width="10.28515625" customWidth="1"/>
    <col min="1281" max="1281" width="18.140625" customWidth="1"/>
    <col min="1285" max="1285" width="13" customWidth="1"/>
    <col min="1536" max="1536" width="10.28515625" customWidth="1"/>
    <col min="1537" max="1537" width="18.140625" customWidth="1"/>
    <col min="1541" max="1541" width="13" customWidth="1"/>
    <col min="1792" max="1792" width="10.28515625" customWidth="1"/>
    <col min="1793" max="1793" width="18.140625" customWidth="1"/>
    <col min="1797" max="1797" width="13" customWidth="1"/>
    <col min="2048" max="2048" width="10.28515625" customWidth="1"/>
    <col min="2049" max="2049" width="18.140625" customWidth="1"/>
    <col min="2053" max="2053" width="13" customWidth="1"/>
    <col min="2304" max="2304" width="10.28515625" customWidth="1"/>
    <col min="2305" max="2305" width="18.140625" customWidth="1"/>
    <col min="2309" max="2309" width="13" customWidth="1"/>
    <col min="2560" max="2560" width="10.28515625" customWidth="1"/>
    <col min="2561" max="2561" width="18.140625" customWidth="1"/>
    <col min="2565" max="2565" width="13" customWidth="1"/>
    <col min="2816" max="2816" width="10.28515625" customWidth="1"/>
    <col min="2817" max="2817" width="18.140625" customWidth="1"/>
    <col min="2821" max="2821" width="13" customWidth="1"/>
    <col min="3072" max="3072" width="10.28515625" customWidth="1"/>
    <col min="3073" max="3073" width="18.140625" customWidth="1"/>
    <col min="3077" max="3077" width="13" customWidth="1"/>
    <col min="3328" max="3328" width="10.28515625" customWidth="1"/>
    <col min="3329" max="3329" width="18.140625" customWidth="1"/>
    <col min="3333" max="3333" width="13" customWidth="1"/>
    <col min="3584" max="3584" width="10.28515625" customWidth="1"/>
    <col min="3585" max="3585" width="18.140625" customWidth="1"/>
    <col min="3589" max="3589" width="13" customWidth="1"/>
    <col min="3840" max="3840" width="10.28515625" customWidth="1"/>
    <col min="3841" max="3841" width="18.140625" customWidth="1"/>
    <col min="3845" max="3845" width="13" customWidth="1"/>
    <col min="4096" max="4096" width="10.28515625" customWidth="1"/>
    <col min="4097" max="4097" width="18.140625" customWidth="1"/>
    <col min="4101" max="4101" width="13" customWidth="1"/>
    <col min="4352" max="4352" width="10.28515625" customWidth="1"/>
    <col min="4353" max="4353" width="18.140625" customWidth="1"/>
    <col min="4357" max="4357" width="13" customWidth="1"/>
    <col min="4608" max="4608" width="10.28515625" customWidth="1"/>
    <col min="4609" max="4609" width="18.140625" customWidth="1"/>
    <col min="4613" max="4613" width="13" customWidth="1"/>
    <col min="4864" max="4864" width="10.28515625" customWidth="1"/>
    <col min="4865" max="4865" width="18.140625" customWidth="1"/>
    <col min="4869" max="4869" width="13" customWidth="1"/>
    <col min="5120" max="5120" width="10.28515625" customWidth="1"/>
    <col min="5121" max="5121" width="18.140625" customWidth="1"/>
    <col min="5125" max="5125" width="13" customWidth="1"/>
    <col min="5376" max="5376" width="10.28515625" customWidth="1"/>
    <col min="5377" max="5377" width="18.140625" customWidth="1"/>
    <col min="5381" max="5381" width="13" customWidth="1"/>
    <col min="5632" max="5632" width="10.28515625" customWidth="1"/>
    <col min="5633" max="5633" width="18.140625" customWidth="1"/>
    <col min="5637" max="5637" width="13" customWidth="1"/>
    <col min="5888" max="5888" width="10.28515625" customWidth="1"/>
    <col min="5889" max="5889" width="18.140625" customWidth="1"/>
    <col min="5893" max="5893" width="13" customWidth="1"/>
    <col min="6144" max="6144" width="10.28515625" customWidth="1"/>
    <col min="6145" max="6145" width="18.140625" customWidth="1"/>
    <col min="6149" max="6149" width="13" customWidth="1"/>
    <col min="6400" max="6400" width="10.28515625" customWidth="1"/>
    <col min="6401" max="6401" width="18.140625" customWidth="1"/>
    <col min="6405" max="6405" width="13" customWidth="1"/>
    <col min="6656" max="6656" width="10.28515625" customWidth="1"/>
    <col min="6657" max="6657" width="18.140625" customWidth="1"/>
    <col min="6661" max="6661" width="13" customWidth="1"/>
    <col min="6912" max="6912" width="10.28515625" customWidth="1"/>
    <col min="6913" max="6913" width="18.140625" customWidth="1"/>
    <col min="6917" max="6917" width="13" customWidth="1"/>
    <col min="7168" max="7168" width="10.28515625" customWidth="1"/>
    <col min="7169" max="7169" width="18.140625" customWidth="1"/>
    <col min="7173" max="7173" width="13" customWidth="1"/>
    <col min="7424" max="7424" width="10.28515625" customWidth="1"/>
    <col min="7425" max="7425" width="18.140625" customWidth="1"/>
    <col min="7429" max="7429" width="13" customWidth="1"/>
    <col min="7680" max="7680" width="10.28515625" customWidth="1"/>
    <col min="7681" max="7681" width="18.140625" customWidth="1"/>
    <col min="7685" max="7685" width="13" customWidth="1"/>
    <col min="7936" max="7936" width="10.28515625" customWidth="1"/>
    <col min="7937" max="7937" width="18.140625" customWidth="1"/>
    <col min="7941" max="7941" width="13" customWidth="1"/>
    <col min="8192" max="8192" width="10.28515625" customWidth="1"/>
    <col min="8193" max="8193" width="18.140625" customWidth="1"/>
    <col min="8197" max="8197" width="13" customWidth="1"/>
    <col min="8448" max="8448" width="10.28515625" customWidth="1"/>
    <col min="8449" max="8449" width="18.140625" customWidth="1"/>
    <col min="8453" max="8453" width="13" customWidth="1"/>
    <col min="8704" max="8704" width="10.28515625" customWidth="1"/>
    <col min="8705" max="8705" width="18.140625" customWidth="1"/>
    <col min="8709" max="8709" width="13" customWidth="1"/>
    <col min="8960" max="8960" width="10.28515625" customWidth="1"/>
    <col min="8961" max="8961" width="18.140625" customWidth="1"/>
    <col min="8965" max="8965" width="13" customWidth="1"/>
    <col min="9216" max="9216" width="10.28515625" customWidth="1"/>
    <col min="9217" max="9217" width="18.140625" customWidth="1"/>
    <col min="9221" max="9221" width="13" customWidth="1"/>
    <col min="9472" max="9472" width="10.28515625" customWidth="1"/>
    <col min="9473" max="9473" width="18.140625" customWidth="1"/>
    <col min="9477" max="9477" width="13" customWidth="1"/>
    <col min="9728" max="9728" width="10.28515625" customWidth="1"/>
    <col min="9729" max="9729" width="18.140625" customWidth="1"/>
    <col min="9733" max="9733" width="13" customWidth="1"/>
    <col min="9984" max="9984" width="10.28515625" customWidth="1"/>
    <col min="9985" max="9985" width="18.140625" customWidth="1"/>
    <col min="9989" max="9989" width="13" customWidth="1"/>
    <col min="10240" max="10240" width="10.28515625" customWidth="1"/>
    <col min="10241" max="10241" width="18.140625" customWidth="1"/>
    <col min="10245" max="10245" width="13" customWidth="1"/>
    <col min="10496" max="10496" width="10.28515625" customWidth="1"/>
    <col min="10497" max="10497" width="18.140625" customWidth="1"/>
    <col min="10501" max="10501" width="13" customWidth="1"/>
    <col min="10752" max="10752" width="10.28515625" customWidth="1"/>
    <col min="10753" max="10753" width="18.140625" customWidth="1"/>
    <col min="10757" max="10757" width="13" customWidth="1"/>
    <col min="11008" max="11008" width="10.28515625" customWidth="1"/>
    <col min="11009" max="11009" width="18.140625" customWidth="1"/>
    <col min="11013" max="11013" width="13" customWidth="1"/>
    <col min="11264" max="11264" width="10.28515625" customWidth="1"/>
    <col min="11265" max="11265" width="18.140625" customWidth="1"/>
    <col min="11269" max="11269" width="13" customWidth="1"/>
    <col min="11520" max="11520" width="10.28515625" customWidth="1"/>
    <col min="11521" max="11521" width="18.140625" customWidth="1"/>
    <col min="11525" max="11525" width="13" customWidth="1"/>
    <col min="11776" max="11776" width="10.28515625" customWidth="1"/>
    <col min="11777" max="11777" width="18.140625" customWidth="1"/>
    <col min="11781" max="11781" width="13" customWidth="1"/>
    <col min="12032" max="12032" width="10.28515625" customWidth="1"/>
    <col min="12033" max="12033" width="18.140625" customWidth="1"/>
    <col min="12037" max="12037" width="13" customWidth="1"/>
    <col min="12288" max="12288" width="10.28515625" customWidth="1"/>
    <col min="12289" max="12289" width="18.140625" customWidth="1"/>
    <col min="12293" max="12293" width="13" customWidth="1"/>
    <col min="12544" max="12544" width="10.28515625" customWidth="1"/>
    <col min="12545" max="12545" width="18.140625" customWidth="1"/>
    <col min="12549" max="12549" width="13" customWidth="1"/>
    <col min="12800" max="12800" width="10.28515625" customWidth="1"/>
    <col min="12801" max="12801" width="18.140625" customWidth="1"/>
    <col min="12805" max="12805" width="13" customWidth="1"/>
    <col min="13056" max="13056" width="10.28515625" customWidth="1"/>
    <col min="13057" max="13057" width="18.140625" customWidth="1"/>
    <col min="13061" max="13061" width="13" customWidth="1"/>
    <col min="13312" max="13312" width="10.28515625" customWidth="1"/>
    <col min="13313" max="13313" width="18.140625" customWidth="1"/>
    <col min="13317" max="13317" width="13" customWidth="1"/>
    <col min="13568" max="13568" width="10.28515625" customWidth="1"/>
    <col min="13569" max="13569" width="18.140625" customWidth="1"/>
    <col min="13573" max="13573" width="13" customWidth="1"/>
    <col min="13824" max="13824" width="10.28515625" customWidth="1"/>
    <col min="13825" max="13825" width="18.140625" customWidth="1"/>
    <col min="13829" max="13829" width="13" customWidth="1"/>
    <col min="14080" max="14080" width="10.28515625" customWidth="1"/>
    <col min="14081" max="14081" width="18.140625" customWidth="1"/>
    <col min="14085" max="14085" width="13" customWidth="1"/>
    <col min="14336" max="14336" width="10.28515625" customWidth="1"/>
    <col min="14337" max="14337" width="18.140625" customWidth="1"/>
    <col min="14341" max="14341" width="13" customWidth="1"/>
    <col min="14592" max="14592" width="10.28515625" customWidth="1"/>
    <col min="14593" max="14593" width="18.140625" customWidth="1"/>
    <col min="14597" max="14597" width="13" customWidth="1"/>
    <col min="14848" max="14848" width="10.28515625" customWidth="1"/>
    <col min="14849" max="14849" width="18.140625" customWidth="1"/>
    <col min="14853" max="14853" width="13" customWidth="1"/>
    <col min="15104" max="15104" width="10.28515625" customWidth="1"/>
    <col min="15105" max="15105" width="18.140625" customWidth="1"/>
    <col min="15109" max="15109" width="13" customWidth="1"/>
    <col min="15360" max="15360" width="10.28515625" customWidth="1"/>
    <col min="15361" max="15361" width="18.140625" customWidth="1"/>
    <col min="15365" max="15365" width="13" customWidth="1"/>
    <col min="15616" max="15616" width="10.28515625" customWidth="1"/>
    <col min="15617" max="15617" width="18.140625" customWidth="1"/>
    <col min="15621" max="15621" width="13" customWidth="1"/>
    <col min="15872" max="15872" width="10.28515625" customWidth="1"/>
    <col min="15873" max="15873" width="18.140625" customWidth="1"/>
    <col min="15877" max="15877" width="13" customWidth="1"/>
    <col min="16128" max="16128" width="10.28515625" customWidth="1"/>
    <col min="16129" max="16129" width="18.140625" customWidth="1"/>
    <col min="16133" max="16133" width="13" customWidth="1"/>
  </cols>
  <sheetData>
    <row r="1" spans="1:24" ht="35.25" customHeight="1">
      <c r="A1" s="553" t="s">
        <v>728</v>
      </c>
      <c r="B1" s="553"/>
      <c r="C1" s="553"/>
      <c r="D1" s="553"/>
      <c r="E1" s="553"/>
      <c r="F1" s="553"/>
      <c r="G1" s="553"/>
      <c r="H1" s="553"/>
    </row>
    <row r="2" spans="1:24" ht="30.75" customHeight="1">
      <c r="A2" s="47" t="s">
        <v>87</v>
      </c>
      <c r="B2" s="46" t="s">
        <v>99</v>
      </c>
      <c r="C2" s="47" t="s">
        <v>103</v>
      </c>
      <c r="D2" s="46" t="s">
        <v>101</v>
      </c>
      <c r="E2" s="47" t="s">
        <v>100</v>
      </c>
      <c r="F2" s="46" t="s">
        <v>102</v>
      </c>
      <c r="G2" s="47" t="s">
        <v>130</v>
      </c>
      <c r="H2" s="48" t="s">
        <v>131</v>
      </c>
    </row>
    <row r="3" spans="1:24">
      <c r="A3" s="147" t="s">
        <v>721</v>
      </c>
      <c r="B3" s="110">
        <v>396</v>
      </c>
      <c r="C3" s="110">
        <v>789</v>
      </c>
      <c r="D3" s="110">
        <v>1343</v>
      </c>
      <c r="E3" s="110">
        <v>3598</v>
      </c>
      <c r="F3" s="110">
        <v>8468</v>
      </c>
      <c r="G3" s="110">
        <v>10373</v>
      </c>
      <c r="H3" s="113">
        <f>SUM(B3:G3)</f>
        <v>24967</v>
      </c>
      <c r="N3" s="1"/>
      <c r="O3" s="1"/>
      <c r="P3" s="1"/>
      <c r="Q3" s="1"/>
      <c r="R3" s="1"/>
      <c r="S3" s="1"/>
      <c r="T3" s="1"/>
      <c r="U3" s="1"/>
      <c r="V3" s="1"/>
      <c r="W3" s="1"/>
    </row>
    <row r="4" spans="1:24">
      <c r="A4" s="49"/>
      <c r="C4" s="1"/>
      <c r="D4" s="1"/>
      <c r="E4" s="1"/>
      <c r="F4" s="1"/>
      <c r="G4" s="1"/>
      <c r="J4" s="270"/>
      <c r="K4" s="270"/>
      <c r="L4" s="270"/>
      <c r="M4" s="270"/>
      <c r="N4" s="270"/>
      <c r="O4" s="1"/>
      <c r="P4" s="1"/>
      <c r="Q4" s="1"/>
      <c r="R4" s="1"/>
      <c r="S4" s="1"/>
      <c r="T4" s="1"/>
      <c r="U4" s="1"/>
      <c r="V4" s="1"/>
      <c r="W4" s="1"/>
    </row>
    <row r="5" spans="1:24">
      <c r="I5" s="1"/>
      <c r="J5" s="110"/>
      <c r="K5" s="110"/>
      <c r="L5" s="110"/>
      <c r="M5" s="110"/>
      <c r="N5" s="110"/>
      <c r="O5" s="110"/>
      <c r="P5" s="110"/>
      <c r="Q5" s="1"/>
      <c r="R5" s="1"/>
      <c r="S5" s="1"/>
      <c r="T5" s="1"/>
      <c r="U5" s="1"/>
      <c r="V5" s="1"/>
      <c r="W5" s="1"/>
    </row>
    <row r="6" spans="1:24">
      <c r="H6" s="1"/>
      <c r="I6" s="110"/>
      <c r="J6" s="110"/>
      <c r="K6" s="110"/>
      <c r="L6" s="110"/>
      <c r="M6" s="110"/>
      <c r="N6" s="110"/>
      <c r="O6" s="110"/>
      <c r="P6" s="1"/>
      <c r="Q6" s="50"/>
      <c r="R6" s="1"/>
      <c r="S6" s="1"/>
      <c r="T6" s="1"/>
      <c r="X6" s="1"/>
    </row>
    <row r="7" spans="1:24">
      <c r="I7" s="110"/>
      <c r="J7" s="110"/>
      <c r="K7" s="110"/>
      <c r="L7" s="110"/>
      <c r="M7" s="110"/>
      <c r="N7" s="110"/>
      <c r="O7" s="110"/>
      <c r="P7" s="1"/>
      <c r="Q7" s="1"/>
      <c r="R7" s="1"/>
      <c r="S7" s="1"/>
      <c r="T7" s="1"/>
      <c r="U7" s="364"/>
    </row>
    <row r="8" spans="1:24">
      <c r="I8" s="110"/>
      <c r="J8" s="110"/>
      <c r="K8" s="110"/>
      <c r="L8" s="110"/>
      <c r="M8" s="110"/>
      <c r="N8" s="110"/>
      <c r="O8" s="110"/>
      <c r="P8" s="1"/>
      <c r="Q8" s="364"/>
      <c r="R8" s="364"/>
      <c r="S8" s="364"/>
      <c r="T8" s="364"/>
      <c r="U8" s="364"/>
    </row>
    <row r="9" spans="1:24">
      <c r="I9" s="1"/>
      <c r="J9" s="110"/>
      <c r="K9" s="110"/>
      <c r="L9" s="110"/>
      <c r="M9" s="110"/>
      <c r="N9" s="110"/>
      <c r="O9" s="110"/>
      <c r="P9" s="1"/>
      <c r="Q9" s="364"/>
      <c r="R9" s="364"/>
      <c r="S9" s="364"/>
      <c r="T9" s="364"/>
      <c r="U9" s="364"/>
    </row>
    <row r="10" spans="1:24">
      <c r="C10" s="1"/>
      <c r="D10" s="1"/>
      <c r="E10" s="1"/>
      <c r="F10" s="1"/>
      <c r="G10" s="1"/>
      <c r="H10" s="1"/>
      <c r="I10" s="110"/>
      <c r="J10" s="110"/>
      <c r="K10" s="110"/>
      <c r="L10" s="110"/>
      <c r="M10" s="110"/>
      <c r="N10" s="110"/>
      <c r="O10" s="110"/>
      <c r="P10" s="1"/>
    </row>
    <row r="11" spans="1:24">
      <c r="H11" s="110"/>
      <c r="I11" s="110"/>
      <c r="J11" s="110"/>
      <c r="K11" s="110"/>
      <c r="L11" s="110"/>
      <c r="M11" s="110"/>
      <c r="N11" s="110"/>
      <c r="O11" s="110"/>
      <c r="P11" s="110"/>
    </row>
    <row r="12" spans="1:24">
      <c r="G12" s="1"/>
      <c r="H12" s="1"/>
      <c r="I12" s="1"/>
      <c r="J12" s="1"/>
      <c r="K12" s="1"/>
      <c r="L12" s="1"/>
      <c r="M12" s="1"/>
      <c r="N12" s="1"/>
      <c r="O12" s="1"/>
      <c r="P12" s="1"/>
    </row>
    <row r="13" spans="1:24">
      <c r="G13" s="1"/>
      <c r="H13" s="1"/>
      <c r="I13" s="110"/>
      <c r="J13" s="110"/>
      <c r="K13" s="109"/>
      <c r="L13" s="109"/>
      <c r="M13" s="109"/>
      <c r="N13" s="109"/>
      <c r="O13" s="109"/>
      <c r="P13" s="109"/>
    </row>
    <row r="14" spans="1:24">
      <c r="J14" s="1"/>
    </row>
    <row r="15" spans="1:24">
      <c r="J15" s="1"/>
    </row>
    <row r="16" spans="1:24">
      <c r="K16" s="1"/>
      <c r="L16" s="364"/>
      <c r="M16" s="364"/>
      <c r="N16" s="364"/>
      <c r="O16" s="364"/>
      <c r="P16" s="364"/>
      <c r="Q16" s="364"/>
    </row>
    <row r="17" spans="1:17">
      <c r="K17" s="110"/>
      <c r="L17" s="110"/>
      <c r="M17" s="110"/>
      <c r="N17" s="110"/>
      <c r="O17" s="110"/>
      <c r="P17" s="110"/>
      <c r="Q17" s="1"/>
    </row>
    <row r="24" spans="1:17">
      <c r="A24" s="26" t="s">
        <v>95</v>
      </c>
      <c r="B24" s="26" t="s">
        <v>96</v>
      </c>
    </row>
    <row r="25" spans="1:17">
      <c r="A25" s="26" t="s">
        <v>97</v>
      </c>
      <c r="B25" s="26" t="s">
        <v>40</v>
      </c>
    </row>
    <row r="27" spans="1:17">
      <c r="F27" s="1"/>
      <c r="G27" s="1"/>
      <c r="H27" s="1"/>
      <c r="J27" s="1"/>
      <c r="K27" s="1"/>
    </row>
    <row r="28" spans="1:17">
      <c r="F28" s="1"/>
      <c r="G28" s="1"/>
      <c r="H28" s="1"/>
      <c r="J28" s="1"/>
      <c r="K28" s="1"/>
    </row>
  </sheetData>
  <sheetProtection algorithmName="SHA-512" hashValue="14tfyEH4oJDHRZbdMXzNWVFI4+wY7n+ZP0AOikUBurFy275U8DJcY/qMLoqOsRAiqXzVJ/4Nv10lYyqnfg5lCg==" saltValue="CUTF4FMyFRmrQqLFwasHcA==" spinCount="100000" sheet="1" objects="1" scenarios="1"/>
  <mergeCells count="1">
    <mergeCell ref="A1:H1"/>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80" zoomScaleNormal="80" workbookViewId="0">
      <selection sqref="A1:H1"/>
    </sheetView>
  </sheetViews>
  <sheetFormatPr baseColWidth="10" defaultRowHeight="15"/>
  <cols>
    <col min="1" max="1" width="18.28515625" customWidth="1"/>
    <col min="2" max="2" width="13.140625" customWidth="1"/>
    <col min="3" max="3" width="15" customWidth="1"/>
    <col min="4" max="4" width="14" customWidth="1"/>
    <col min="5" max="5" width="13.85546875" customWidth="1"/>
    <col min="6" max="7" width="14" customWidth="1"/>
    <col min="8" max="8" width="14.28515625" customWidth="1"/>
  </cols>
  <sheetData>
    <row r="1" spans="1:17" ht="24.75" customHeight="1">
      <c r="A1" s="553" t="s">
        <v>729</v>
      </c>
      <c r="B1" s="553"/>
      <c r="C1" s="553"/>
      <c r="D1" s="553"/>
      <c r="E1" s="553"/>
      <c r="F1" s="553"/>
      <c r="G1" s="553"/>
      <c r="H1" s="553"/>
    </row>
    <row r="2" spans="1:17" ht="38.25">
      <c r="A2" s="47" t="s">
        <v>87</v>
      </c>
      <c r="B2" s="46" t="s">
        <v>160</v>
      </c>
      <c r="C2" s="46" t="s">
        <v>159</v>
      </c>
      <c r="D2" s="46" t="s">
        <v>158</v>
      </c>
      <c r="E2" s="47" t="s">
        <v>157</v>
      </c>
      <c r="F2" s="46" t="s">
        <v>156</v>
      </c>
      <c r="G2" s="47" t="s">
        <v>161</v>
      </c>
      <c r="H2" s="48" t="s">
        <v>131</v>
      </c>
    </row>
    <row r="3" spans="1:17">
      <c r="A3" s="147" t="s">
        <v>721</v>
      </c>
      <c r="B3" s="366">
        <v>549</v>
      </c>
      <c r="C3" s="366">
        <v>6888</v>
      </c>
      <c r="D3" s="366">
        <v>14351</v>
      </c>
      <c r="E3" s="366">
        <v>2191</v>
      </c>
      <c r="F3" s="366">
        <v>978</v>
      </c>
      <c r="G3" s="367">
        <v>10</v>
      </c>
      <c r="H3" s="368">
        <f>SUM(B3:G3)</f>
        <v>24967</v>
      </c>
      <c r="I3" s="1"/>
    </row>
    <row r="4" spans="1:17">
      <c r="A4" s="365"/>
      <c r="B4" s="365"/>
      <c r="C4" s="365"/>
      <c r="D4" s="365"/>
      <c r="E4" s="365"/>
      <c r="F4" s="365"/>
      <c r="G4" s="365"/>
      <c r="H4" s="365"/>
    </row>
    <row r="7" spans="1:17">
      <c r="J7" s="110"/>
      <c r="K7" s="110"/>
      <c r="L7" s="110"/>
      <c r="M7" s="110"/>
      <c r="N7" s="110"/>
      <c r="O7" s="110"/>
      <c r="P7" s="110"/>
      <c r="Q7" s="109"/>
    </row>
    <row r="8" spans="1:17">
      <c r="J8" s="1"/>
      <c r="K8" s="1"/>
      <c r="L8" s="1"/>
      <c r="O8" s="1"/>
    </row>
    <row r="15" spans="1:17">
      <c r="J15" s="1"/>
    </row>
    <row r="18" spans="1:11">
      <c r="K18" s="1"/>
    </row>
    <row r="25" spans="1:11">
      <c r="K25" s="1"/>
    </row>
    <row r="26" spans="1:11">
      <c r="K26" s="1"/>
    </row>
    <row r="27" spans="1:11">
      <c r="A27" s="26" t="s">
        <v>95</v>
      </c>
      <c r="B27" s="26" t="s">
        <v>96</v>
      </c>
    </row>
    <row r="28" spans="1:11">
      <c r="A28" s="26" t="s">
        <v>97</v>
      </c>
      <c r="B28" s="26" t="s">
        <v>40</v>
      </c>
    </row>
    <row r="29" spans="1:11">
      <c r="K29" s="1"/>
    </row>
  </sheetData>
  <sheetProtection algorithmName="SHA-512" hashValue="yQTK2Tfzrz6R2XTZc86Bp7ypA1wdtbCEBn782h6C5JAEeXUJ1LS16AmpQ7QI+uVoob3EwmgPkHt54rQnkE0I8Q==" saltValue="Uk2FJa3jriDlQfY/AQFpwg==" spinCount="100000" sheet="1" objects="1" scenarios="1"/>
  <mergeCells count="1">
    <mergeCell ref="A1:H1"/>
  </mergeCells>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80" zoomScaleNormal="80" workbookViewId="0">
      <selection activeCell="K18" sqref="K18"/>
    </sheetView>
  </sheetViews>
  <sheetFormatPr baseColWidth="10" defaultRowHeight="15"/>
  <cols>
    <col min="1" max="1" width="17.85546875" customWidth="1"/>
    <col min="2" max="2" width="13.5703125" customWidth="1"/>
    <col min="3" max="8" width="17.85546875" customWidth="1"/>
    <col min="9" max="9" width="19.5703125" customWidth="1"/>
    <col min="10" max="11" width="13.5703125" customWidth="1"/>
    <col min="256" max="256" width="17.85546875" customWidth="1"/>
    <col min="257" max="258" width="13.5703125" customWidth="1"/>
    <col min="259" max="264" width="17.85546875" customWidth="1"/>
    <col min="265" max="267" width="13.5703125" customWidth="1"/>
    <col min="512" max="512" width="17.85546875" customWidth="1"/>
    <col min="513" max="514" width="13.5703125" customWidth="1"/>
    <col min="515" max="520" width="17.85546875" customWidth="1"/>
    <col min="521" max="523" width="13.5703125" customWidth="1"/>
    <col min="768" max="768" width="17.85546875" customWidth="1"/>
    <col min="769" max="770" width="13.5703125" customWidth="1"/>
    <col min="771" max="776" width="17.85546875" customWidth="1"/>
    <col min="777" max="779" width="13.5703125" customWidth="1"/>
    <col min="1024" max="1024" width="17.85546875" customWidth="1"/>
    <col min="1025" max="1026" width="13.5703125" customWidth="1"/>
    <col min="1027" max="1032" width="17.85546875" customWidth="1"/>
    <col min="1033" max="1035" width="13.5703125" customWidth="1"/>
    <col min="1280" max="1280" width="17.85546875" customWidth="1"/>
    <col min="1281" max="1282" width="13.5703125" customWidth="1"/>
    <col min="1283" max="1288" width="17.85546875" customWidth="1"/>
    <col min="1289" max="1291" width="13.5703125" customWidth="1"/>
    <col min="1536" max="1536" width="17.85546875" customWidth="1"/>
    <col min="1537" max="1538" width="13.5703125" customWidth="1"/>
    <col min="1539" max="1544" width="17.85546875" customWidth="1"/>
    <col min="1545" max="1547" width="13.5703125" customWidth="1"/>
    <col min="1792" max="1792" width="17.85546875" customWidth="1"/>
    <col min="1793" max="1794" width="13.5703125" customWidth="1"/>
    <col min="1795" max="1800" width="17.85546875" customWidth="1"/>
    <col min="1801" max="1803" width="13.5703125" customWidth="1"/>
    <col min="2048" max="2048" width="17.85546875" customWidth="1"/>
    <col min="2049" max="2050" width="13.5703125" customWidth="1"/>
    <col min="2051" max="2056" width="17.85546875" customWidth="1"/>
    <col min="2057" max="2059" width="13.5703125" customWidth="1"/>
    <col min="2304" max="2304" width="17.85546875" customWidth="1"/>
    <col min="2305" max="2306" width="13.5703125" customWidth="1"/>
    <col min="2307" max="2312" width="17.85546875" customWidth="1"/>
    <col min="2313" max="2315" width="13.5703125" customWidth="1"/>
    <col min="2560" max="2560" width="17.85546875" customWidth="1"/>
    <col min="2561" max="2562" width="13.5703125" customWidth="1"/>
    <col min="2563" max="2568" width="17.85546875" customWidth="1"/>
    <col min="2569" max="2571" width="13.5703125" customWidth="1"/>
    <col min="2816" max="2816" width="17.85546875" customWidth="1"/>
    <col min="2817" max="2818" width="13.5703125" customWidth="1"/>
    <col min="2819" max="2824" width="17.85546875" customWidth="1"/>
    <col min="2825" max="2827" width="13.5703125" customWidth="1"/>
    <col min="3072" max="3072" width="17.85546875" customWidth="1"/>
    <col min="3073" max="3074" width="13.5703125" customWidth="1"/>
    <col min="3075" max="3080" width="17.85546875" customWidth="1"/>
    <col min="3081" max="3083" width="13.5703125" customWidth="1"/>
    <col min="3328" max="3328" width="17.85546875" customWidth="1"/>
    <col min="3329" max="3330" width="13.5703125" customWidth="1"/>
    <col min="3331" max="3336" width="17.85546875" customWidth="1"/>
    <col min="3337" max="3339" width="13.5703125" customWidth="1"/>
    <col min="3584" max="3584" width="17.85546875" customWidth="1"/>
    <col min="3585" max="3586" width="13.5703125" customWidth="1"/>
    <col min="3587" max="3592" width="17.85546875" customWidth="1"/>
    <col min="3593" max="3595" width="13.5703125" customWidth="1"/>
    <col min="3840" max="3840" width="17.85546875" customWidth="1"/>
    <col min="3841" max="3842" width="13.5703125" customWidth="1"/>
    <col min="3843" max="3848" width="17.85546875" customWidth="1"/>
    <col min="3849" max="3851" width="13.5703125" customWidth="1"/>
    <col min="4096" max="4096" width="17.85546875" customWidth="1"/>
    <col min="4097" max="4098" width="13.5703125" customWidth="1"/>
    <col min="4099" max="4104" width="17.85546875" customWidth="1"/>
    <col min="4105" max="4107" width="13.5703125" customWidth="1"/>
    <col min="4352" max="4352" width="17.85546875" customWidth="1"/>
    <col min="4353" max="4354" width="13.5703125" customWidth="1"/>
    <col min="4355" max="4360" width="17.85546875" customWidth="1"/>
    <col min="4361" max="4363" width="13.5703125" customWidth="1"/>
    <col min="4608" max="4608" width="17.85546875" customWidth="1"/>
    <col min="4609" max="4610" width="13.5703125" customWidth="1"/>
    <col min="4611" max="4616" width="17.85546875" customWidth="1"/>
    <col min="4617" max="4619" width="13.5703125" customWidth="1"/>
    <col min="4864" max="4864" width="17.85546875" customWidth="1"/>
    <col min="4865" max="4866" width="13.5703125" customWidth="1"/>
    <col min="4867" max="4872" width="17.85546875" customWidth="1"/>
    <col min="4873" max="4875" width="13.5703125" customWidth="1"/>
    <col min="5120" max="5120" width="17.85546875" customWidth="1"/>
    <col min="5121" max="5122" width="13.5703125" customWidth="1"/>
    <col min="5123" max="5128" width="17.85546875" customWidth="1"/>
    <col min="5129" max="5131" width="13.5703125" customWidth="1"/>
    <col min="5376" max="5376" width="17.85546875" customWidth="1"/>
    <col min="5377" max="5378" width="13.5703125" customWidth="1"/>
    <col min="5379" max="5384" width="17.85546875" customWidth="1"/>
    <col min="5385" max="5387" width="13.5703125" customWidth="1"/>
    <col min="5632" max="5632" width="17.85546875" customWidth="1"/>
    <col min="5633" max="5634" width="13.5703125" customWidth="1"/>
    <col min="5635" max="5640" width="17.85546875" customWidth="1"/>
    <col min="5641" max="5643" width="13.5703125" customWidth="1"/>
    <col min="5888" max="5888" width="17.85546875" customWidth="1"/>
    <col min="5889" max="5890" width="13.5703125" customWidth="1"/>
    <col min="5891" max="5896" width="17.85546875" customWidth="1"/>
    <col min="5897" max="5899" width="13.5703125" customWidth="1"/>
    <col min="6144" max="6144" width="17.85546875" customWidth="1"/>
    <col min="6145" max="6146" width="13.5703125" customWidth="1"/>
    <col min="6147" max="6152" width="17.85546875" customWidth="1"/>
    <col min="6153" max="6155" width="13.5703125" customWidth="1"/>
    <col min="6400" max="6400" width="17.85546875" customWidth="1"/>
    <col min="6401" max="6402" width="13.5703125" customWidth="1"/>
    <col min="6403" max="6408" width="17.85546875" customWidth="1"/>
    <col min="6409" max="6411" width="13.5703125" customWidth="1"/>
    <col min="6656" max="6656" width="17.85546875" customWidth="1"/>
    <col min="6657" max="6658" width="13.5703125" customWidth="1"/>
    <col min="6659" max="6664" width="17.85546875" customWidth="1"/>
    <col min="6665" max="6667" width="13.5703125" customWidth="1"/>
    <col min="6912" max="6912" width="17.85546875" customWidth="1"/>
    <col min="6913" max="6914" width="13.5703125" customWidth="1"/>
    <col min="6915" max="6920" width="17.85546875" customWidth="1"/>
    <col min="6921" max="6923" width="13.5703125" customWidth="1"/>
    <col min="7168" max="7168" width="17.85546875" customWidth="1"/>
    <col min="7169" max="7170" width="13.5703125" customWidth="1"/>
    <col min="7171" max="7176" width="17.85546875" customWidth="1"/>
    <col min="7177" max="7179" width="13.5703125" customWidth="1"/>
    <col min="7424" max="7424" width="17.85546875" customWidth="1"/>
    <col min="7425" max="7426" width="13.5703125" customWidth="1"/>
    <col min="7427" max="7432" width="17.85546875" customWidth="1"/>
    <col min="7433" max="7435" width="13.5703125" customWidth="1"/>
    <col min="7680" max="7680" width="17.85546875" customWidth="1"/>
    <col min="7681" max="7682" width="13.5703125" customWidth="1"/>
    <col min="7683" max="7688" width="17.85546875" customWidth="1"/>
    <col min="7689" max="7691" width="13.5703125" customWidth="1"/>
    <col min="7936" max="7936" width="17.85546875" customWidth="1"/>
    <col min="7937" max="7938" width="13.5703125" customWidth="1"/>
    <col min="7939" max="7944" width="17.85546875" customWidth="1"/>
    <col min="7945" max="7947" width="13.5703125" customWidth="1"/>
    <col min="8192" max="8192" width="17.85546875" customWidth="1"/>
    <col min="8193" max="8194" width="13.5703125" customWidth="1"/>
    <col min="8195" max="8200" width="17.85546875" customWidth="1"/>
    <col min="8201" max="8203" width="13.5703125" customWidth="1"/>
    <col min="8448" max="8448" width="17.85546875" customWidth="1"/>
    <col min="8449" max="8450" width="13.5703125" customWidth="1"/>
    <col min="8451" max="8456" width="17.85546875" customWidth="1"/>
    <col min="8457" max="8459" width="13.5703125" customWidth="1"/>
    <col min="8704" max="8704" width="17.85546875" customWidth="1"/>
    <col min="8705" max="8706" width="13.5703125" customWidth="1"/>
    <col min="8707" max="8712" width="17.85546875" customWidth="1"/>
    <col min="8713" max="8715" width="13.5703125" customWidth="1"/>
    <col min="8960" max="8960" width="17.85546875" customWidth="1"/>
    <col min="8961" max="8962" width="13.5703125" customWidth="1"/>
    <col min="8963" max="8968" width="17.85546875" customWidth="1"/>
    <col min="8969" max="8971" width="13.5703125" customWidth="1"/>
    <col min="9216" max="9216" width="17.85546875" customWidth="1"/>
    <col min="9217" max="9218" width="13.5703125" customWidth="1"/>
    <col min="9219" max="9224" width="17.85546875" customWidth="1"/>
    <col min="9225" max="9227" width="13.5703125" customWidth="1"/>
    <col min="9472" max="9472" width="17.85546875" customWidth="1"/>
    <col min="9473" max="9474" width="13.5703125" customWidth="1"/>
    <col min="9475" max="9480" width="17.85546875" customWidth="1"/>
    <col min="9481" max="9483" width="13.5703125" customWidth="1"/>
    <col min="9728" max="9728" width="17.85546875" customWidth="1"/>
    <col min="9729" max="9730" width="13.5703125" customWidth="1"/>
    <col min="9731" max="9736" width="17.85546875" customWidth="1"/>
    <col min="9737" max="9739" width="13.5703125" customWidth="1"/>
    <col min="9984" max="9984" width="17.85546875" customWidth="1"/>
    <col min="9985" max="9986" width="13.5703125" customWidth="1"/>
    <col min="9987" max="9992" width="17.85546875" customWidth="1"/>
    <col min="9993" max="9995" width="13.5703125" customWidth="1"/>
    <col min="10240" max="10240" width="17.85546875" customWidth="1"/>
    <col min="10241" max="10242" width="13.5703125" customWidth="1"/>
    <col min="10243" max="10248" width="17.85546875" customWidth="1"/>
    <col min="10249" max="10251" width="13.5703125" customWidth="1"/>
    <col min="10496" max="10496" width="17.85546875" customWidth="1"/>
    <col min="10497" max="10498" width="13.5703125" customWidth="1"/>
    <col min="10499" max="10504" width="17.85546875" customWidth="1"/>
    <col min="10505" max="10507" width="13.5703125" customWidth="1"/>
    <col min="10752" max="10752" width="17.85546875" customWidth="1"/>
    <col min="10753" max="10754" width="13.5703125" customWidth="1"/>
    <col min="10755" max="10760" width="17.85546875" customWidth="1"/>
    <col min="10761" max="10763" width="13.5703125" customWidth="1"/>
    <col min="11008" max="11008" width="17.85546875" customWidth="1"/>
    <col min="11009" max="11010" width="13.5703125" customWidth="1"/>
    <col min="11011" max="11016" width="17.85546875" customWidth="1"/>
    <col min="11017" max="11019" width="13.5703125" customWidth="1"/>
    <col min="11264" max="11264" width="17.85546875" customWidth="1"/>
    <col min="11265" max="11266" width="13.5703125" customWidth="1"/>
    <col min="11267" max="11272" width="17.85546875" customWidth="1"/>
    <col min="11273" max="11275" width="13.5703125" customWidth="1"/>
    <col min="11520" max="11520" width="17.85546875" customWidth="1"/>
    <col min="11521" max="11522" width="13.5703125" customWidth="1"/>
    <col min="11523" max="11528" width="17.85546875" customWidth="1"/>
    <col min="11529" max="11531" width="13.5703125" customWidth="1"/>
    <col min="11776" max="11776" width="17.85546875" customWidth="1"/>
    <col min="11777" max="11778" width="13.5703125" customWidth="1"/>
    <col min="11779" max="11784" width="17.85546875" customWidth="1"/>
    <col min="11785" max="11787" width="13.5703125" customWidth="1"/>
    <col min="12032" max="12032" width="17.85546875" customWidth="1"/>
    <col min="12033" max="12034" width="13.5703125" customWidth="1"/>
    <col min="12035" max="12040" width="17.85546875" customWidth="1"/>
    <col min="12041" max="12043" width="13.5703125" customWidth="1"/>
    <col min="12288" max="12288" width="17.85546875" customWidth="1"/>
    <col min="12289" max="12290" width="13.5703125" customWidth="1"/>
    <col min="12291" max="12296" width="17.85546875" customWidth="1"/>
    <col min="12297" max="12299" width="13.5703125" customWidth="1"/>
    <col min="12544" max="12544" width="17.85546875" customWidth="1"/>
    <col min="12545" max="12546" width="13.5703125" customWidth="1"/>
    <col min="12547" max="12552" width="17.85546875" customWidth="1"/>
    <col min="12553" max="12555" width="13.5703125" customWidth="1"/>
    <col min="12800" max="12800" width="17.85546875" customWidth="1"/>
    <col min="12801" max="12802" width="13.5703125" customWidth="1"/>
    <col min="12803" max="12808" width="17.85546875" customWidth="1"/>
    <col min="12809" max="12811" width="13.5703125" customWidth="1"/>
    <col min="13056" max="13056" width="17.85546875" customWidth="1"/>
    <col min="13057" max="13058" width="13.5703125" customWidth="1"/>
    <col min="13059" max="13064" width="17.85546875" customWidth="1"/>
    <col min="13065" max="13067" width="13.5703125" customWidth="1"/>
    <col min="13312" max="13312" width="17.85546875" customWidth="1"/>
    <col min="13313" max="13314" width="13.5703125" customWidth="1"/>
    <col min="13315" max="13320" width="17.85546875" customWidth="1"/>
    <col min="13321" max="13323" width="13.5703125" customWidth="1"/>
    <col min="13568" max="13568" width="17.85546875" customWidth="1"/>
    <col min="13569" max="13570" width="13.5703125" customWidth="1"/>
    <col min="13571" max="13576" width="17.85546875" customWidth="1"/>
    <col min="13577" max="13579" width="13.5703125" customWidth="1"/>
    <col min="13824" max="13824" width="17.85546875" customWidth="1"/>
    <col min="13825" max="13826" width="13.5703125" customWidth="1"/>
    <col min="13827" max="13832" width="17.85546875" customWidth="1"/>
    <col min="13833" max="13835" width="13.5703125" customWidth="1"/>
    <col min="14080" max="14080" width="17.85546875" customWidth="1"/>
    <col min="14081" max="14082" width="13.5703125" customWidth="1"/>
    <col min="14083" max="14088" width="17.85546875" customWidth="1"/>
    <col min="14089" max="14091" width="13.5703125" customWidth="1"/>
    <col min="14336" max="14336" width="17.85546875" customWidth="1"/>
    <col min="14337" max="14338" width="13.5703125" customWidth="1"/>
    <col min="14339" max="14344" width="17.85546875" customWidth="1"/>
    <col min="14345" max="14347" width="13.5703125" customWidth="1"/>
    <col min="14592" max="14592" width="17.85546875" customWidth="1"/>
    <col min="14593" max="14594" width="13.5703125" customWidth="1"/>
    <col min="14595" max="14600" width="17.85546875" customWidth="1"/>
    <col min="14601" max="14603" width="13.5703125" customWidth="1"/>
    <col min="14848" max="14848" width="17.85546875" customWidth="1"/>
    <col min="14849" max="14850" width="13.5703125" customWidth="1"/>
    <col min="14851" max="14856" width="17.85546875" customWidth="1"/>
    <col min="14857" max="14859" width="13.5703125" customWidth="1"/>
    <col min="15104" max="15104" width="17.85546875" customWidth="1"/>
    <col min="15105" max="15106" width="13.5703125" customWidth="1"/>
    <col min="15107" max="15112" width="17.85546875" customWidth="1"/>
    <col min="15113" max="15115" width="13.5703125" customWidth="1"/>
    <col min="15360" max="15360" width="17.85546875" customWidth="1"/>
    <col min="15361" max="15362" width="13.5703125" customWidth="1"/>
    <col min="15363" max="15368" width="17.85546875" customWidth="1"/>
    <col min="15369" max="15371" width="13.5703125" customWidth="1"/>
    <col min="15616" max="15616" width="17.85546875" customWidth="1"/>
    <col min="15617" max="15618" width="13.5703125" customWidth="1"/>
    <col min="15619" max="15624" width="17.85546875" customWidth="1"/>
    <col min="15625" max="15627" width="13.5703125" customWidth="1"/>
    <col min="15872" max="15872" width="17.85546875" customWidth="1"/>
    <col min="15873" max="15874" width="13.5703125" customWidth="1"/>
    <col min="15875" max="15880" width="17.85546875" customWidth="1"/>
    <col min="15881" max="15883" width="13.5703125" customWidth="1"/>
    <col min="16128" max="16128" width="17.85546875" customWidth="1"/>
    <col min="16129" max="16130" width="13.5703125" customWidth="1"/>
    <col min="16131" max="16136" width="17.85546875" customWidth="1"/>
    <col min="16137" max="16139" width="13.5703125" customWidth="1"/>
  </cols>
  <sheetData>
    <row r="1" spans="1:16" ht="22.5" customHeight="1">
      <c r="A1" s="553" t="s">
        <v>730</v>
      </c>
      <c r="B1" s="553"/>
      <c r="C1" s="553"/>
      <c r="D1" s="553"/>
      <c r="E1" s="553"/>
      <c r="F1" s="553"/>
      <c r="G1" s="553"/>
      <c r="H1" s="553"/>
      <c r="I1" s="553"/>
      <c r="J1" s="553"/>
      <c r="K1" s="553"/>
      <c r="L1" s="553"/>
    </row>
    <row r="2" spans="1:16" ht="96.75" customHeight="1">
      <c r="A2" s="47" t="s">
        <v>87</v>
      </c>
      <c r="B2" s="46" t="s">
        <v>461</v>
      </c>
      <c r="C2" s="47" t="s">
        <v>134</v>
      </c>
      <c r="D2" s="46" t="s">
        <v>135</v>
      </c>
      <c r="E2" s="47" t="s">
        <v>136</v>
      </c>
      <c r="F2" s="46" t="s">
        <v>137</v>
      </c>
      <c r="G2" s="47" t="s">
        <v>138</v>
      </c>
      <c r="H2" s="46" t="s">
        <v>139</v>
      </c>
      <c r="I2" s="47" t="s">
        <v>140</v>
      </c>
      <c r="J2" s="46" t="s">
        <v>141</v>
      </c>
      <c r="K2" s="47" t="s">
        <v>142</v>
      </c>
      <c r="L2" s="48" t="s">
        <v>131</v>
      </c>
    </row>
    <row r="3" spans="1:16">
      <c r="A3" s="147" t="s">
        <v>721</v>
      </c>
      <c r="B3" s="309">
        <v>0</v>
      </c>
      <c r="C3" s="110">
        <v>51</v>
      </c>
      <c r="D3" s="110">
        <v>1921</v>
      </c>
      <c r="E3" s="110">
        <v>2026</v>
      </c>
      <c r="F3" s="110">
        <v>1490</v>
      </c>
      <c r="G3" s="110">
        <v>9943</v>
      </c>
      <c r="H3" s="110">
        <v>94</v>
      </c>
      <c r="I3" s="110">
        <v>1546</v>
      </c>
      <c r="J3" s="110">
        <v>984</v>
      </c>
      <c r="K3" s="110">
        <v>6912</v>
      </c>
      <c r="L3" s="113">
        <f>SUM(B3:K3)</f>
        <v>24967</v>
      </c>
    </row>
    <row r="4" spans="1:16">
      <c r="A4" s="49"/>
    </row>
    <row r="6" spans="1:16">
      <c r="L6" s="1"/>
    </row>
    <row r="8" spans="1:16">
      <c r="G8" s="110"/>
      <c r="H8" s="110"/>
      <c r="I8" s="110"/>
      <c r="J8" s="110"/>
      <c r="K8" s="110"/>
      <c r="L8" s="110"/>
      <c r="M8" s="110"/>
      <c r="N8" s="110"/>
      <c r="O8" s="110"/>
      <c r="P8" s="110"/>
    </row>
    <row r="35" spans="1:2">
      <c r="A35" s="26" t="s">
        <v>95</v>
      </c>
      <c r="B35" s="26" t="s">
        <v>96</v>
      </c>
    </row>
    <row r="36" spans="1:2">
      <c r="A36" s="26" t="s">
        <v>97</v>
      </c>
      <c r="B36" s="26" t="s">
        <v>40</v>
      </c>
    </row>
  </sheetData>
  <sheetProtection algorithmName="SHA-512" hashValue="C8M1T6/mhRWkq3mr0nYu9RninCtjbjVz08c+y7et7dVuL2lugHJHI9E+uDtl6MJEIz0fZ5sgNXRiVB4wHHD3vw==" saltValue="3VnQK37owyGaTuXnQr5vNg==" spinCount="100000" sheet="1" objects="1" scenarios="1"/>
  <mergeCells count="1">
    <mergeCell ref="A1:L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zoomScale="80" zoomScaleNormal="80" workbookViewId="0">
      <selection sqref="A1:S1"/>
    </sheetView>
  </sheetViews>
  <sheetFormatPr baseColWidth="10" defaultRowHeight="15"/>
  <cols>
    <col min="1" max="1" width="25.7109375" style="208" customWidth="1"/>
    <col min="2" max="2" width="11.42578125" style="208"/>
    <col min="3" max="3" width="11.42578125" style="340"/>
    <col min="4" max="4" width="11.42578125" style="208"/>
    <col min="5" max="5" width="11.42578125" style="340"/>
    <col min="6" max="6" width="11.42578125" style="208"/>
    <col min="7" max="7" width="11.42578125" style="340"/>
    <col min="8" max="8" width="11.42578125" style="208"/>
    <col min="9" max="9" width="11.42578125" style="340"/>
    <col min="10" max="10" width="11.42578125" style="208"/>
    <col min="11" max="11" width="11.42578125" style="340"/>
    <col min="12" max="12" width="11.42578125" style="208"/>
    <col min="13" max="13" width="11.42578125" style="340"/>
    <col min="14" max="14" width="11.42578125" style="208"/>
    <col min="15" max="15" width="11.42578125" style="340"/>
    <col min="16" max="16" width="11.42578125" style="208"/>
    <col min="17" max="17" width="11.42578125" style="340"/>
    <col min="18" max="19" width="11.42578125" style="208"/>
    <col min="20" max="20" width="13.42578125" style="428" bestFit="1" customWidth="1"/>
    <col min="21" max="21" width="11.42578125" style="373"/>
    <col min="22" max="23" width="11.42578125" style="391"/>
    <col min="24" max="16384" width="11.42578125" style="208"/>
  </cols>
  <sheetData>
    <row r="1" spans="1:23" ht="28.5" customHeight="1">
      <c r="A1" s="535" t="s">
        <v>436</v>
      </c>
      <c r="B1" s="535"/>
      <c r="C1" s="535"/>
      <c r="D1" s="535"/>
      <c r="E1" s="535"/>
      <c r="F1" s="535"/>
      <c r="G1" s="535"/>
      <c r="H1" s="535"/>
      <c r="I1" s="535"/>
      <c r="J1" s="535"/>
      <c r="K1" s="535"/>
      <c r="L1" s="535"/>
      <c r="M1" s="535"/>
      <c r="N1" s="535"/>
      <c r="O1" s="535"/>
      <c r="P1" s="535"/>
      <c r="Q1" s="535"/>
      <c r="R1" s="535"/>
      <c r="S1" s="535"/>
      <c r="T1" s="464"/>
      <c r="U1" s="455"/>
      <c r="V1" s="455"/>
      <c r="W1" s="455"/>
    </row>
    <row r="2" spans="1:23" ht="15.75">
      <c r="A2" s="534" t="s">
        <v>36</v>
      </c>
      <c r="B2" s="531">
        <v>2013</v>
      </c>
      <c r="C2" s="531"/>
      <c r="D2" s="531">
        <v>2014</v>
      </c>
      <c r="E2" s="531"/>
      <c r="F2" s="531">
        <v>2015</v>
      </c>
      <c r="G2" s="531"/>
      <c r="H2" s="531">
        <v>2016</v>
      </c>
      <c r="I2" s="531"/>
      <c r="J2" s="531">
        <v>2017</v>
      </c>
      <c r="K2" s="531"/>
      <c r="L2" s="531">
        <v>2018</v>
      </c>
      <c r="M2" s="531"/>
      <c r="N2" s="531">
        <v>2019</v>
      </c>
      <c r="O2" s="531"/>
      <c r="P2" s="531">
        <v>2020</v>
      </c>
      <c r="Q2" s="531"/>
      <c r="R2" s="531">
        <v>2021</v>
      </c>
      <c r="S2" s="531"/>
      <c r="T2" s="531">
        <v>2022</v>
      </c>
      <c r="U2" s="531"/>
      <c r="V2" s="531">
        <v>2023</v>
      </c>
      <c r="W2" s="531"/>
    </row>
    <row r="3" spans="1:23" s="340" customFormat="1" ht="38.25">
      <c r="A3" s="534"/>
      <c r="B3" s="458" t="s">
        <v>32</v>
      </c>
      <c r="C3" s="459" t="s">
        <v>524</v>
      </c>
      <c r="D3" s="458" t="s">
        <v>32</v>
      </c>
      <c r="E3" s="459" t="s">
        <v>524</v>
      </c>
      <c r="F3" s="458" t="s">
        <v>32</v>
      </c>
      <c r="G3" s="459" t="s">
        <v>524</v>
      </c>
      <c r="H3" s="458" t="s">
        <v>32</v>
      </c>
      <c r="I3" s="459" t="s">
        <v>524</v>
      </c>
      <c r="J3" s="458" t="s">
        <v>32</v>
      </c>
      <c r="K3" s="459" t="s">
        <v>524</v>
      </c>
      <c r="L3" s="458" t="s">
        <v>32</v>
      </c>
      <c r="M3" s="459" t="s">
        <v>524</v>
      </c>
      <c r="N3" s="458" t="s">
        <v>32</v>
      </c>
      <c r="O3" s="459" t="s">
        <v>524</v>
      </c>
      <c r="P3" s="458" t="s">
        <v>32</v>
      </c>
      <c r="Q3" s="459" t="s">
        <v>524</v>
      </c>
      <c r="R3" s="458" t="s">
        <v>32</v>
      </c>
      <c r="S3" s="459" t="s">
        <v>524</v>
      </c>
      <c r="T3" s="460" t="s">
        <v>32</v>
      </c>
      <c r="U3" s="459" t="s">
        <v>524</v>
      </c>
      <c r="V3" s="458" t="s">
        <v>32</v>
      </c>
      <c r="W3" s="459" t="s">
        <v>524</v>
      </c>
    </row>
    <row r="4" spans="1:23">
      <c r="A4" s="456" t="s">
        <v>1</v>
      </c>
      <c r="B4" s="1">
        <v>49387</v>
      </c>
      <c r="C4" s="341">
        <f t="shared" ref="C4:C34" si="0">(B4*100)/$B$35</f>
        <v>5.502227094571861</v>
      </c>
      <c r="D4" s="1">
        <v>46667</v>
      </c>
      <c r="E4" s="341">
        <f>(D4*100)/$D$35</f>
        <v>5.2438602326459431</v>
      </c>
      <c r="F4" s="1">
        <v>45405</v>
      </c>
      <c r="G4" s="341">
        <f>(F4*100)/$F$35</f>
        <v>5.1121164083117909</v>
      </c>
      <c r="H4" s="1">
        <v>47316</v>
      </c>
      <c r="I4" s="341">
        <f>(H4*100)/$H$35</f>
        <v>5.3097762231641177</v>
      </c>
      <c r="J4" s="1">
        <v>46833</v>
      </c>
      <c r="K4" s="341">
        <f>(J4*100)/$J$35</f>
        <v>5.2348664708328307</v>
      </c>
      <c r="L4" s="1">
        <v>47280</v>
      </c>
      <c r="M4" s="341">
        <f>(L4*100)/$L$35</f>
        <v>5.2259666877783344</v>
      </c>
      <c r="N4" s="1">
        <v>47869</v>
      </c>
      <c r="O4" s="341">
        <f>(N4*100)/$N$35</f>
        <v>5.2153913368437452</v>
      </c>
      <c r="P4" s="1">
        <v>49030</v>
      </c>
      <c r="Q4" s="341">
        <f>(P4*100)/$P$35</f>
        <v>5.2799686410999733</v>
      </c>
      <c r="R4" s="1">
        <v>48733</v>
      </c>
      <c r="S4" s="341">
        <f>(R4*100)/$R$35</f>
        <v>5.2514404742277154</v>
      </c>
      <c r="T4" s="449">
        <v>49270</v>
      </c>
      <c r="U4" s="341">
        <f>(T4*100)/$T$35</f>
        <v>5.2884894047739159</v>
      </c>
      <c r="V4" s="449">
        <v>50167</v>
      </c>
      <c r="W4" s="341">
        <f>(V4*100)/$V$35</f>
        <v>5.313698553236021</v>
      </c>
    </row>
    <row r="5" spans="1:23">
      <c r="A5" s="456" t="s">
        <v>2</v>
      </c>
      <c r="B5" s="1">
        <v>5497</v>
      </c>
      <c r="C5" s="341">
        <f t="shared" si="0"/>
        <v>0.61242315465327957</v>
      </c>
      <c r="D5" s="1">
        <v>5464</v>
      </c>
      <c r="E5" s="341">
        <f t="shared" ref="E5:E35" si="1">(D5*100)/$D$35</f>
        <v>0.61397673540569209</v>
      </c>
      <c r="F5" s="1">
        <v>5499</v>
      </c>
      <c r="G5" s="341">
        <f t="shared" ref="G5:G35" si="2">(F5*100)/$F$35</f>
        <v>0.61912846887581852</v>
      </c>
      <c r="H5" s="1">
        <v>5458</v>
      </c>
      <c r="I5" s="341">
        <f t="shared" ref="I5:I35" si="3">(H5*100)/$H$35</f>
        <v>0.6124938419568382</v>
      </c>
      <c r="J5" s="1">
        <v>5531</v>
      </c>
      <c r="K5" s="341">
        <f t="shared" ref="K5:K35" si="4">(J5*100)/$J$35</f>
        <v>0.61824026755015449</v>
      </c>
      <c r="L5" s="1">
        <v>5562</v>
      </c>
      <c r="M5" s="341">
        <f t="shared" ref="M5:M35" si="5">(L5*100)/$L$35</f>
        <v>0.61478059893026848</v>
      </c>
      <c r="N5" s="1">
        <v>5551</v>
      </c>
      <c r="O5" s="341">
        <f t="shared" ref="O5:O35" si="6">(N5*100)/$N$35</f>
        <v>0.60478884686999168</v>
      </c>
      <c r="P5" s="1">
        <v>5593</v>
      </c>
      <c r="Q5" s="341">
        <f t="shared" ref="Q5:Q35" si="7">(P5*100)/$P$35</f>
        <v>0.60230195002390685</v>
      </c>
      <c r="R5" s="1">
        <v>5604</v>
      </c>
      <c r="S5" s="341">
        <f t="shared" ref="S5:S35" si="8">(R5*100)/$R$35</f>
        <v>0.60388386550329587</v>
      </c>
      <c r="T5" s="449">
        <v>5623</v>
      </c>
      <c r="U5" s="341">
        <f t="shared" ref="U5:U35" si="9">(T5*100)/$T$35</f>
        <v>0.60355542770537307</v>
      </c>
      <c r="V5" s="449">
        <v>5712</v>
      </c>
      <c r="W5" s="341">
        <f t="shared" ref="W5:W35" si="10">(V5*100)/$V$35</f>
        <v>0.60501616871816433</v>
      </c>
    </row>
    <row r="6" spans="1:23">
      <c r="A6" s="456" t="s">
        <v>3</v>
      </c>
      <c r="B6" s="1">
        <v>7392</v>
      </c>
      <c r="C6" s="341">
        <f t="shared" si="0"/>
        <v>0.82354592672312943</v>
      </c>
      <c r="D6" s="1">
        <v>7670</v>
      </c>
      <c r="E6" s="341">
        <f t="shared" si="1"/>
        <v>0.86185972923895648</v>
      </c>
      <c r="F6" s="1">
        <v>7327</v>
      </c>
      <c r="G6" s="341">
        <f t="shared" si="2"/>
        <v>0.8249416787512498</v>
      </c>
      <c r="H6" s="1">
        <v>7423</v>
      </c>
      <c r="I6" s="341">
        <f t="shared" si="3"/>
        <v>0.83300509139714352</v>
      </c>
      <c r="J6" s="1">
        <v>7594</v>
      </c>
      <c r="K6" s="341">
        <f t="shared" si="4"/>
        <v>0.84883684537622006</v>
      </c>
      <c r="L6" s="1">
        <v>7831</v>
      </c>
      <c r="M6" s="341">
        <f t="shared" si="5"/>
        <v>0.86557836573587421</v>
      </c>
      <c r="N6" s="1">
        <v>7988</v>
      </c>
      <c r="O6" s="341">
        <f t="shared" si="6"/>
        <v>0.87030324424382877</v>
      </c>
      <c r="P6" s="1">
        <v>8111</v>
      </c>
      <c r="Q6" s="341">
        <f t="shared" si="7"/>
        <v>0.87346166934452141</v>
      </c>
      <c r="R6" s="1">
        <v>8234</v>
      </c>
      <c r="S6" s="341">
        <f t="shared" si="8"/>
        <v>0.88729117568774762</v>
      </c>
      <c r="T6" s="449">
        <v>8754</v>
      </c>
      <c r="U6" s="341">
        <f t="shared" si="9"/>
        <v>0.93962728332435286</v>
      </c>
      <c r="V6" s="449">
        <v>9020</v>
      </c>
      <c r="W6" s="341">
        <f t="shared" si="10"/>
        <v>0.95540018239458024</v>
      </c>
    </row>
    <row r="7" spans="1:23">
      <c r="A7" s="456" t="s">
        <v>4</v>
      </c>
      <c r="B7" s="1">
        <v>80987</v>
      </c>
      <c r="C7" s="341">
        <f t="shared" si="0"/>
        <v>9.0227968029661909</v>
      </c>
      <c r="D7" s="1">
        <v>79890</v>
      </c>
      <c r="E7" s="341">
        <f t="shared" si="1"/>
        <v>8.977050035058701</v>
      </c>
      <c r="F7" s="1">
        <v>79928</v>
      </c>
      <c r="G7" s="341">
        <f t="shared" si="2"/>
        <v>8.9990362357349376</v>
      </c>
      <c r="H7" s="1">
        <v>79172</v>
      </c>
      <c r="I7" s="341">
        <f t="shared" si="3"/>
        <v>8.8846395118004384</v>
      </c>
      <c r="J7" s="1">
        <v>78930</v>
      </c>
      <c r="K7" s="341">
        <f t="shared" si="4"/>
        <v>8.8225825922498089</v>
      </c>
      <c r="L7" s="1">
        <v>79448</v>
      </c>
      <c r="M7" s="341">
        <f t="shared" si="5"/>
        <v>8.7815694037777732</v>
      </c>
      <c r="N7" s="1">
        <v>81216</v>
      </c>
      <c r="O7" s="341">
        <f t="shared" si="6"/>
        <v>8.8485914226973961</v>
      </c>
      <c r="P7" s="1">
        <v>82777</v>
      </c>
      <c r="Q7" s="341">
        <f t="shared" si="7"/>
        <v>8.9141334734720079</v>
      </c>
      <c r="R7" s="1">
        <v>82563</v>
      </c>
      <c r="S7" s="341">
        <f t="shared" si="8"/>
        <v>8.8969421105547131</v>
      </c>
      <c r="T7" s="449">
        <v>82982</v>
      </c>
      <c r="U7" s="341">
        <f t="shared" si="9"/>
        <v>8.9070312114257995</v>
      </c>
      <c r="V7" s="449">
        <v>85249</v>
      </c>
      <c r="W7" s="341">
        <f t="shared" si="10"/>
        <v>9.0295909256048308</v>
      </c>
    </row>
    <row r="8" spans="1:23">
      <c r="A8" s="456" t="s">
        <v>5</v>
      </c>
      <c r="B8" s="1">
        <v>4961</v>
      </c>
      <c r="C8" s="341">
        <f t="shared" si="0"/>
        <v>0.5527071621311479</v>
      </c>
      <c r="D8" s="1">
        <v>4884</v>
      </c>
      <c r="E8" s="341">
        <f t="shared" si="1"/>
        <v>0.54880350946584922</v>
      </c>
      <c r="F8" s="1">
        <v>4859</v>
      </c>
      <c r="G8" s="341">
        <f t="shared" si="2"/>
        <v>0.54707132756275723</v>
      </c>
      <c r="H8" s="1">
        <v>4832</v>
      </c>
      <c r="I8" s="341">
        <f t="shared" si="3"/>
        <v>0.5422444566389597</v>
      </c>
      <c r="J8" s="1">
        <v>4797</v>
      </c>
      <c r="K8" s="341">
        <f t="shared" si="4"/>
        <v>0.53619572653011949</v>
      </c>
      <c r="L8" s="1">
        <v>4755</v>
      </c>
      <c r="M8" s="341">
        <f t="shared" si="5"/>
        <v>0.52558104061730071</v>
      </c>
      <c r="N8" s="1">
        <v>4778</v>
      </c>
      <c r="O8" s="341">
        <f t="shared" si="6"/>
        <v>0.52056946682486405</v>
      </c>
      <c r="P8" s="1">
        <v>4786</v>
      </c>
      <c r="Q8" s="341">
        <f t="shared" si="7"/>
        <v>0.5153973060637258</v>
      </c>
      <c r="R8" s="1">
        <v>4766</v>
      </c>
      <c r="S8" s="341">
        <f t="shared" si="8"/>
        <v>0.51358146020497997</v>
      </c>
      <c r="T8" s="449">
        <v>4753</v>
      </c>
      <c r="U8" s="341">
        <f t="shared" si="9"/>
        <v>0.51017231867039625</v>
      </c>
      <c r="V8" s="449">
        <v>4710</v>
      </c>
      <c r="W8" s="341">
        <f t="shared" si="10"/>
        <v>0.49888413071823429</v>
      </c>
    </row>
    <row r="9" spans="1:23">
      <c r="A9" s="456" t="s">
        <v>6</v>
      </c>
      <c r="B9" s="1">
        <v>26134</v>
      </c>
      <c r="C9" s="341">
        <f t="shared" si="0"/>
        <v>2.9116002771891591</v>
      </c>
      <c r="D9" s="1">
        <v>26543</v>
      </c>
      <c r="E9" s="341">
        <f t="shared" si="1"/>
        <v>2.9825740277952573</v>
      </c>
      <c r="F9" s="1">
        <v>26490</v>
      </c>
      <c r="G9" s="341">
        <f t="shared" si="2"/>
        <v>2.982490114660926</v>
      </c>
      <c r="H9" s="1">
        <v>26746</v>
      </c>
      <c r="I9" s="341">
        <f t="shared" si="3"/>
        <v>3.0014218206261623</v>
      </c>
      <c r="J9" s="1">
        <v>27149</v>
      </c>
      <c r="K9" s="341">
        <f t="shared" si="4"/>
        <v>3.0346420220067154</v>
      </c>
      <c r="L9" s="1">
        <v>27641</v>
      </c>
      <c r="M9" s="341">
        <f t="shared" si="5"/>
        <v>3.0552230375820839</v>
      </c>
      <c r="N9" s="1">
        <v>27985</v>
      </c>
      <c r="O9" s="341">
        <f t="shared" si="6"/>
        <v>3.0490030408316908</v>
      </c>
      <c r="P9" s="1">
        <v>28383</v>
      </c>
      <c r="Q9" s="341">
        <f t="shared" si="7"/>
        <v>3.0565235557891199</v>
      </c>
      <c r="R9" s="1">
        <v>28463</v>
      </c>
      <c r="S9" s="341">
        <f t="shared" si="8"/>
        <v>3.0671567565703621</v>
      </c>
      <c r="T9" s="449">
        <v>28485</v>
      </c>
      <c r="U9" s="341">
        <f t="shared" si="9"/>
        <v>3.0574917940934645</v>
      </c>
      <c r="V9" s="449">
        <v>28694</v>
      </c>
      <c r="W9" s="341">
        <f t="shared" si="10"/>
        <v>3.0392741500698546</v>
      </c>
    </row>
    <row r="10" spans="1:23">
      <c r="A10" s="456" t="s">
        <v>7</v>
      </c>
      <c r="B10" s="1">
        <v>2873</v>
      </c>
      <c r="C10" s="341">
        <f t="shared" si="0"/>
        <v>0.32008217633597824</v>
      </c>
      <c r="D10" s="1">
        <v>2846</v>
      </c>
      <c r="E10" s="341">
        <f t="shared" si="1"/>
        <v>0.31979827762895308</v>
      </c>
      <c r="F10" s="1">
        <v>2820</v>
      </c>
      <c r="G10" s="341">
        <f t="shared" si="2"/>
        <v>0.31750177891067616</v>
      </c>
      <c r="H10" s="1">
        <v>2783</v>
      </c>
      <c r="I10" s="341">
        <f t="shared" si="3"/>
        <v>0.31230677210807634</v>
      </c>
      <c r="J10" s="1">
        <v>2743</v>
      </c>
      <c r="K10" s="341">
        <f t="shared" si="4"/>
        <v>0.30660514443863202</v>
      </c>
      <c r="L10" s="1">
        <v>2768</v>
      </c>
      <c r="M10" s="341">
        <f t="shared" si="5"/>
        <v>0.3059533796905759</v>
      </c>
      <c r="N10" s="1">
        <v>2786</v>
      </c>
      <c r="O10" s="341">
        <f t="shared" si="6"/>
        <v>0.30353841242655316</v>
      </c>
      <c r="P10" s="1">
        <v>2818</v>
      </c>
      <c r="Q10" s="341">
        <f t="shared" si="7"/>
        <v>0.30346627841361873</v>
      </c>
      <c r="R10" s="1">
        <v>2807</v>
      </c>
      <c r="S10" s="341">
        <f t="shared" si="8"/>
        <v>0.30248072991929897</v>
      </c>
      <c r="T10" s="449">
        <v>2849</v>
      </c>
      <c r="U10" s="341">
        <f t="shared" si="9"/>
        <v>0.30580284786281486</v>
      </c>
      <c r="V10" s="449">
        <v>2984</v>
      </c>
      <c r="W10" s="341">
        <f t="shared" si="10"/>
        <v>0.3160658696524864</v>
      </c>
    </row>
    <row r="11" spans="1:23">
      <c r="A11" s="456" t="s">
        <v>8</v>
      </c>
      <c r="B11" s="1">
        <v>5086</v>
      </c>
      <c r="C11" s="341">
        <f t="shared" si="0"/>
        <v>0.56663346635739131</v>
      </c>
      <c r="D11" s="1">
        <v>5169</v>
      </c>
      <c r="E11" s="341">
        <f t="shared" si="1"/>
        <v>0.58082828428111688</v>
      </c>
      <c r="F11" s="1">
        <v>4966</v>
      </c>
      <c r="G11" s="341">
        <f t="shared" si="2"/>
        <v>0.55911838087603472</v>
      </c>
      <c r="H11" s="1">
        <v>4916</v>
      </c>
      <c r="I11" s="341">
        <f t="shared" si="3"/>
        <v>0.55167089172953765</v>
      </c>
      <c r="J11" s="1">
        <v>4827</v>
      </c>
      <c r="K11" s="341">
        <f t="shared" si="4"/>
        <v>0.53954904564537975</v>
      </c>
      <c r="L11" s="1">
        <v>4819</v>
      </c>
      <c r="M11" s="341">
        <f t="shared" si="5"/>
        <v>0.53265510719974185</v>
      </c>
      <c r="N11" s="1">
        <v>4871</v>
      </c>
      <c r="O11" s="341">
        <f t="shared" si="6"/>
        <v>0.53070194075008637</v>
      </c>
      <c r="P11" s="1">
        <v>4869</v>
      </c>
      <c r="Q11" s="341">
        <f t="shared" si="7"/>
        <v>0.52433545407945692</v>
      </c>
      <c r="R11" s="1">
        <v>4895</v>
      </c>
      <c r="S11" s="341">
        <f t="shared" si="8"/>
        <v>0.52748242713037707</v>
      </c>
      <c r="T11" s="449">
        <v>4920</v>
      </c>
      <c r="U11" s="341">
        <f t="shared" si="9"/>
        <v>0.5280975821288344</v>
      </c>
      <c r="V11" s="449">
        <v>4936</v>
      </c>
      <c r="W11" s="341">
        <f t="shared" si="10"/>
        <v>0.52282209537690116</v>
      </c>
    </row>
    <row r="12" spans="1:23">
      <c r="A12" s="456" t="s">
        <v>9</v>
      </c>
      <c r="B12" s="1">
        <v>43608</v>
      </c>
      <c r="C12" s="341">
        <f t="shared" si="0"/>
        <v>4.858386197584176</v>
      </c>
      <c r="D12" s="1">
        <v>43455</v>
      </c>
      <c r="E12" s="341">
        <f t="shared" si="1"/>
        <v>4.8829354020963303</v>
      </c>
      <c r="F12" s="1">
        <v>44846</v>
      </c>
      <c r="G12" s="341">
        <f t="shared" si="2"/>
        <v>5.0491789989461644</v>
      </c>
      <c r="H12" s="1">
        <v>45332</v>
      </c>
      <c r="I12" s="341">
        <f t="shared" si="3"/>
        <v>5.0871328038818957</v>
      </c>
      <c r="J12" s="1">
        <v>46816</v>
      </c>
      <c r="K12" s="341">
        <f t="shared" si="4"/>
        <v>5.2329662566675159</v>
      </c>
      <c r="L12" s="1">
        <v>48374</v>
      </c>
      <c r="M12" s="341">
        <f t="shared" si="5"/>
        <v>5.3468890134219365</v>
      </c>
      <c r="N12" s="1">
        <v>50146</v>
      </c>
      <c r="O12" s="341">
        <f t="shared" si="6"/>
        <v>5.4634735210128991</v>
      </c>
      <c r="P12" s="1">
        <v>51233</v>
      </c>
      <c r="Q12" s="341">
        <f t="shared" si="7"/>
        <v>5.5172064733729336</v>
      </c>
      <c r="R12" s="1">
        <v>51850</v>
      </c>
      <c r="S12" s="341">
        <f t="shared" si="8"/>
        <v>5.587326628541379</v>
      </c>
      <c r="T12" s="449">
        <v>52447</v>
      </c>
      <c r="U12" s="341">
        <f t="shared" si="9"/>
        <v>5.6294987581119864</v>
      </c>
      <c r="V12" s="449">
        <v>54942</v>
      </c>
      <c r="W12" s="341">
        <f t="shared" si="10"/>
        <v>5.8194674967985618</v>
      </c>
    </row>
    <row r="13" spans="1:23">
      <c r="A13" s="456" t="s">
        <v>10</v>
      </c>
      <c r="B13" s="1">
        <v>5448</v>
      </c>
      <c r="C13" s="341">
        <f t="shared" si="0"/>
        <v>0.60696404339659216</v>
      </c>
      <c r="D13" s="1">
        <v>5482</v>
      </c>
      <c r="E13" s="341">
        <f t="shared" si="1"/>
        <v>0.61599935276244588</v>
      </c>
      <c r="F13" s="1">
        <v>5433</v>
      </c>
      <c r="G13" s="341">
        <f t="shared" si="2"/>
        <v>0.6116975761779091</v>
      </c>
      <c r="H13" s="1">
        <v>5423</v>
      </c>
      <c r="I13" s="341">
        <f t="shared" si="3"/>
        <v>0.6085661606690973</v>
      </c>
      <c r="J13" s="1">
        <v>5426</v>
      </c>
      <c r="K13" s="341">
        <f t="shared" si="4"/>
        <v>0.6065036506467435</v>
      </c>
      <c r="L13" s="1">
        <v>5428</v>
      </c>
      <c r="M13" s="341">
        <f t="shared" si="5"/>
        <v>0.59996927202328254</v>
      </c>
      <c r="N13" s="1">
        <v>5520</v>
      </c>
      <c r="O13" s="341">
        <f t="shared" si="6"/>
        <v>0.6014113555615842</v>
      </c>
      <c r="P13" s="1">
        <v>5540</v>
      </c>
      <c r="Q13" s="341">
        <f t="shared" si="7"/>
        <v>0.59659445791747612</v>
      </c>
      <c r="R13" s="1">
        <v>5553</v>
      </c>
      <c r="S13" s="341">
        <f t="shared" si="8"/>
        <v>0.59838813439325511</v>
      </c>
      <c r="T13" s="449">
        <v>5561</v>
      </c>
      <c r="U13" s="341">
        <f t="shared" si="9"/>
        <v>0.59690053947529431</v>
      </c>
      <c r="V13" s="449">
        <v>5562</v>
      </c>
      <c r="W13" s="341">
        <f t="shared" si="10"/>
        <v>0.58912813907745631</v>
      </c>
    </row>
    <row r="14" spans="1:23">
      <c r="A14" s="456" t="s">
        <v>11</v>
      </c>
      <c r="B14" s="1">
        <v>20537</v>
      </c>
      <c r="C14" s="341">
        <f t="shared" si="0"/>
        <v>2.2880360791548848</v>
      </c>
      <c r="D14" s="1">
        <v>20061</v>
      </c>
      <c r="E14" s="341">
        <f t="shared" si="1"/>
        <v>2.2542070441020479</v>
      </c>
      <c r="F14" s="1">
        <v>20373</v>
      </c>
      <c r="G14" s="341">
        <f t="shared" si="2"/>
        <v>2.2937814687046827</v>
      </c>
      <c r="H14" s="1">
        <v>20460</v>
      </c>
      <c r="I14" s="341">
        <f t="shared" si="3"/>
        <v>2.296010261347913</v>
      </c>
      <c r="J14" s="1">
        <v>20537</v>
      </c>
      <c r="K14" s="341">
        <f t="shared" si="4"/>
        <v>2.295570489003349</v>
      </c>
      <c r="L14" s="1">
        <v>20991</v>
      </c>
      <c r="M14" s="341">
        <f t="shared" si="5"/>
        <v>2.3201833067503177</v>
      </c>
      <c r="N14" s="1">
        <v>21368</v>
      </c>
      <c r="O14" s="341">
        <f t="shared" si="6"/>
        <v>2.3280720734854947</v>
      </c>
      <c r="P14" s="1">
        <v>21796</v>
      </c>
      <c r="Q14" s="341">
        <f t="shared" si="7"/>
        <v>2.3471792066370596</v>
      </c>
      <c r="R14" s="1">
        <v>21827</v>
      </c>
      <c r="S14" s="341">
        <f t="shared" si="8"/>
        <v>2.3520651556638899</v>
      </c>
      <c r="T14" s="449">
        <v>21711</v>
      </c>
      <c r="U14" s="341">
        <f t="shared" si="9"/>
        <v>2.3303915865038869</v>
      </c>
      <c r="V14" s="449">
        <v>22301</v>
      </c>
      <c r="W14" s="341">
        <f t="shared" si="10"/>
        <v>2.3621263267828754</v>
      </c>
    </row>
    <row r="15" spans="1:23">
      <c r="A15" s="456" t="s">
        <v>12</v>
      </c>
      <c r="B15" s="1">
        <v>18589</v>
      </c>
      <c r="C15" s="341">
        <f t="shared" si="0"/>
        <v>2.0710085540931078</v>
      </c>
      <c r="D15" s="1">
        <v>18751</v>
      </c>
      <c r="E15" s="341">
        <f t="shared" si="1"/>
        <v>2.1070054475827473</v>
      </c>
      <c r="F15" s="1">
        <v>18777</v>
      </c>
      <c r="G15" s="341">
        <f t="shared" si="2"/>
        <v>2.1140889725552361</v>
      </c>
      <c r="H15" s="1">
        <v>19000</v>
      </c>
      <c r="I15" s="341">
        <f t="shared" si="3"/>
        <v>2.132169841916439</v>
      </c>
      <c r="J15" s="1">
        <v>19273</v>
      </c>
      <c r="K15" s="341">
        <f t="shared" si="4"/>
        <v>2.154283976947049</v>
      </c>
      <c r="L15" s="1">
        <v>19739</v>
      </c>
      <c r="M15" s="341">
        <f t="shared" si="5"/>
        <v>2.1817968792313143</v>
      </c>
      <c r="N15" s="1">
        <v>20190</v>
      </c>
      <c r="O15" s="341">
        <f t="shared" si="6"/>
        <v>2.1997274037660119</v>
      </c>
      <c r="P15" s="1">
        <v>20662</v>
      </c>
      <c r="Q15" s="341">
        <f t="shared" si="7"/>
        <v>2.2250604132655041</v>
      </c>
      <c r="R15" s="1">
        <v>21000</v>
      </c>
      <c r="S15" s="341">
        <f t="shared" si="8"/>
        <v>2.2629481041344062</v>
      </c>
      <c r="T15" s="449">
        <v>21224</v>
      </c>
      <c r="U15" s="341">
        <f t="shared" si="9"/>
        <v>2.2781185128256869</v>
      </c>
      <c r="V15" s="449">
        <v>21536</v>
      </c>
      <c r="W15" s="341">
        <f t="shared" si="10"/>
        <v>2.2810973756152642</v>
      </c>
    </row>
    <row r="16" spans="1:23">
      <c r="A16" s="456" t="s">
        <v>13</v>
      </c>
      <c r="B16" s="1">
        <v>23092</v>
      </c>
      <c r="C16" s="341">
        <f t="shared" si="0"/>
        <v>2.5726897375392999</v>
      </c>
      <c r="D16" s="1">
        <v>22913</v>
      </c>
      <c r="E16" s="341">
        <f t="shared" si="1"/>
        <v>2.5746795275165852</v>
      </c>
      <c r="F16" s="1">
        <v>22659</v>
      </c>
      <c r="G16" s="341">
        <f t="shared" si="2"/>
        <v>2.5511605703322733</v>
      </c>
      <c r="H16" s="1">
        <v>22606</v>
      </c>
      <c r="I16" s="341">
        <f t="shared" si="3"/>
        <v>2.5368332340191064</v>
      </c>
      <c r="J16" s="1">
        <v>22558</v>
      </c>
      <c r="K16" s="341">
        <f t="shared" si="4"/>
        <v>2.5214724200680498</v>
      </c>
      <c r="L16" s="1">
        <v>22749</v>
      </c>
      <c r="M16" s="341">
        <f t="shared" si="5"/>
        <v>2.5144990731867454</v>
      </c>
      <c r="N16" s="1">
        <v>23254</v>
      </c>
      <c r="O16" s="341">
        <f t="shared" si="6"/>
        <v>2.5335542866357028</v>
      </c>
      <c r="P16" s="1">
        <v>23316</v>
      </c>
      <c r="Q16" s="341">
        <f t="shared" si="7"/>
        <v>2.5108657727082804</v>
      </c>
      <c r="R16" s="1">
        <v>23310</v>
      </c>
      <c r="S16" s="341">
        <f t="shared" si="8"/>
        <v>2.5118723955891911</v>
      </c>
      <c r="T16" s="449">
        <v>23496</v>
      </c>
      <c r="U16" s="341">
        <f t="shared" si="9"/>
        <v>2.5219879653859945</v>
      </c>
      <c r="V16" s="449">
        <v>23971</v>
      </c>
      <c r="W16" s="341">
        <f t="shared" si="10"/>
        <v>2.5390130567827587</v>
      </c>
    </row>
    <row r="17" spans="1:31">
      <c r="A17" s="456" t="s">
        <v>14</v>
      </c>
      <c r="B17" s="1">
        <v>151718</v>
      </c>
      <c r="C17" s="341">
        <f t="shared" si="0"/>
        <v>16.902968196777564</v>
      </c>
      <c r="D17" s="1">
        <v>153009</v>
      </c>
      <c r="E17" s="341">
        <f t="shared" si="1"/>
        <v>17.1932588410852</v>
      </c>
      <c r="F17" s="1">
        <v>152843</v>
      </c>
      <c r="G17" s="341">
        <f t="shared" si="2"/>
        <v>17.208483827675348</v>
      </c>
      <c r="H17" s="1">
        <v>153111</v>
      </c>
      <c r="I17" s="341">
        <f t="shared" si="3"/>
        <v>17.182034561350942</v>
      </c>
      <c r="J17" s="1">
        <v>153655</v>
      </c>
      <c r="K17" s="341">
        <f t="shared" si="4"/>
        <v>17.175141621843967</v>
      </c>
      <c r="L17" s="1">
        <v>155549</v>
      </c>
      <c r="M17" s="341">
        <f t="shared" si="5"/>
        <v>17.193187231751949</v>
      </c>
      <c r="N17" s="1">
        <v>157503</v>
      </c>
      <c r="O17" s="341">
        <f t="shared" si="6"/>
        <v>17.160161727358005</v>
      </c>
      <c r="P17" s="1">
        <v>158911</v>
      </c>
      <c r="Q17" s="341">
        <f t="shared" si="7"/>
        <v>17.112892040094593</v>
      </c>
      <c r="R17" s="1">
        <v>158010</v>
      </c>
      <c r="S17" s="341">
        <f t="shared" si="8"/>
        <v>17.027068092108454</v>
      </c>
      <c r="T17" s="449">
        <v>157815</v>
      </c>
      <c r="U17" s="341">
        <f t="shared" si="9"/>
        <v>16.939373968223983</v>
      </c>
      <c r="V17" s="449">
        <v>159034</v>
      </c>
      <c r="W17" s="341">
        <f t="shared" si="10"/>
        <v>16.844912705869145</v>
      </c>
    </row>
    <row r="18" spans="1:31">
      <c r="A18" s="456" t="s">
        <v>15</v>
      </c>
      <c r="B18" s="1">
        <v>8944</v>
      </c>
      <c r="C18" s="341">
        <f t="shared" si="0"/>
        <v>0.99645491999616753</v>
      </c>
      <c r="D18" s="1">
        <v>8745</v>
      </c>
      <c r="E18" s="341">
        <f t="shared" si="1"/>
        <v>0.98265493248952729</v>
      </c>
      <c r="F18" s="1">
        <v>8752</v>
      </c>
      <c r="G18" s="341">
        <f t="shared" si="2"/>
        <v>0.98538140745611269</v>
      </c>
      <c r="H18" s="1">
        <v>8772</v>
      </c>
      <c r="I18" s="341">
        <f t="shared" si="3"/>
        <v>0.98438915017321071</v>
      </c>
      <c r="J18" s="1">
        <v>8854</v>
      </c>
      <c r="K18" s="341">
        <f t="shared" si="4"/>
        <v>0.98967624821715205</v>
      </c>
      <c r="L18" s="1">
        <v>8956</v>
      </c>
      <c r="M18" s="341">
        <f t="shared" si="5"/>
        <v>0.98992719238034599</v>
      </c>
      <c r="N18" s="1">
        <v>9061</v>
      </c>
      <c r="O18" s="341">
        <f t="shared" si="6"/>
        <v>0.98720802404773811</v>
      </c>
      <c r="P18" s="1">
        <v>9059</v>
      </c>
      <c r="Q18" s="341">
        <f t="shared" si="7"/>
        <v>0.97555039607841443</v>
      </c>
      <c r="R18" s="1">
        <v>9114</v>
      </c>
      <c r="S18" s="341">
        <f t="shared" si="8"/>
        <v>0.98211947719433224</v>
      </c>
      <c r="T18" s="449">
        <v>9054</v>
      </c>
      <c r="U18" s="341">
        <f t="shared" si="9"/>
        <v>0.97182835540537926</v>
      </c>
      <c r="V18" s="449">
        <v>9092</v>
      </c>
      <c r="W18" s="341">
        <f t="shared" si="10"/>
        <v>0.96302643662212017</v>
      </c>
    </row>
    <row r="19" spans="1:31" ht="15" customHeight="1">
      <c r="A19" s="456" t="s">
        <v>16</v>
      </c>
      <c r="B19" s="1">
        <v>41255</v>
      </c>
      <c r="C19" s="341">
        <f t="shared" si="0"/>
        <v>4.5962374468293703</v>
      </c>
      <c r="D19" s="1">
        <v>41179</v>
      </c>
      <c r="E19" s="341">
        <f t="shared" si="1"/>
        <v>4.6271866740979126</v>
      </c>
      <c r="F19" s="1">
        <v>41317</v>
      </c>
      <c r="G19" s="341">
        <f t="shared" si="2"/>
        <v>4.6518514181746129</v>
      </c>
      <c r="H19" s="1">
        <v>41294</v>
      </c>
      <c r="I19" s="341">
        <f t="shared" si="3"/>
        <v>4.6339906027419708</v>
      </c>
      <c r="J19" s="1">
        <v>41500</v>
      </c>
      <c r="K19" s="341">
        <f t="shared" si="4"/>
        <v>4.6387581094433941</v>
      </c>
      <c r="L19" s="1">
        <v>41833</v>
      </c>
      <c r="M19" s="341">
        <f t="shared" si="5"/>
        <v>4.6238973022383894</v>
      </c>
      <c r="N19" s="1">
        <v>42029</v>
      </c>
      <c r="O19" s="341">
        <f t="shared" si="6"/>
        <v>4.5791155548727938</v>
      </c>
      <c r="P19" s="1">
        <v>42187</v>
      </c>
      <c r="Q19" s="341">
        <f t="shared" si="7"/>
        <v>4.5430560281885493</v>
      </c>
      <c r="R19" s="1">
        <v>42219</v>
      </c>
      <c r="S19" s="341">
        <f t="shared" si="8"/>
        <v>4.5494955242119284</v>
      </c>
      <c r="T19" s="449">
        <v>42434</v>
      </c>
      <c r="U19" s="341">
        <f t="shared" si="9"/>
        <v>4.5547343089542593</v>
      </c>
      <c r="V19" s="449">
        <v>42454</v>
      </c>
      <c r="W19" s="341">
        <f t="shared" si="10"/>
        <v>4.4967360691108107</v>
      </c>
      <c r="Y19" s="532" t="s">
        <v>656</v>
      </c>
      <c r="Z19" s="532"/>
      <c r="AA19" s="532"/>
      <c r="AB19" s="532"/>
      <c r="AC19" s="532"/>
      <c r="AD19" s="532"/>
      <c r="AE19" s="342"/>
    </row>
    <row r="20" spans="1:31">
      <c r="A20" s="456" t="s">
        <v>17</v>
      </c>
      <c r="B20" s="1">
        <v>28929</v>
      </c>
      <c r="C20" s="341">
        <f t="shared" si="0"/>
        <v>3.2229924396879617</v>
      </c>
      <c r="D20" s="1">
        <v>29435</v>
      </c>
      <c r="E20" s="341">
        <f t="shared" si="1"/>
        <v>3.3075412164470253</v>
      </c>
      <c r="F20" s="1">
        <v>29412</v>
      </c>
      <c r="G20" s="341">
        <f t="shared" si="2"/>
        <v>3.3114760004683714</v>
      </c>
      <c r="H20" s="1">
        <v>29497</v>
      </c>
      <c r="I20" s="341">
        <f t="shared" si="3"/>
        <v>3.3101375698425897</v>
      </c>
      <c r="J20" s="1">
        <v>30036</v>
      </c>
      <c r="K20" s="341">
        <f t="shared" si="4"/>
        <v>3.357343098198597</v>
      </c>
      <c r="L20" s="1">
        <v>30483</v>
      </c>
      <c r="M20" s="341">
        <f t="shared" si="5"/>
        <v>3.3693558067586076</v>
      </c>
      <c r="N20" s="1">
        <v>30468</v>
      </c>
      <c r="O20" s="341">
        <f t="shared" si="6"/>
        <v>3.3195291995018743</v>
      </c>
      <c r="P20" s="1">
        <v>30492</v>
      </c>
      <c r="Q20" s="341">
        <f t="shared" si="7"/>
        <v>3.2836386662129389</v>
      </c>
      <c r="R20" s="1">
        <v>30179</v>
      </c>
      <c r="S20" s="341">
        <f t="shared" si="8"/>
        <v>3.2520719445082023</v>
      </c>
      <c r="T20" s="449">
        <v>30349</v>
      </c>
      <c r="U20" s="341">
        <f t="shared" si="9"/>
        <v>3.2575677886235761</v>
      </c>
      <c r="V20" s="449">
        <v>30849</v>
      </c>
      <c r="W20" s="341">
        <f t="shared" si="10"/>
        <v>3.2675321759080274</v>
      </c>
      <c r="X20" s="343"/>
      <c r="Y20" s="532"/>
      <c r="Z20" s="532"/>
      <c r="AA20" s="532"/>
      <c r="AB20" s="532"/>
      <c r="AC20" s="532"/>
      <c r="AD20" s="532"/>
      <c r="AE20" s="342"/>
    </row>
    <row r="21" spans="1:31">
      <c r="A21" s="456" t="s">
        <v>18</v>
      </c>
      <c r="B21" s="1">
        <v>37970</v>
      </c>
      <c r="C21" s="341">
        <f t="shared" si="0"/>
        <v>4.2302541717636943</v>
      </c>
      <c r="D21" s="1">
        <v>36860</v>
      </c>
      <c r="E21" s="341">
        <f t="shared" si="1"/>
        <v>4.1418708761079452</v>
      </c>
      <c r="F21" s="1">
        <v>36276</v>
      </c>
      <c r="G21" s="341">
        <f t="shared" si="2"/>
        <v>4.0842888410509532</v>
      </c>
      <c r="H21" s="1">
        <v>36149</v>
      </c>
      <c r="I21" s="341">
        <f t="shared" si="3"/>
        <v>4.0566214534440714</v>
      </c>
      <c r="J21" s="1">
        <v>36218</v>
      </c>
      <c r="K21" s="341">
        <f t="shared" si="4"/>
        <v>4.0483503905498992</v>
      </c>
      <c r="L21" s="1">
        <v>36405</v>
      </c>
      <c r="M21" s="341">
        <f t="shared" si="5"/>
        <v>4.0239280302151066</v>
      </c>
      <c r="N21" s="1">
        <v>36402</v>
      </c>
      <c r="O21" s="341">
        <f t="shared" si="6"/>
        <v>3.9660464067305776</v>
      </c>
      <c r="P21" s="1">
        <v>36727</v>
      </c>
      <c r="Q21" s="341">
        <f t="shared" si="7"/>
        <v>3.9550766526958747</v>
      </c>
      <c r="R21" s="1">
        <v>36824</v>
      </c>
      <c r="S21" s="341">
        <f t="shared" si="8"/>
        <v>3.9681333803164462</v>
      </c>
      <c r="T21" s="449">
        <v>37076</v>
      </c>
      <c r="U21" s="341">
        <f t="shared" si="9"/>
        <v>3.9796231615871265</v>
      </c>
      <c r="V21" s="449">
        <v>37207</v>
      </c>
      <c r="W21" s="341">
        <f t="shared" si="10"/>
        <v>3.9409727922788411</v>
      </c>
      <c r="X21" s="343"/>
      <c r="Y21" s="532"/>
      <c r="Z21" s="532"/>
      <c r="AA21" s="532"/>
      <c r="AB21" s="532"/>
      <c r="AC21" s="532"/>
      <c r="AD21" s="532"/>
      <c r="AE21" s="342"/>
    </row>
    <row r="22" spans="1:31">
      <c r="A22" s="456" t="s">
        <v>19</v>
      </c>
      <c r="B22" s="1">
        <v>17465</v>
      </c>
      <c r="C22" s="341">
        <f t="shared" si="0"/>
        <v>1.9457832264907273</v>
      </c>
      <c r="D22" s="1">
        <v>17329</v>
      </c>
      <c r="E22" s="341">
        <f t="shared" si="1"/>
        <v>1.9472186763992017</v>
      </c>
      <c r="F22" s="1">
        <v>17277</v>
      </c>
      <c r="G22" s="341">
        <f t="shared" si="2"/>
        <v>1.9452050476027489</v>
      </c>
      <c r="H22" s="1">
        <v>17191</v>
      </c>
      <c r="I22" s="341">
        <f t="shared" si="3"/>
        <v>1.9291648290729213</v>
      </c>
      <c r="J22" s="1">
        <v>17312</v>
      </c>
      <c r="K22" s="341">
        <f t="shared" si="4"/>
        <v>1.9350886841128683</v>
      </c>
      <c r="L22" s="1">
        <v>17352</v>
      </c>
      <c r="M22" s="341">
        <f t="shared" si="5"/>
        <v>1.9179563021643329</v>
      </c>
      <c r="N22" s="1">
        <v>17370</v>
      </c>
      <c r="O22" s="341">
        <f t="shared" si="6"/>
        <v>1.8924846460334632</v>
      </c>
      <c r="P22" s="1">
        <v>17496</v>
      </c>
      <c r="Q22" s="341">
        <f t="shared" si="7"/>
        <v>1.8841185263040003</v>
      </c>
      <c r="R22" s="1">
        <v>17590</v>
      </c>
      <c r="S22" s="341">
        <f t="shared" si="8"/>
        <v>1.8954884357963908</v>
      </c>
      <c r="T22" s="449">
        <v>17750</v>
      </c>
      <c r="U22" s="341">
        <f t="shared" si="9"/>
        <v>1.9052300981274004</v>
      </c>
      <c r="V22" s="449">
        <v>17866</v>
      </c>
      <c r="W22" s="341">
        <f t="shared" si="10"/>
        <v>1.8923702504059392</v>
      </c>
      <c r="X22" s="343"/>
      <c r="Y22" s="532"/>
      <c r="Z22" s="532"/>
      <c r="AA22" s="532"/>
      <c r="AB22" s="532"/>
      <c r="AC22" s="532"/>
      <c r="AD22" s="532"/>
      <c r="AE22" s="342"/>
    </row>
    <row r="23" spans="1:31">
      <c r="A23" s="456" t="s">
        <v>20</v>
      </c>
      <c r="B23" s="1">
        <v>5110</v>
      </c>
      <c r="C23" s="341">
        <f t="shared" si="0"/>
        <v>0.56930731676883006</v>
      </c>
      <c r="D23" s="1">
        <v>5053</v>
      </c>
      <c r="E23" s="341">
        <f t="shared" si="1"/>
        <v>0.56779363909314828</v>
      </c>
      <c r="F23" s="1">
        <v>4958</v>
      </c>
      <c r="G23" s="341">
        <f t="shared" si="2"/>
        <v>0.55821766660962147</v>
      </c>
      <c r="H23" s="1">
        <v>4910</v>
      </c>
      <c r="I23" s="341">
        <f t="shared" si="3"/>
        <v>0.55099757493735346</v>
      </c>
      <c r="J23" s="1">
        <v>4828</v>
      </c>
      <c r="K23" s="341">
        <f t="shared" si="4"/>
        <v>0.5396608229492218</v>
      </c>
      <c r="L23" s="1">
        <v>4799</v>
      </c>
      <c r="M23" s="341">
        <f t="shared" si="5"/>
        <v>0.53044446139272894</v>
      </c>
      <c r="N23" s="1">
        <v>4828</v>
      </c>
      <c r="O23" s="341">
        <f t="shared" si="6"/>
        <v>0.52601703345132766</v>
      </c>
      <c r="P23" s="1">
        <v>4873</v>
      </c>
      <c r="Q23" s="341">
        <f t="shared" si="7"/>
        <v>0.52476620820069697</v>
      </c>
      <c r="R23" s="1">
        <v>4854</v>
      </c>
      <c r="S23" s="341">
        <f t="shared" si="8"/>
        <v>0.52306429035563851</v>
      </c>
      <c r="T23" s="449">
        <v>4864</v>
      </c>
      <c r="U23" s="341">
        <f t="shared" si="9"/>
        <v>0.5220867153403761</v>
      </c>
      <c r="V23" s="449">
        <v>4908</v>
      </c>
      <c r="W23" s="341">
        <f t="shared" si="10"/>
        <v>0.51985632984396901</v>
      </c>
      <c r="X23" s="343"/>
      <c r="Y23" s="532"/>
      <c r="Z23" s="532"/>
      <c r="AA23" s="532"/>
      <c r="AB23" s="532"/>
      <c r="AC23" s="532"/>
      <c r="AD23" s="532"/>
      <c r="AE23" s="342"/>
    </row>
    <row r="24" spans="1:31">
      <c r="A24" s="456" t="s">
        <v>21</v>
      </c>
      <c r="B24" s="1">
        <v>16099</v>
      </c>
      <c r="C24" s="341">
        <f t="shared" si="0"/>
        <v>1.7935965739063395</v>
      </c>
      <c r="D24" s="1">
        <v>16221</v>
      </c>
      <c r="E24" s="341">
        <f t="shared" si="1"/>
        <v>1.8227153413279158</v>
      </c>
      <c r="F24" s="1">
        <v>17090</v>
      </c>
      <c r="G24" s="341">
        <f t="shared" si="2"/>
        <v>1.9241508516253389</v>
      </c>
      <c r="H24" s="1">
        <v>17870</v>
      </c>
      <c r="I24" s="341">
        <f t="shared" si="3"/>
        <v>2.0053618460550928</v>
      </c>
      <c r="J24" s="1">
        <v>18887</v>
      </c>
      <c r="K24" s="341">
        <f t="shared" si="4"/>
        <v>2.1111379376640333</v>
      </c>
      <c r="L24" s="1">
        <v>19672</v>
      </c>
      <c r="M24" s="341">
        <f t="shared" si="5"/>
        <v>2.1743912157778214</v>
      </c>
      <c r="N24" s="1">
        <v>20886</v>
      </c>
      <c r="O24" s="341">
        <f t="shared" si="6"/>
        <v>2.2755575312063856</v>
      </c>
      <c r="P24" s="1">
        <v>21621</v>
      </c>
      <c r="Q24" s="341">
        <f t="shared" si="7"/>
        <v>2.3283337138328073</v>
      </c>
      <c r="R24" s="1">
        <v>21872</v>
      </c>
      <c r="S24" s="341">
        <f t="shared" si="8"/>
        <v>2.3569143301727493</v>
      </c>
      <c r="T24" s="449">
        <v>21915</v>
      </c>
      <c r="U24" s="341">
        <f t="shared" si="9"/>
        <v>2.3522883155189849</v>
      </c>
      <c r="V24" s="449">
        <v>22606</v>
      </c>
      <c r="W24" s="341">
        <f t="shared" si="10"/>
        <v>2.394431987052315</v>
      </c>
      <c r="X24" s="343"/>
      <c r="Y24" s="532"/>
      <c r="Z24" s="532"/>
      <c r="AA24" s="532"/>
      <c r="AB24" s="532"/>
      <c r="AC24" s="532"/>
      <c r="AD24" s="532"/>
      <c r="AE24" s="342"/>
    </row>
    <row r="25" spans="1:31">
      <c r="A25" s="456" t="s">
        <v>22</v>
      </c>
      <c r="B25" s="1">
        <v>206593</v>
      </c>
      <c r="C25" s="341">
        <f t="shared" si="0"/>
        <v>23.016615752098417</v>
      </c>
      <c r="D25" s="1">
        <v>205279</v>
      </c>
      <c r="E25" s="341">
        <f t="shared" si="1"/>
        <v>23.066714909836215</v>
      </c>
      <c r="F25" s="1">
        <v>203811</v>
      </c>
      <c r="G25" s="341">
        <f t="shared" si="2"/>
        <v>22.946934418994264</v>
      </c>
      <c r="H25" s="1">
        <v>203585</v>
      </c>
      <c r="I25" s="341">
        <f t="shared" si="3"/>
        <v>22.846199856134646</v>
      </c>
      <c r="J25" s="1">
        <v>203692</v>
      </c>
      <c r="K25" s="341">
        <f t="shared" si="4"/>
        <v>22.768142574186598</v>
      </c>
      <c r="L25" s="1">
        <v>204856</v>
      </c>
      <c r="M25" s="341">
        <f t="shared" si="5"/>
        <v>22.643202872071033</v>
      </c>
      <c r="N25" s="1">
        <v>207312</v>
      </c>
      <c r="O25" s="341">
        <f t="shared" si="6"/>
        <v>22.58691864930854</v>
      </c>
      <c r="P25" s="1">
        <v>209194</v>
      </c>
      <c r="Q25" s="341">
        <f t="shared" si="7"/>
        <v>22.527794409673014</v>
      </c>
      <c r="R25" s="1">
        <v>208563</v>
      </c>
      <c r="S25" s="341">
        <f t="shared" si="8"/>
        <v>22.474630735361149</v>
      </c>
      <c r="T25" s="449">
        <v>208688</v>
      </c>
      <c r="U25" s="341">
        <f t="shared" si="9"/>
        <v>22.399924434817517</v>
      </c>
      <c r="V25" s="449">
        <v>209395</v>
      </c>
      <c r="W25" s="341">
        <f t="shared" si="10"/>
        <v>22.179159777440482</v>
      </c>
      <c r="X25" s="343"/>
      <c r="Y25" s="532"/>
      <c r="Z25" s="532"/>
      <c r="AA25" s="532"/>
      <c r="AB25" s="532"/>
      <c r="AC25" s="532"/>
      <c r="AD25" s="532"/>
      <c r="AE25" s="342"/>
    </row>
    <row r="26" spans="1:31">
      <c r="A26" s="456" t="s">
        <v>23</v>
      </c>
      <c r="B26" s="1">
        <v>14545</v>
      </c>
      <c r="C26" s="341">
        <f t="shared" si="0"/>
        <v>1.6204647597656816</v>
      </c>
      <c r="D26" s="1">
        <v>14296</v>
      </c>
      <c r="E26" s="341">
        <f t="shared" si="1"/>
        <v>1.6064076517861958</v>
      </c>
      <c r="F26" s="1">
        <v>14246</v>
      </c>
      <c r="G26" s="341">
        <f t="shared" si="2"/>
        <v>1.603946929915423</v>
      </c>
      <c r="H26" s="1">
        <v>14125</v>
      </c>
      <c r="I26" s="341">
        <f t="shared" si="3"/>
        <v>1.5850999482668264</v>
      </c>
      <c r="J26" s="1">
        <v>14189</v>
      </c>
      <c r="K26" s="341">
        <f t="shared" si="4"/>
        <v>1.5860081642142727</v>
      </c>
      <c r="L26" s="1">
        <v>14445</v>
      </c>
      <c r="M26" s="341">
        <f t="shared" si="5"/>
        <v>1.5966389341150178</v>
      </c>
      <c r="N26" s="1">
        <v>14679</v>
      </c>
      <c r="O26" s="341">
        <f t="shared" si="6"/>
        <v>1.599296610197191</v>
      </c>
      <c r="P26" s="1">
        <v>14953</v>
      </c>
      <c r="Q26" s="341">
        <f t="shared" si="7"/>
        <v>1.6102665937256355</v>
      </c>
      <c r="R26" s="1">
        <v>14987</v>
      </c>
      <c r="S26" s="341">
        <f t="shared" si="8"/>
        <v>1.6149906303172545</v>
      </c>
      <c r="T26" s="449">
        <v>15114</v>
      </c>
      <c r="U26" s="341">
        <f t="shared" si="9"/>
        <v>1.6222900114421144</v>
      </c>
      <c r="V26" s="449">
        <v>15285</v>
      </c>
      <c r="W26" s="341">
        <f t="shared" si="10"/>
        <v>1.6189902203881552</v>
      </c>
      <c r="X26" s="343"/>
      <c r="Y26" s="532"/>
      <c r="Z26" s="532"/>
      <c r="AA26" s="532"/>
      <c r="AB26" s="532"/>
      <c r="AC26" s="532"/>
      <c r="AD26" s="532"/>
      <c r="AE26" s="342"/>
    </row>
    <row r="27" spans="1:31">
      <c r="A27" s="456" t="s">
        <v>24</v>
      </c>
      <c r="B27" s="1">
        <v>12634</v>
      </c>
      <c r="C27" s="341">
        <f t="shared" si="0"/>
        <v>1.4075594207548725</v>
      </c>
      <c r="D27" s="1">
        <v>10468</v>
      </c>
      <c r="E27" s="341">
        <f t="shared" si="1"/>
        <v>1.176264360583233</v>
      </c>
      <c r="F27" s="1">
        <v>10690</v>
      </c>
      <c r="G27" s="341">
        <f t="shared" si="2"/>
        <v>1.2035794384947263</v>
      </c>
      <c r="H27" s="1">
        <v>11338</v>
      </c>
      <c r="I27" s="341">
        <f t="shared" si="3"/>
        <v>1.2723442982972941</v>
      </c>
      <c r="J27" s="1">
        <v>10576</v>
      </c>
      <c r="K27" s="341">
        <f t="shared" si="4"/>
        <v>1.1821567654330924</v>
      </c>
      <c r="L27" s="1">
        <v>10755</v>
      </c>
      <c r="M27" s="341">
        <f t="shared" si="5"/>
        <v>1.1887747827211503</v>
      </c>
      <c r="N27" s="1">
        <v>11111</v>
      </c>
      <c r="O27" s="341">
        <f t="shared" si="6"/>
        <v>1.2105582557327468</v>
      </c>
      <c r="P27" s="1">
        <v>11281</v>
      </c>
      <c r="Q27" s="341">
        <f t="shared" si="7"/>
        <v>1.214834310427265</v>
      </c>
      <c r="R27" s="1">
        <v>11115</v>
      </c>
      <c r="S27" s="341">
        <f t="shared" si="8"/>
        <v>1.1977461036882822</v>
      </c>
      <c r="T27" s="449">
        <v>11162</v>
      </c>
      <c r="U27" s="341">
        <f t="shared" si="9"/>
        <v>1.1980945552280586</v>
      </c>
      <c r="V27" s="449">
        <v>11972</v>
      </c>
      <c r="W27" s="341">
        <f t="shared" si="10"/>
        <v>1.2680766057237156</v>
      </c>
      <c r="X27" s="343"/>
      <c r="Y27" s="532"/>
      <c r="Z27" s="532"/>
      <c r="AA27" s="532"/>
      <c r="AB27" s="532"/>
      <c r="AC27" s="532"/>
      <c r="AD27" s="532"/>
      <c r="AE27" s="342"/>
    </row>
    <row r="28" spans="1:31">
      <c r="A28" s="456" t="s">
        <v>25</v>
      </c>
      <c r="B28" s="1">
        <v>9076</v>
      </c>
      <c r="C28" s="341">
        <f t="shared" si="0"/>
        <v>1.0111610972590805</v>
      </c>
      <c r="D28" s="1">
        <v>8998</v>
      </c>
      <c r="E28" s="341">
        <f t="shared" si="1"/>
        <v>1.0110839431150105</v>
      </c>
      <c r="F28" s="1">
        <v>8930</v>
      </c>
      <c r="G28" s="341">
        <f t="shared" si="2"/>
        <v>1.0054222998838078</v>
      </c>
      <c r="H28" s="1">
        <v>8873</v>
      </c>
      <c r="I28" s="341">
        <f t="shared" si="3"/>
        <v>0.99572331617497711</v>
      </c>
      <c r="J28" s="1">
        <v>8873</v>
      </c>
      <c r="K28" s="341">
        <f t="shared" si="4"/>
        <v>0.99180001699015019</v>
      </c>
      <c r="L28" s="1">
        <v>8947</v>
      </c>
      <c r="M28" s="341">
        <f t="shared" si="5"/>
        <v>0.98893240176719022</v>
      </c>
      <c r="N28" s="1">
        <v>8934</v>
      </c>
      <c r="O28" s="341">
        <f t="shared" si="6"/>
        <v>0.97337120481652051</v>
      </c>
      <c r="P28" s="1">
        <v>8940</v>
      </c>
      <c r="Q28" s="341">
        <f t="shared" si="7"/>
        <v>0.96273546097152285</v>
      </c>
      <c r="R28" s="1">
        <v>8918</v>
      </c>
      <c r="S28" s="341">
        <f t="shared" si="8"/>
        <v>0.96099862822241111</v>
      </c>
      <c r="T28" s="449">
        <v>9005</v>
      </c>
      <c r="U28" s="341">
        <f t="shared" si="9"/>
        <v>0.96656884696547829</v>
      </c>
      <c r="V28" s="449">
        <v>9145</v>
      </c>
      <c r="W28" s="341">
        <f t="shared" si="10"/>
        <v>0.9686402070951704</v>
      </c>
      <c r="X28" s="343"/>
      <c r="Y28" s="532"/>
      <c r="Z28" s="532"/>
      <c r="AA28" s="532"/>
      <c r="AB28" s="532"/>
      <c r="AC28" s="532"/>
      <c r="AD28" s="532"/>
      <c r="AE28" s="342"/>
    </row>
    <row r="29" spans="1:31">
      <c r="A29" s="456" t="s">
        <v>26</v>
      </c>
      <c r="B29" s="1">
        <v>5082</v>
      </c>
      <c r="C29" s="341">
        <f t="shared" si="0"/>
        <v>0.56618782462215156</v>
      </c>
      <c r="D29" s="1">
        <v>4727</v>
      </c>
      <c r="E29" s="341">
        <f t="shared" si="1"/>
        <v>0.53116179140971931</v>
      </c>
      <c r="F29" s="1">
        <v>4805</v>
      </c>
      <c r="G29" s="341">
        <f t="shared" si="2"/>
        <v>0.54099150626446768</v>
      </c>
      <c r="H29" s="1">
        <v>4786</v>
      </c>
      <c r="I29" s="341">
        <f t="shared" si="3"/>
        <v>0.53708236123221464</v>
      </c>
      <c r="J29" s="1">
        <v>4848</v>
      </c>
      <c r="K29" s="341">
        <f t="shared" si="4"/>
        <v>0.54189636902606197</v>
      </c>
      <c r="L29" s="1">
        <v>4757</v>
      </c>
      <c r="M29" s="341">
        <f t="shared" si="5"/>
        <v>0.52580210519800197</v>
      </c>
      <c r="N29" s="1">
        <v>4693</v>
      </c>
      <c r="O29" s="341">
        <f t="shared" si="6"/>
        <v>0.51130860355987584</v>
      </c>
      <c r="P29" s="1">
        <v>4743</v>
      </c>
      <c r="Q29" s="341">
        <f t="shared" si="7"/>
        <v>0.5107666992603952</v>
      </c>
      <c r="R29" s="1">
        <v>4692</v>
      </c>
      <c r="S29" s="341">
        <f t="shared" si="8"/>
        <v>0.50560726212374452</v>
      </c>
      <c r="T29" s="449">
        <v>4644</v>
      </c>
      <c r="U29" s="341">
        <f t="shared" si="9"/>
        <v>0.49847259581428999</v>
      </c>
      <c r="V29" s="449">
        <v>4679</v>
      </c>
      <c r="W29" s="341">
        <f t="shared" si="10"/>
        <v>0.49560060459248795</v>
      </c>
      <c r="X29" s="209"/>
      <c r="Y29" s="532"/>
      <c r="Z29" s="532"/>
      <c r="AA29" s="532"/>
      <c r="AB29" s="532"/>
      <c r="AC29" s="532"/>
      <c r="AD29" s="532"/>
    </row>
    <row r="30" spans="1:31">
      <c r="A30" s="456" t="s">
        <v>27</v>
      </c>
      <c r="B30" s="1">
        <v>23805</v>
      </c>
      <c r="C30" s="341">
        <f t="shared" si="0"/>
        <v>2.6521253768457922</v>
      </c>
      <c r="D30" s="1">
        <v>23929</v>
      </c>
      <c r="E30" s="341">
        <f t="shared" si="1"/>
        <v>2.6888450405422413</v>
      </c>
      <c r="F30" s="1">
        <v>23893</v>
      </c>
      <c r="G30" s="341">
        <f t="shared" si="2"/>
        <v>2.6900957459265196</v>
      </c>
      <c r="H30" s="1">
        <v>23772</v>
      </c>
      <c r="I30" s="341">
        <f t="shared" si="3"/>
        <v>2.6676811306335573</v>
      </c>
      <c r="J30" s="1">
        <v>23812</v>
      </c>
      <c r="K30" s="341">
        <f t="shared" si="4"/>
        <v>2.6616411590859301</v>
      </c>
      <c r="L30" s="1">
        <v>23961</v>
      </c>
      <c r="M30" s="341">
        <f t="shared" si="5"/>
        <v>2.6484642090917232</v>
      </c>
      <c r="N30" s="1">
        <v>24134</v>
      </c>
      <c r="O30" s="341">
        <f t="shared" si="6"/>
        <v>2.6294314592614625</v>
      </c>
      <c r="P30" s="1">
        <v>24201</v>
      </c>
      <c r="Q30" s="341">
        <f t="shared" si="7"/>
        <v>2.6061701220326428</v>
      </c>
      <c r="R30" s="1">
        <v>24346</v>
      </c>
      <c r="S30" s="341">
        <f t="shared" si="8"/>
        <v>2.623511168726488</v>
      </c>
      <c r="T30" s="449">
        <v>24592</v>
      </c>
      <c r="U30" s="341">
        <f t="shared" si="9"/>
        <v>2.6396292153886778</v>
      </c>
      <c r="V30" s="449">
        <v>24652</v>
      </c>
      <c r="W30" s="341">
        <f t="shared" si="10"/>
        <v>2.6111447113515736</v>
      </c>
      <c r="Y30" s="532"/>
      <c r="Z30" s="532"/>
      <c r="AA30" s="532"/>
      <c r="AB30" s="532"/>
      <c r="AC30" s="532"/>
      <c r="AD30" s="532"/>
    </row>
    <row r="31" spans="1:31">
      <c r="A31" s="456" t="s">
        <v>28</v>
      </c>
      <c r="B31" s="1">
        <v>2815</v>
      </c>
      <c r="C31" s="341">
        <f t="shared" si="0"/>
        <v>0.3136203711750013</v>
      </c>
      <c r="D31" s="1">
        <v>2775</v>
      </c>
      <c r="E31" s="341">
        <f t="shared" si="1"/>
        <v>0.31182017583286886</v>
      </c>
      <c r="F31" s="1">
        <v>2698</v>
      </c>
      <c r="G31" s="341">
        <f t="shared" si="2"/>
        <v>0.30376588634787388</v>
      </c>
      <c r="H31" s="1">
        <v>2658</v>
      </c>
      <c r="I31" s="341">
        <f t="shared" si="3"/>
        <v>0.29827933893757341</v>
      </c>
      <c r="J31" s="1">
        <v>2650</v>
      </c>
      <c r="K31" s="341">
        <f t="shared" si="4"/>
        <v>0.29620985518132514</v>
      </c>
      <c r="L31" s="1">
        <v>2670</v>
      </c>
      <c r="M31" s="341">
        <f t="shared" si="5"/>
        <v>0.29512121523621304</v>
      </c>
      <c r="N31" s="1">
        <v>2763</v>
      </c>
      <c r="O31" s="341">
        <f t="shared" si="6"/>
        <v>0.30103253177837991</v>
      </c>
      <c r="P31" s="1">
        <v>2852</v>
      </c>
      <c r="Q31" s="341">
        <f t="shared" si="7"/>
        <v>0.30712768844415916</v>
      </c>
      <c r="R31" s="1">
        <v>2829</v>
      </c>
      <c r="S31" s="341">
        <f t="shared" si="8"/>
        <v>0.30485143745696358</v>
      </c>
      <c r="T31" s="449">
        <v>2813</v>
      </c>
      <c r="U31" s="341">
        <f t="shared" si="9"/>
        <v>0.30193871921309168</v>
      </c>
      <c r="V31" s="449">
        <v>2784</v>
      </c>
      <c r="W31" s="341">
        <f t="shared" si="10"/>
        <v>0.29488183013154229</v>
      </c>
      <c r="Y31" s="532"/>
      <c r="Z31" s="532"/>
      <c r="AA31" s="532"/>
      <c r="AB31" s="532"/>
      <c r="AC31" s="532"/>
      <c r="AD31" s="532"/>
    </row>
    <row r="32" spans="1:31">
      <c r="A32" s="456" t="s">
        <v>29</v>
      </c>
      <c r="B32" s="1">
        <v>11078</v>
      </c>
      <c r="C32" s="341">
        <f t="shared" si="0"/>
        <v>1.2342047857465948</v>
      </c>
      <c r="D32" s="1">
        <v>11097</v>
      </c>
      <c r="E32" s="341">
        <f t="shared" si="1"/>
        <v>1.2469436004386831</v>
      </c>
      <c r="F32" s="1">
        <v>11107</v>
      </c>
      <c r="G32" s="341">
        <f t="shared" si="2"/>
        <v>1.2505291696315177</v>
      </c>
      <c r="H32" s="1">
        <v>11114</v>
      </c>
      <c r="I32" s="341">
        <f t="shared" si="3"/>
        <v>1.2472071380557528</v>
      </c>
      <c r="J32" s="1">
        <v>11108</v>
      </c>
      <c r="K32" s="341">
        <f t="shared" si="4"/>
        <v>1.2416222910770414</v>
      </c>
      <c r="L32" s="1">
        <v>11203</v>
      </c>
      <c r="M32" s="341">
        <f t="shared" si="5"/>
        <v>1.2382932487982377</v>
      </c>
      <c r="N32" s="1">
        <v>11294</v>
      </c>
      <c r="O32" s="341">
        <f t="shared" si="6"/>
        <v>1.2304963495856036</v>
      </c>
      <c r="P32" s="1">
        <v>11287</v>
      </c>
      <c r="Q32" s="341">
        <f t="shared" si="7"/>
        <v>1.2154804416091252</v>
      </c>
      <c r="R32" s="1">
        <v>11326</v>
      </c>
      <c r="S32" s="341">
        <f t="shared" si="8"/>
        <v>1.2204833441631564</v>
      </c>
      <c r="T32" s="449">
        <v>11359</v>
      </c>
      <c r="U32" s="341">
        <f t="shared" si="9"/>
        <v>1.2192399258945994</v>
      </c>
      <c r="V32" s="449">
        <v>11344</v>
      </c>
      <c r="W32" s="341">
        <f t="shared" si="10"/>
        <v>1.2015587216279511</v>
      </c>
      <c r="Y32" s="532"/>
      <c r="Z32" s="532"/>
      <c r="AA32" s="532"/>
      <c r="AB32" s="532"/>
      <c r="AC32" s="532"/>
      <c r="AD32" s="532"/>
    </row>
    <row r="33" spans="1:30">
      <c r="A33" s="456" t="s">
        <v>30</v>
      </c>
      <c r="B33" s="1">
        <v>9069</v>
      </c>
      <c r="C33" s="341">
        <f t="shared" si="0"/>
        <v>1.0103812242224108</v>
      </c>
      <c r="D33" s="1">
        <v>9026</v>
      </c>
      <c r="E33" s="341">
        <f t="shared" si="1"/>
        <v>1.0142302367810718</v>
      </c>
      <c r="F33" s="1">
        <v>9026</v>
      </c>
      <c r="G33" s="341">
        <f t="shared" si="2"/>
        <v>1.016230871080767</v>
      </c>
      <c r="H33" s="1">
        <v>8969</v>
      </c>
      <c r="I33" s="341">
        <f t="shared" si="3"/>
        <v>1.0064963848499233</v>
      </c>
      <c r="J33" s="1">
        <v>8969</v>
      </c>
      <c r="K33" s="341">
        <f t="shared" si="4"/>
        <v>1.0025306381589831</v>
      </c>
      <c r="L33" s="1">
        <v>9040</v>
      </c>
      <c r="M33" s="341">
        <f t="shared" si="5"/>
        <v>0.99921190476979993</v>
      </c>
      <c r="N33" s="1">
        <v>9185</v>
      </c>
      <c r="O33" s="341">
        <f t="shared" si="6"/>
        <v>1.000717989281368</v>
      </c>
      <c r="P33" s="1">
        <v>9158</v>
      </c>
      <c r="Q33" s="341">
        <f t="shared" si="7"/>
        <v>0.98621156057910586</v>
      </c>
      <c r="R33" s="1">
        <v>9161</v>
      </c>
      <c r="S33" s="341">
        <f t="shared" si="8"/>
        <v>0.9871841705702521</v>
      </c>
      <c r="T33" s="449">
        <v>9170</v>
      </c>
      <c r="U33" s="341">
        <f t="shared" si="9"/>
        <v>0.98427943661004291</v>
      </c>
      <c r="V33" s="449">
        <v>9228</v>
      </c>
      <c r="W33" s="341">
        <f t="shared" si="10"/>
        <v>0.97743158349636217</v>
      </c>
      <c r="Y33" s="532"/>
      <c r="Z33" s="532"/>
      <c r="AA33" s="532"/>
      <c r="AB33" s="532"/>
      <c r="AC33" s="532"/>
      <c r="AD33" s="532"/>
    </row>
    <row r="34" spans="1:30">
      <c r="A34" s="456" t="s">
        <v>31</v>
      </c>
      <c r="B34" s="1">
        <v>1804</v>
      </c>
      <c r="C34" s="341">
        <f t="shared" si="0"/>
        <v>0.2009844225931447</v>
      </c>
      <c r="D34" s="1">
        <v>1715</v>
      </c>
      <c r="E34" s="341">
        <f t="shared" si="1"/>
        <v>0.19271048704625951</v>
      </c>
      <c r="F34" s="1">
        <v>1671</v>
      </c>
      <c r="G34" s="341">
        <f t="shared" si="2"/>
        <v>0.18813669239707087</v>
      </c>
      <c r="H34" s="1">
        <v>1630</v>
      </c>
      <c r="I34" s="341">
        <f t="shared" si="3"/>
        <v>0.18291772854335767</v>
      </c>
      <c r="J34" s="1">
        <v>1615</v>
      </c>
      <c r="K34" s="341">
        <f t="shared" si="4"/>
        <v>0.18052034570484532</v>
      </c>
      <c r="L34" s="1">
        <v>1645</v>
      </c>
      <c r="M34" s="341">
        <f t="shared" si="5"/>
        <v>0.18182561762680541</v>
      </c>
      <c r="N34" s="1">
        <v>1667</v>
      </c>
      <c r="O34" s="341">
        <f t="shared" si="6"/>
        <v>0.18162187132629726</v>
      </c>
      <c r="P34" s="1">
        <v>1715</v>
      </c>
      <c r="Q34" s="341">
        <f t="shared" si="7"/>
        <v>0.18468582948167356</v>
      </c>
      <c r="R34" s="1">
        <v>1789</v>
      </c>
      <c r="S34" s="341">
        <f t="shared" si="8"/>
        <v>0.19278162658554537</v>
      </c>
      <c r="T34" s="449">
        <v>1767</v>
      </c>
      <c r="U34" s="341">
        <f t="shared" si="9"/>
        <v>0.189664314557246</v>
      </c>
      <c r="V34" s="449">
        <v>1823</v>
      </c>
      <c r="W34" s="341">
        <f t="shared" si="10"/>
        <v>0.19309252023340576</v>
      </c>
      <c r="Z34" s="1"/>
    </row>
    <row r="35" spans="1:30">
      <c r="A35" s="457" t="s">
        <v>0</v>
      </c>
      <c r="B35" s="461">
        <v>897582</v>
      </c>
      <c r="C35" s="341">
        <f>(B35*100)/$B$35</f>
        <v>100</v>
      </c>
      <c r="D35" s="461">
        <v>889936</v>
      </c>
      <c r="E35" s="341">
        <f t="shared" si="1"/>
        <v>100</v>
      </c>
      <c r="F35" s="461">
        <v>888184</v>
      </c>
      <c r="G35" s="341">
        <f t="shared" si="2"/>
        <v>100</v>
      </c>
      <c r="H35" s="461">
        <v>891111</v>
      </c>
      <c r="I35" s="341">
        <f t="shared" si="3"/>
        <v>100</v>
      </c>
      <c r="J35" s="461">
        <v>894636</v>
      </c>
      <c r="K35" s="341">
        <f t="shared" si="4"/>
        <v>100</v>
      </c>
      <c r="L35" s="461">
        <v>904713</v>
      </c>
      <c r="M35" s="341">
        <f t="shared" si="5"/>
        <v>100</v>
      </c>
      <c r="N35" s="461">
        <v>917841</v>
      </c>
      <c r="O35" s="341">
        <f t="shared" si="6"/>
        <v>100</v>
      </c>
      <c r="P35" s="461">
        <v>928604</v>
      </c>
      <c r="Q35" s="341">
        <f t="shared" si="7"/>
        <v>100</v>
      </c>
      <c r="R35" s="461">
        <v>927993</v>
      </c>
      <c r="S35" s="341">
        <f t="shared" si="8"/>
        <v>100</v>
      </c>
      <c r="T35" s="462">
        <v>931646</v>
      </c>
      <c r="U35" s="341">
        <f t="shared" si="9"/>
        <v>100</v>
      </c>
      <c r="V35" s="462">
        <v>944107</v>
      </c>
      <c r="W35" s="341">
        <f t="shared" si="10"/>
        <v>100</v>
      </c>
      <c r="X35" s="1"/>
    </row>
    <row r="36" spans="1:30">
      <c r="X36" s="1"/>
    </row>
    <row r="37" spans="1:30">
      <c r="A37" s="205" t="s">
        <v>425</v>
      </c>
      <c r="Y37" s="136"/>
    </row>
    <row r="38" spans="1:30">
      <c r="Y38" s="1"/>
    </row>
    <row r="39" spans="1:30" ht="25.5" customHeight="1">
      <c r="A39" s="533" t="s">
        <v>42</v>
      </c>
      <c r="B39" s="533"/>
      <c r="C39" s="533"/>
      <c r="D39" s="533"/>
      <c r="E39" s="533"/>
      <c r="F39" s="533"/>
      <c r="G39" s="533"/>
      <c r="H39" s="533"/>
      <c r="I39" s="533"/>
      <c r="J39" s="533"/>
      <c r="K39" s="533"/>
      <c r="L39" s="533"/>
      <c r="M39" s="339"/>
    </row>
    <row r="40" spans="1:30">
      <c r="A40" s="2" t="s">
        <v>41</v>
      </c>
    </row>
    <row r="41" spans="1:30">
      <c r="R41" s="1"/>
      <c r="X41" s="501"/>
    </row>
    <row r="42" spans="1:30">
      <c r="R42" s="1"/>
    </row>
    <row r="43" spans="1:30">
      <c r="R43" s="1"/>
    </row>
    <row r="44" spans="1:30">
      <c r="R44" s="1"/>
    </row>
  </sheetData>
  <sheetProtection algorithmName="SHA-512" hashValue="bsG3WFA0XGX/g9oN11+cnyGMJzPyCatVyw+kDq6lnOWch+LNi+KFuKcYsayYWkzLtilDU5VhA/gxjqK5m4ZkFQ==" saltValue="JyV/X0SfWGaFjXtKvPDC8A==" spinCount="100000" sheet="1" objects="1" scenarios="1"/>
  <mergeCells count="15">
    <mergeCell ref="A1:S1"/>
    <mergeCell ref="B2:C2"/>
    <mergeCell ref="D2:E2"/>
    <mergeCell ref="F2:G2"/>
    <mergeCell ref="H2:I2"/>
    <mergeCell ref="J2:K2"/>
    <mergeCell ref="L2:M2"/>
    <mergeCell ref="N2:O2"/>
    <mergeCell ref="P2:Q2"/>
    <mergeCell ref="R2:S2"/>
    <mergeCell ref="T2:U2"/>
    <mergeCell ref="V2:W2"/>
    <mergeCell ref="Y19:AD33"/>
    <mergeCell ref="A39:L39"/>
    <mergeCell ref="A2:A3"/>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90" zoomScaleNormal="90" workbookViewId="0">
      <selection activeCell="J34" sqref="J34"/>
    </sheetView>
  </sheetViews>
  <sheetFormatPr baseColWidth="10" defaultColWidth="9.140625" defaultRowHeight="12.75"/>
  <cols>
    <col min="1" max="1" width="81.7109375" style="58" customWidth="1"/>
    <col min="2" max="5" width="19.5703125" style="58" customWidth="1"/>
    <col min="6" max="16384" width="9.140625" style="58"/>
  </cols>
  <sheetData>
    <row r="1" spans="1:9" ht="23.25" customHeight="1">
      <c r="A1" s="561" t="s">
        <v>731</v>
      </c>
      <c r="B1" s="561"/>
      <c r="C1" s="561"/>
      <c r="D1" s="561"/>
      <c r="E1" s="561"/>
    </row>
    <row r="2" spans="1:9" ht="15">
      <c r="A2" s="72" t="s">
        <v>163</v>
      </c>
      <c r="B2" s="73"/>
      <c r="C2" s="73"/>
      <c r="D2" s="73"/>
      <c r="E2" s="73"/>
    </row>
    <row r="3" spans="1:9">
      <c r="A3" s="74" t="s">
        <v>164</v>
      </c>
      <c r="B3" s="75"/>
      <c r="C3" s="75"/>
      <c r="D3" s="75"/>
      <c r="E3" s="75"/>
    </row>
    <row r="4" spans="1:9" ht="25.5">
      <c r="A4" s="59" t="s">
        <v>169</v>
      </c>
      <c r="B4" s="62" t="s">
        <v>165</v>
      </c>
      <c r="C4" s="60" t="s">
        <v>166</v>
      </c>
      <c r="D4" s="62" t="s">
        <v>167</v>
      </c>
      <c r="E4" s="60" t="s">
        <v>168</v>
      </c>
    </row>
    <row r="5" spans="1:9" ht="12.75" customHeight="1">
      <c r="A5" s="61" t="s">
        <v>170</v>
      </c>
      <c r="B5" s="526">
        <v>116.432</v>
      </c>
      <c r="C5" s="64">
        <v>0.3</v>
      </c>
      <c r="D5" s="64">
        <v>3</v>
      </c>
      <c r="E5" s="65">
        <v>1.9</v>
      </c>
    </row>
    <row r="6" spans="1:9">
      <c r="A6" s="61" t="s">
        <v>171</v>
      </c>
      <c r="B6" s="66">
        <v>132.755</v>
      </c>
      <c r="C6" s="67">
        <v>0.3</v>
      </c>
      <c r="D6" s="67">
        <v>4.4000000000000004</v>
      </c>
      <c r="E6" s="68">
        <v>1.6</v>
      </c>
    </row>
    <row r="7" spans="1:9">
      <c r="A7" s="61" t="s">
        <v>172</v>
      </c>
      <c r="B7" s="66">
        <v>114.477</v>
      </c>
      <c r="C7" s="67">
        <v>0.3</v>
      </c>
      <c r="D7" s="67">
        <v>4.7</v>
      </c>
      <c r="E7" s="68">
        <v>4.4000000000000004</v>
      </c>
    </row>
    <row r="8" spans="1:9">
      <c r="A8" s="61" t="s">
        <v>173</v>
      </c>
      <c r="B8" s="66">
        <v>100.313</v>
      </c>
      <c r="C8" s="67">
        <v>-2.2999999999999998</v>
      </c>
      <c r="D8" s="67">
        <v>-4</v>
      </c>
      <c r="E8" s="68">
        <v>-6.4</v>
      </c>
    </row>
    <row r="9" spans="1:9">
      <c r="A9" s="61" t="s">
        <v>174</v>
      </c>
      <c r="B9" s="66">
        <v>107.622</v>
      </c>
      <c r="C9" s="67">
        <v>0.8</v>
      </c>
      <c r="D9" s="67">
        <v>5.2</v>
      </c>
      <c r="E9" s="68">
        <v>5.3</v>
      </c>
      <c r="I9" s="315"/>
    </row>
    <row r="10" spans="1:9" ht="12.75" customHeight="1">
      <c r="A10" s="61" t="s">
        <v>175</v>
      </c>
      <c r="B10" s="66">
        <v>114.059</v>
      </c>
      <c r="C10" s="67">
        <v>0.1</v>
      </c>
      <c r="D10" s="67">
        <v>0.7</v>
      </c>
      <c r="E10" s="68">
        <v>0.7</v>
      </c>
    </row>
    <row r="11" spans="1:9" ht="12.75" customHeight="1">
      <c r="A11" s="61" t="s">
        <v>176</v>
      </c>
      <c r="B11" s="66">
        <v>105.11</v>
      </c>
      <c r="C11" s="67">
        <v>-0.8</v>
      </c>
      <c r="D11" s="67">
        <v>1.6</v>
      </c>
      <c r="E11" s="68">
        <v>0.2</v>
      </c>
    </row>
    <row r="12" spans="1:9" ht="12.75" customHeight="1">
      <c r="A12" s="61" t="s">
        <v>177</v>
      </c>
      <c r="B12" s="66">
        <v>114.527</v>
      </c>
      <c r="C12" s="67">
        <v>-0.1</v>
      </c>
      <c r="D12" s="67">
        <v>1.3</v>
      </c>
      <c r="E12" s="68">
        <v>1.5</v>
      </c>
    </row>
    <row r="13" spans="1:9" ht="12.75" customHeight="1">
      <c r="A13" s="61" t="s">
        <v>178</v>
      </c>
      <c r="B13" s="66">
        <v>102.85</v>
      </c>
      <c r="C13" s="67">
        <v>0</v>
      </c>
      <c r="D13" s="67">
        <v>0.3</v>
      </c>
      <c r="E13" s="68">
        <v>1.9</v>
      </c>
    </row>
    <row r="14" spans="1:9" ht="12.75" customHeight="1">
      <c r="A14" s="61" t="s">
        <v>179</v>
      </c>
      <c r="B14" s="66">
        <v>109.22</v>
      </c>
      <c r="C14" s="67">
        <v>1.6</v>
      </c>
      <c r="D14" s="67">
        <v>1.8</v>
      </c>
      <c r="E14" s="68">
        <v>2</v>
      </c>
    </row>
    <row r="15" spans="1:9" ht="12.75" customHeight="1">
      <c r="A15" s="61" t="s">
        <v>180</v>
      </c>
      <c r="B15" s="66">
        <v>106.91</v>
      </c>
      <c r="C15" s="67">
        <v>0.2</v>
      </c>
      <c r="D15" s="67">
        <v>3.5</v>
      </c>
      <c r="E15" s="68">
        <v>0.4</v>
      </c>
    </row>
    <row r="16" spans="1:9" ht="12.75" customHeight="1">
      <c r="A16" s="61" t="s">
        <v>181</v>
      </c>
      <c r="B16" s="66">
        <v>120.125</v>
      </c>
      <c r="C16" s="67">
        <v>0.4</v>
      </c>
      <c r="D16" s="67">
        <v>5.2</v>
      </c>
      <c r="E16" s="68">
        <v>2.6</v>
      </c>
    </row>
    <row r="17" spans="1:8" ht="12.75" customHeight="1">
      <c r="A17" s="61" t="s">
        <v>182</v>
      </c>
      <c r="B17" s="69">
        <v>114.319</v>
      </c>
      <c r="C17" s="70">
        <v>0.8</v>
      </c>
      <c r="D17" s="70">
        <v>3.4</v>
      </c>
      <c r="E17" s="71">
        <v>2.6</v>
      </c>
    </row>
    <row r="18" spans="1:8" ht="12.75" customHeight="1">
      <c r="A18" s="59" t="s">
        <v>183</v>
      </c>
      <c r="B18" s="59"/>
      <c r="C18" s="59"/>
      <c r="D18" s="59"/>
      <c r="E18" s="59"/>
    </row>
    <row r="19" spans="1:8" ht="12.75" customHeight="1">
      <c r="A19" s="61" t="s">
        <v>170</v>
      </c>
      <c r="B19" s="63">
        <v>116.09399999999999</v>
      </c>
      <c r="C19" s="64">
        <v>0.3</v>
      </c>
      <c r="D19" s="64">
        <v>3.3</v>
      </c>
      <c r="E19" s="65">
        <v>2.1</v>
      </c>
    </row>
    <row r="20" spans="1:8" ht="12.75" customHeight="1">
      <c r="A20" s="61" t="s">
        <v>171</v>
      </c>
      <c r="B20" s="66">
        <v>131.75200000000001</v>
      </c>
      <c r="C20" s="67">
        <v>-0.1</v>
      </c>
      <c r="D20" s="67">
        <v>4.5</v>
      </c>
      <c r="E20" s="68">
        <v>1</v>
      </c>
    </row>
    <row r="21" spans="1:8" ht="12.75" customHeight="1">
      <c r="A21" s="61" t="s">
        <v>172</v>
      </c>
      <c r="B21" s="66">
        <v>112.41500000000001</v>
      </c>
      <c r="C21" s="67">
        <v>0.6</v>
      </c>
      <c r="D21" s="67">
        <v>2.6</v>
      </c>
      <c r="E21" s="68">
        <v>3.5</v>
      </c>
    </row>
    <row r="22" spans="1:8" ht="12.75" customHeight="1">
      <c r="A22" s="61" t="s">
        <v>173</v>
      </c>
      <c r="B22" s="66">
        <v>104.53700000000001</v>
      </c>
      <c r="C22" s="67">
        <v>-0.7</v>
      </c>
      <c r="D22" s="67">
        <v>-0.8</v>
      </c>
      <c r="E22" s="68">
        <v>-0.5</v>
      </c>
    </row>
    <row r="23" spans="1:8" ht="12.75" customHeight="1">
      <c r="A23" s="61" t="s">
        <v>174</v>
      </c>
      <c r="B23" s="66">
        <v>106.51</v>
      </c>
      <c r="C23" s="67">
        <v>1.1000000000000001</v>
      </c>
      <c r="D23" s="67">
        <v>4.9000000000000004</v>
      </c>
      <c r="E23" s="68">
        <v>5.5</v>
      </c>
    </row>
    <row r="24" spans="1:8" ht="12.75" customHeight="1">
      <c r="A24" s="61" t="s">
        <v>175</v>
      </c>
      <c r="B24" s="66">
        <v>109.646</v>
      </c>
      <c r="C24" s="67">
        <v>-0.2</v>
      </c>
      <c r="D24" s="67">
        <v>-1.6</v>
      </c>
      <c r="E24" s="68">
        <v>-0.6</v>
      </c>
    </row>
    <row r="25" spans="1:8" ht="12.75" customHeight="1">
      <c r="A25" s="61" t="s">
        <v>176</v>
      </c>
      <c r="B25" s="66">
        <v>105.771</v>
      </c>
      <c r="C25" s="67">
        <v>0.4</v>
      </c>
      <c r="D25" s="67">
        <v>2</v>
      </c>
      <c r="E25" s="68">
        <v>1.8</v>
      </c>
    </row>
    <row r="26" spans="1:8" ht="12.75" customHeight="1">
      <c r="A26" s="61" t="s">
        <v>177</v>
      </c>
      <c r="B26" s="66">
        <v>115.473</v>
      </c>
      <c r="C26" s="67">
        <v>-0.1</v>
      </c>
      <c r="D26" s="67">
        <v>3.2</v>
      </c>
      <c r="E26" s="68">
        <v>2.1</v>
      </c>
    </row>
    <row r="27" spans="1:8">
      <c r="A27" s="61" t="s">
        <v>178</v>
      </c>
      <c r="B27" s="66">
        <v>101.91500000000001</v>
      </c>
      <c r="C27" s="67">
        <v>0</v>
      </c>
      <c r="D27" s="67">
        <v>0</v>
      </c>
      <c r="E27" s="68">
        <v>1.7</v>
      </c>
      <c r="G27" s="225"/>
      <c r="H27" s="225"/>
    </row>
    <row r="28" spans="1:8">
      <c r="A28" s="61" t="s">
        <v>179</v>
      </c>
      <c r="B28" s="66">
        <v>110.61199999999999</v>
      </c>
      <c r="C28" s="67">
        <v>1</v>
      </c>
      <c r="D28" s="67">
        <v>2</v>
      </c>
      <c r="E28" s="68">
        <v>1.8</v>
      </c>
    </row>
    <row r="29" spans="1:8">
      <c r="A29" s="61" t="s">
        <v>180</v>
      </c>
      <c r="B29" s="66">
        <v>107.68600000000001</v>
      </c>
      <c r="C29" s="67">
        <v>0</v>
      </c>
      <c r="D29" s="67">
        <v>2.9</v>
      </c>
      <c r="E29" s="68">
        <v>0</v>
      </c>
    </row>
    <row r="30" spans="1:8">
      <c r="A30" s="61" t="s">
        <v>181</v>
      </c>
      <c r="B30" s="66">
        <v>120.82899999999999</v>
      </c>
      <c r="C30" s="67">
        <v>0.8</v>
      </c>
      <c r="D30" s="67">
        <v>5.7</v>
      </c>
      <c r="E30" s="68">
        <v>2.2999999999999998</v>
      </c>
    </row>
    <row r="31" spans="1:8">
      <c r="A31" s="61" t="s">
        <v>182</v>
      </c>
      <c r="B31" s="69">
        <v>110.31699999999999</v>
      </c>
      <c r="C31" s="70">
        <v>0.5</v>
      </c>
      <c r="D31" s="70">
        <v>2.6</v>
      </c>
      <c r="E31" s="71">
        <v>2.6</v>
      </c>
    </row>
    <row r="32" spans="1:8">
      <c r="A32" s="59" t="s">
        <v>184</v>
      </c>
      <c r="B32" s="59"/>
      <c r="C32" s="59"/>
      <c r="D32" s="59"/>
      <c r="E32" s="59"/>
    </row>
    <row r="33" spans="1:5" s="404" customFormat="1">
      <c r="A33" s="61" t="s">
        <v>170</v>
      </c>
      <c r="B33" s="63">
        <v>116.253</v>
      </c>
      <c r="C33" s="64">
        <v>0.3</v>
      </c>
      <c r="D33" s="64">
        <v>3.1</v>
      </c>
      <c r="E33" s="65">
        <v>2</v>
      </c>
    </row>
    <row r="34" spans="1:5">
      <c r="A34" s="61" t="s">
        <v>171</v>
      </c>
      <c r="B34" s="66">
        <v>132.221</v>
      </c>
      <c r="C34" s="67">
        <v>0.1</v>
      </c>
      <c r="D34" s="67">
        <v>4.4000000000000004</v>
      </c>
      <c r="E34" s="68">
        <v>1.3</v>
      </c>
    </row>
    <row r="35" spans="1:5">
      <c r="A35" s="61" t="s">
        <v>172</v>
      </c>
      <c r="B35" s="66">
        <v>113.337</v>
      </c>
      <c r="C35" s="67">
        <v>0.5</v>
      </c>
      <c r="D35" s="67">
        <v>3.5</v>
      </c>
      <c r="E35" s="68">
        <v>3.9</v>
      </c>
    </row>
    <row r="36" spans="1:5">
      <c r="A36" s="61" t="s">
        <v>173</v>
      </c>
      <c r="B36" s="66">
        <v>102.608</v>
      </c>
      <c r="C36" s="67">
        <v>-1.4</v>
      </c>
      <c r="D36" s="67">
        <v>-2.2000000000000002</v>
      </c>
      <c r="E36" s="68">
        <v>-3.3</v>
      </c>
    </row>
    <row r="37" spans="1:5">
      <c r="A37" s="61" t="s">
        <v>174</v>
      </c>
      <c r="B37" s="66">
        <v>107.04600000000001</v>
      </c>
      <c r="C37" s="67">
        <v>1</v>
      </c>
      <c r="D37" s="67">
        <v>5.0999999999999996</v>
      </c>
      <c r="E37" s="68">
        <v>5.4</v>
      </c>
    </row>
    <row r="38" spans="1:5" ht="12.75" customHeight="1">
      <c r="A38" s="61" t="s">
        <v>175</v>
      </c>
      <c r="B38" s="66">
        <v>111.761</v>
      </c>
      <c r="C38" s="67">
        <v>0</v>
      </c>
      <c r="D38" s="67">
        <v>-0.5</v>
      </c>
      <c r="E38" s="68">
        <v>0</v>
      </c>
    </row>
    <row r="39" spans="1:5">
      <c r="A39" s="61" t="s">
        <v>176</v>
      </c>
      <c r="B39" s="66">
        <v>105.471</v>
      </c>
      <c r="C39" s="67">
        <v>-0.1</v>
      </c>
      <c r="D39" s="67">
        <v>1.8</v>
      </c>
      <c r="E39" s="68">
        <v>1.1000000000000001</v>
      </c>
    </row>
    <row r="40" spans="1:5">
      <c r="A40" s="61" t="s">
        <v>177</v>
      </c>
      <c r="B40" s="66">
        <v>115.081</v>
      </c>
      <c r="C40" s="67">
        <v>-0.1</v>
      </c>
      <c r="D40" s="67">
        <v>2.2999999999999998</v>
      </c>
      <c r="E40" s="68">
        <v>1.8</v>
      </c>
    </row>
    <row r="41" spans="1:5">
      <c r="A41" s="61" t="s">
        <v>178</v>
      </c>
      <c r="B41" s="66">
        <v>102.375</v>
      </c>
      <c r="C41" s="67">
        <v>0</v>
      </c>
      <c r="D41" s="67">
        <v>0.1</v>
      </c>
      <c r="E41" s="68">
        <v>1.8</v>
      </c>
    </row>
    <row r="42" spans="1:5">
      <c r="A42" s="61" t="s">
        <v>179</v>
      </c>
      <c r="B42" s="66">
        <v>109.95</v>
      </c>
      <c r="C42" s="67">
        <v>1.3</v>
      </c>
      <c r="D42" s="67">
        <v>1.9</v>
      </c>
      <c r="E42" s="68">
        <v>1.9</v>
      </c>
    </row>
    <row r="43" spans="1:5">
      <c r="A43" s="61" t="s">
        <v>180</v>
      </c>
      <c r="B43" s="66">
        <v>107.336</v>
      </c>
      <c r="C43" s="67">
        <v>0.1</v>
      </c>
      <c r="D43" s="67">
        <v>3.2</v>
      </c>
      <c r="E43" s="68">
        <v>0.2</v>
      </c>
    </row>
    <row r="44" spans="1:5">
      <c r="A44" s="61" t="s">
        <v>181</v>
      </c>
      <c r="B44" s="66">
        <v>120.509</v>
      </c>
      <c r="C44" s="67">
        <v>0.6</v>
      </c>
      <c r="D44" s="67">
        <v>5.5</v>
      </c>
      <c r="E44" s="68">
        <v>2.4</v>
      </c>
    </row>
    <row r="45" spans="1:5">
      <c r="A45" s="61" t="s">
        <v>182</v>
      </c>
      <c r="B45" s="69">
        <v>112.136</v>
      </c>
      <c r="C45" s="70">
        <v>0.6</v>
      </c>
      <c r="D45" s="70">
        <v>3</v>
      </c>
      <c r="E45" s="71">
        <v>2.6</v>
      </c>
    </row>
    <row r="46" spans="1:5">
      <c r="A46" s="59" t="s">
        <v>185</v>
      </c>
      <c r="B46" s="59"/>
      <c r="C46" s="59"/>
      <c r="D46" s="59"/>
      <c r="E46" s="59"/>
    </row>
    <row r="47" spans="1:5">
      <c r="A47" s="61" t="s">
        <v>170</v>
      </c>
      <c r="B47" s="63">
        <v>116.212</v>
      </c>
      <c r="C47" s="64">
        <v>0.4</v>
      </c>
      <c r="D47" s="64">
        <v>3.4</v>
      </c>
      <c r="E47" s="65">
        <v>2.6</v>
      </c>
    </row>
    <row r="48" spans="1:5">
      <c r="A48" s="61" t="s">
        <v>171</v>
      </c>
      <c r="B48" s="66">
        <v>129.47399999999999</v>
      </c>
      <c r="C48" s="67">
        <v>0.1</v>
      </c>
      <c r="D48" s="67">
        <v>4.2</v>
      </c>
      <c r="E48" s="68">
        <v>1.4</v>
      </c>
    </row>
    <row r="49" spans="1:5">
      <c r="A49" s="61" t="s">
        <v>172</v>
      </c>
      <c r="B49" s="66">
        <v>116.175</v>
      </c>
      <c r="C49" s="67">
        <v>-0.3</v>
      </c>
      <c r="D49" s="67">
        <v>3.8</v>
      </c>
      <c r="E49" s="68">
        <v>4</v>
      </c>
    </row>
    <row r="50" spans="1:5">
      <c r="A50" s="61" t="s">
        <v>173</v>
      </c>
      <c r="B50" s="66">
        <v>110.405</v>
      </c>
      <c r="C50" s="67">
        <v>-0.8</v>
      </c>
      <c r="D50" s="67">
        <v>0.7</v>
      </c>
      <c r="E50" s="68">
        <v>-2.4</v>
      </c>
    </row>
    <row r="51" spans="1:5">
      <c r="A51" s="61" t="s">
        <v>174</v>
      </c>
      <c r="B51" s="66">
        <v>108.012</v>
      </c>
      <c r="C51" s="67">
        <v>0.8</v>
      </c>
      <c r="D51" s="67">
        <v>5.0999999999999996</v>
      </c>
      <c r="E51" s="68">
        <v>6.5</v>
      </c>
    </row>
    <row r="52" spans="1:5" ht="12.75" customHeight="1">
      <c r="A52" s="61" t="s">
        <v>175</v>
      </c>
      <c r="B52" s="66">
        <v>112.80200000000001</v>
      </c>
      <c r="C52" s="67">
        <v>0</v>
      </c>
      <c r="D52" s="67">
        <v>0.4</v>
      </c>
      <c r="E52" s="68">
        <v>0.4</v>
      </c>
    </row>
    <row r="53" spans="1:5">
      <c r="A53" s="61" t="s">
        <v>176</v>
      </c>
      <c r="B53" s="66">
        <v>105.15300000000001</v>
      </c>
      <c r="C53" s="67">
        <v>0</v>
      </c>
      <c r="D53" s="67">
        <v>2</v>
      </c>
      <c r="E53" s="68">
        <v>1.4</v>
      </c>
    </row>
    <row r="54" spans="1:5">
      <c r="A54" s="61" t="s">
        <v>177</v>
      </c>
      <c r="B54" s="66">
        <v>113.155</v>
      </c>
      <c r="C54" s="67">
        <v>-0.4</v>
      </c>
      <c r="D54" s="67">
        <v>2.7</v>
      </c>
      <c r="E54" s="68">
        <v>1.8</v>
      </c>
    </row>
    <row r="55" spans="1:5">
      <c r="A55" s="61" t="s">
        <v>178</v>
      </c>
      <c r="B55" s="66">
        <v>102.408</v>
      </c>
      <c r="C55" s="67">
        <v>0</v>
      </c>
      <c r="D55" s="67">
        <v>0.1</v>
      </c>
      <c r="E55" s="68">
        <v>1.8</v>
      </c>
    </row>
    <row r="56" spans="1:5">
      <c r="A56" s="61" t="s">
        <v>179</v>
      </c>
      <c r="B56" s="66">
        <v>111.45</v>
      </c>
      <c r="C56" s="67">
        <v>2.2999999999999998</v>
      </c>
      <c r="D56" s="67">
        <v>3</v>
      </c>
      <c r="E56" s="68">
        <v>2.8</v>
      </c>
    </row>
    <row r="57" spans="1:5">
      <c r="A57" s="61" t="s">
        <v>180</v>
      </c>
      <c r="B57" s="66">
        <v>105.387</v>
      </c>
      <c r="C57" s="67">
        <v>0</v>
      </c>
      <c r="D57" s="67">
        <v>2.8</v>
      </c>
      <c r="E57" s="68">
        <v>0.2</v>
      </c>
    </row>
    <row r="58" spans="1:5">
      <c r="A58" s="61" t="s">
        <v>181</v>
      </c>
      <c r="B58" s="66">
        <v>120.08</v>
      </c>
      <c r="C58" s="67">
        <v>0.7</v>
      </c>
      <c r="D58" s="67">
        <v>5</v>
      </c>
      <c r="E58" s="68">
        <v>4</v>
      </c>
    </row>
    <row r="59" spans="1:5">
      <c r="A59" s="61" t="s">
        <v>182</v>
      </c>
      <c r="B59" s="69">
        <v>112.57</v>
      </c>
      <c r="C59" s="70">
        <v>1</v>
      </c>
      <c r="D59" s="70">
        <v>3.4</v>
      </c>
      <c r="E59" s="71">
        <v>2.9</v>
      </c>
    </row>
    <row r="61" spans="1:5" ht="25.5">
      <c r="A61" s="388" t="s">
        <v>547</v>
      </c>
    </row>
    <row r="62" spans="1:5" ht="15">
      <c r="A62" s="229" t="s">
        <v>549</v>
      </c>
    </row>
    <row r="63" spans="1:5" ht="15">
      <c r="A63" s="229" t="s">
        <v>548</v>
      </c>
    </row>
    <row r="65" spans="1:1">
      <c r="A65" s="2" t="s">
        <v>186</v>
      </c>
    </row>
    <row r="66" spans="1:1">
      <c r="A66" s="2" t="s">
        <v>41</v>
      </c>
    </row>
  </sheetData>
  <sheetProtection algorithmName="SHA-512" hashValue="A6nLk1O2Uz0sVfZKZb9Cm4SCHkwjSYoPPbJ1Z6sRQ/47ePnx1QG+cRLL22oihr/yU4eu4jEBUR0uC8j7Uem5CQ==" saltValue="26zV9ned2NQhIuUZPOIvFg==" spinCount="100000" sheet="1" objects="1" scenarios="1"/>
  <mergeCells count="1">
    <mergeCell ref="A1:E1"/>
  </mergeCells>
  <hyperlinks>
    <hyperlink ref="A62" r:id="rId1"/>
    <hyperlink ref="A63" r:id="rId2"/>
  </hyperlinks>
  <pageMargins left="0.75" right="0.75" top="1" bottom="1" header="0.5" footer="0.5"/>
  <pageSetup orientation="portrait" horizontalDpi="300" verticalDpi="300" r:id="rId3"/>
  <headerFooter alignWithMargins="0"/>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80" zoomScaleNormal="80" workbookViewId="0">
      <selection activeCell="N37" sqref="N37"/>
    </sheetView>
  </sheetViews>
  <sheetFormatPr baseColWidth="10" defaultRowHeight="15"/>
  <cols>
    <col min="2" max="2" width="14" customWidth="1"/>
    <col min="18" max="18" width="23.28515625" customWidth="1"/>
  </cols>
  <sheetData>
    <row r="1" spans="1:17" ht="21" customHeight="1">
      <c r="A1" s="561" t="s">
        <v>538</v>
      </c>
      <c r="B1" s="561"/>
      <c r="C1" s="561"/>
      <c r="D1" s="561"/>
      <c r="E1" s="561"/>
      <c r="F1" s="561"/>
      <c r="G1" s="561"/>
      <c r="H1" s="561"/>
      <c r="I1" s="561"/>
      <c r="J1" s="561"/>
      <c r="K1" s="561"/>
    </row>
    <row r="2" spans="1:17">
      <c r="A2" s="114" t="s">
        <v>163</v>
      </c>
      <c r="B2" s="114"/>
      <c r="C2" s="114"/>
      <c r="D2" s="114"/>
      <c r="E2" s="114"/>
      <c r="F2" s="114"/>
      <c r="G2" s="114"/>
      <c r="H2" s="114"/>
      <c r="I2" s="114"/>
      <c r="J2" s="114"/>
      <c r="K2" s="114"/>
    </row>
    <row r="3" spans="1:17">
      <c r="A3" s="115" t="s">
        <v>254</v>
      </c>
      <c r="B3" s="115"/>
      <c r="C3" s="115"/>
      <c r="D3" s="115"/>
      <c r="E3" s="115"/>
      <c r="F3" s="115"/>
      <c r="G3" s="115"/>
      <c r="H3" s="115"/>
      <c r="I3" s="115"/>
      <c r="J3" s="115"/>
      <c r="K3" s="115"/>
    </row>
    <row r="4" spans="1:17">
      <c r="A4" s="62" t="s">
        <v>87</v>
      </c>
      <c r="B4" s="60" t="s">
        <v>255</v>
      </c>
    </row>
    <row r="5" spans="1:17" s="527" customFormat="1">
      <c r="A5" s="59" t="s">
        <v>732</v>
      </c>
      <c r="B5" s="525">
        <v>116.432</v>
      </c>
    </row>
    <row r="6" spans="1:17" s="488" customFormat="1">
      <c r="A6" s="59" t="s">
        <v>716</v>
      </c>
      <c r="B6" s="525">
        <v>116.099</v>
      </c>
    </row>
    <row r="7" spans="1:17" s="485" customFormat="1">
      <c r="A7" s="59" t="s">
        <v>703</v>
      </c>
      <c r="B7" s="116">
        <v>115.822</v>
      </c>
    </row>
    <row r="8" spans="1:17" s="452" customFormat="1">
      <c r="A8" s="59" t="s">
        <v>702</v>
      </c>
      <c r="B8" s="116">
        <v>115.325</v>
      </c>
    </row>
    <row r="9" spans="1:17" s="448" customFormat="1">
      <c r="A9" s="59" t="s">
        <v>696</v>
      </c>
      <c r="B9" s="116">
        <v>114.682</v>
      </c>
    </row>
    <row r="10" spans="1:17">
      <c r="A10" s="59" t="s">
        <v>635</v>
      </c>
      <c r="B10" s="116">
        <v>114.123</v>
      </c>
      <c r="L10" s="58"/>
      <c r="M10" s="224"/>
    </row>
    <row r="11" spans="1:17" ht="15" customHeight="1">
      <c r="A11" s="59" t="s">
        <v>631</v>
      </c>
      <c r="B11" s="116">
        <v>114.249</v>
      </c>
      <c r="K11" s="562" t="s">
        <v>733</v>
      </c>
      <c r="L11" s="562"/>
      <c r="M11" s="562"/>
      <c r="N11" s="562"/>
      <c r="O11" s="562"/>
      <c r="P11" s="562"/>
      <c r="Q11" s="562"/>
    </row>
    <row r="12" spans="1:17">
      <c r="A12" s="59" t="s">
        <v>628</v>
      </c>
      <c r="B12" s="116">
        <v>114.093</v>
      </c>
      <c r="K12" s="562"/>
      <c r="L12" s="562"/>
      <c r="M12" s="562"/>
      <c r="N12" s="562"/>
      <c r="O12" s="562"/>
      <c r="P12" s="562"/>
      <c r="Q12" s="562"/>
    </row>
    <row r="13" spans="1:17">
      <c r="A13" s="59" t="s">
        <v>626</v>
      </c>
      <c r="B13" s="116">
        <v>114.331</v>
      </c>
      <c r="K13" s="562"/>
      <c r="L13" s="562"/>
      <c r="M13" s="562"/>
      <c r="N13" s="562"/>
      <c r="O13" s="562"/>
      <c r="P13" s="562"/>
      <c r="Q13" s="562"/>
    </row>
    <row r="14" spans="1:17">
      <c r="A14" s="59" t="s">
        <v>623</v>
      </c>
      <c r="B14" s="116">
        <v>113.91800000000001</v>
      </c>
      <c r="K14" s="562"/>
      <c r="L14" s="562"/>
      <c r="M14" s="562"/>
      <c r="N14" s="562"/>
      <c r="O14" s="562"/>
      <c r="P14" s="562"/>
      <c r="Q14" s="562"/>
    </row>
    <row r="15" spans="1:17">
      <c r="A15" s="59" t="s">
        <v>619</v>
      </c>
      <c r="B15" s="116">
        <v>113.455</v>
      </c>
      <c r="K15" s="562"/>
      <c r="L15" s="562"/>
      <c r="M15" s="562"/>
      <c r="N15" s="562"/>
      <c r="O15" s="562"/>
      <c r="P15" s="562"/>
      <c r="Q15" s="562"/>
    </row>
    <row r="16" spans="1:17">
      <c r="A16" s="59" t="s">
        <v>616</v>
      </c>
      <c r="B16" s="116">
        <v>112.98</v>
      </c>
      <c r="K16" s="562"/>
      <c r="L16" s="562"/>
      <c r="M16" s="562"/>
      <c r="N16" s="562"/>
      <c r="O16" s="562"/>
      <c r="P16" s="562"/>
      <c r="Q16" s="562"/>
    </row>
    <row r="17" spans="1:20" ht="15" customHeight="1">
      <c r="A17" s="59" t="s">
        <v>615</v>
      </c>
      <c r="B17" s="116">
        <v>113.038</v>
      </c>
      <c r="K17" s="562"/>
      <c r="L17" s="562"/>
      <c r="M17" s="562"/>
      <c r="N17" s="562"/>
      <c r="O17" s="562"/>
      <c r="P17" s="562"/>
      <c r="Q17" s="562"/>
      <c r="T17" s="226"/>
    </row>
    <row r="18" spans="1:20">
      <c r="K18" s="226"/>
      <c r="L18" s="226"/>
      <c r="M18" s="226"/>
      <c r="N18" s="226"/>
      <c r="O18" s="226"/>
      <c r="P18" s="226"/>
      <c r="Q18" s="226"/>
      <c r="R18" s="226"/>
      <c r="S18" s="226"/>
      <c r="T18" s="226"/>
    </row>
    <row r="19" spans="1:20">
      <c r="A19" s="2" t="s">
        <v>186</v>
      </c>
      <c r="N19" s="226"/>
      <c r="O19" s="226"/>
      <c r="P19" s="441"/>
      <c r="Q19" s="226"/>
      <c r="R19" s="226"/>
      <c r="S19" s="226"/>
      <c r="T19" s="226"/>
    </row>
    <row r="20" spans="1:20">
      <c r="A20" s="2" t="s">
        <v>41</v>
      </c>
      <c r="L20" s="231"/>
      <c r="N20" s="226"/>
      <c r="O20" s="226"/>
      <c r="P20" s="226"/>
      <c r="Q20" s="226"/>
      <c r="R20" s="226"/>
      <c r="S20" s="226"/>
      <c r="T20" s="226"/>
    </row>
    <row r="21" spans="1:20">
      <c r="N21" s="226"/>
      <c r="O21" s="226"/>
      <c r="P21" s="226"/>
      <c r="Q21" s="226"/>
      <c r="R21" s="226"/>
      <c r="S21" s="226"/>
      <c r="T21" s="226"/>
    </row>
    <row r="22" spans="1:20">
      <c r="N22" s="226"/>
      <c r="O22" s="226"/>
      <c r="P22" s="226"/>
      <c r="Q22" s="226"/>
      <c r="R22" s="226"/>
      <c r="S22" s="226"/>
      <c r="T22" s="226"/>
    </row>
    <row r="23" spans="1:20">
      <c r="N23" s="226"/>
      <c r="O23" s="226"/>
      <c r="P23" s="226"/>
      <c r="Q23" s="226"/>
      <c r="R23" s="226"/>
      <c r="S23" s="226"/>
      <c r="T23" s="226"/>
    </row>
    <row r="24" spans="1:20">
      <c r="N24" s="226"/>
      <c r="O24" s="226"/>
      <c r="P24" s="226"/>
      <c r="Q24" s="226"/>
      <c r="R24" s="226"/>
      <c r="S24" s="226"/>
      <c r="T24" s="226"/>
    </row>
    <row r="25" spans="1:20">
      <c r="N25" s="226"/>
      <c r="O25" s="226"/>
      <c r="P25" s="226"/>
      <c r="Q25" s="226"/>
      <c r="R25" s="226"/>
      <c r="S25" s="226"/>
      <c r="T25" s="226"/>
    </row>
    <row r="26" spans="1:20">
      <c r="N26" s="226"/>
      <c r="O26" s="226"/>
      <c r="P26" s="226"/>
      <c r="Q26" s="226"/>
      <c r="R26" s="226"/>
      <c r="S26" s="226"/>
      <c r="T26" s="226"/>
    </row>
    <row r="27" spans="1:20">
      <c r="N27" s="226"/>
      <c r="O27" s="226"/>
      <c r="P27" s="226"/>
      <c r="Q27" s="226"/>
      <c r="R27" s="226"/>
      <c r="S27" s="226"/>
      <c r="T27" s="226"/>
    </row>
    <row r="28" spans="1:20">
      <c r="N28" s="226"/>
      <c r="O28" s="226"/>
      <c r="P28" s="226"/>
      <c r="Q28" s="226"/>
      <c r="R28" s="226"/>
      <c r="S28" s="226"/>
      <c r="T28" s="226"/>
    </row>
    <row r="29" spans="1:20">
      <c r="N29" s="226"/>
      <c r="O29" s="226"/>
      <c r="P29" s="226"/>
      <c r="Q29" s="226"/>
      <c r="R29" s="226"/>
      <c r="S29" s="226"/>
      <c r="T29" s="226"/>
    </row>
    <row r="30" spans="1:20">
      <c r="N30" s="226"/>
      <c r="O30" s="226"/>
      <c r="P30" s="226"/>
      <c r="Q30" s="226"/>
      <c r="R30" s="226"/>
      <c r="S30" s="226"/>
      <c r="T30" s="226"/>
    </row>
  </sheetData>
  <sheetProtection algorithmName="SHA-512" hashValue="ISW6tqIYz3fqv2hVCuacp+J9iD9fbzhA4n31EWj53MBsOPEd8nKfSROXqVOcgqbMYY8Z2Ka8GJAHLGGiNdN9mg==" saltValue="vVjwnYA943FrRqoV9FUGJA==" spinCount="100000" sheet="1" objects="1" scenarios="1"/>
  <mergeCells count="2">
    <mergeCell ref="A1:K1"/>
    <mergeCell ref="K11:Q1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50"/>
  <sheetViews>
    <sheetView showGridLines="0" zoomScale="80" zoomScaleNormal="80" workbookViewId="0">
      <selection activeCell="K39" sqref="K39"/>
    </sheetView>
  </sheetViews>
  <sheetFormatPr baseColWidth="10" defaultRowHeight="15"/>
  <cols>
    <col min="1" max="1" width="22.5703125" style="451" customWidth="1"/>
    <col min="2" max="2" width="17.85546875" style="451" customWidth="1"/>
    <col min="3" max="3" width="17.85546875" style="451" bestFit="1" customWidth="1"/>
    <col min="4" max="4" width="18.140625" style="451" customWidth="1"/>
    <col min="5" max="5" width="11.42578125" style="451"/>
    <col min="6" max="6" width="12.85546875" style="451" bestFit="1" customWidth="1"/>
    <col min="7" max="7" width="12.42578125" style="451" bestFit="1" customWidth="1"/>
    <col min="8" max="8" width="13.5703125" style="451" bestFit="1" customWidth="1"/>
    <col min="9" max="9" width="11.42578125" style="451"/>
    <col min="10" max="10" width="15.28515625" style="451" bestFit="1" customWidth="1"/>
    <col min="11" max="12" width="21.85546875" style="451" customWidth="1"/>
    <col min="13" max="13" width="14.5703125" style="451" hidden="1" customWidth="1"/>
    <col min="14" max="14" width="11.42578125" style="451"/>
    <col min="15" max="15" width="16.28515625" style="451" bestFit="1" customWidth="1"/>
    <col min="16" max="16" width="12.7109375" style="451" hidden="1" customWidth="1"/>
    <col min="17" max="16384" width="11.42578125" style="451"/>
  </cols>
  <sheetData>
    <row r="1" spans="1:20" ht="21" customHeight="1">
      <c r="A1" s="563" t="s">
        <v>554</v>
      </c>
      <c r="B1" s="563"/>
      <c r="C1" s="563"/>
      <c r="D1" s="563"/>
      <c r="E1" s="563"/>
      <c r="F1" s="563"/>
      <c r="G1" s="563"/>
      <c r="H1" s="563"/>
      <c r="I1" s="563"/>
      <c r="J1" s="563"/>
      <c r="K1" s="563"/>
      <c r="L1" s="563"/>
      <c r="R1" s="392"/>
      <c r="S1" s="392"/>
      <c r="T1" s="392"/>
    </row>
    <row r="2" spans="1:20" ht="21" customHeight="1">
      <c r="A2" s="450"/>
      <c r="B2" s="450"/>
      <c r="C2" s="450"/>
      <c r="D2" s="450"/>
      <c r="E2" s="450"/>
      <c r="F2" s="450"/>
      <c r="G2" s="450"/>
      <c r="H2" s="450"/>
      <c r="I2" s="450"/>
      <c r="J2" s="450"/>
      <c r="K2" s="450"/>
      <c r="L2" s="450"/>
      <c r="R2" s="392"/>
      <c r="S2" s="392"/>
      <c r="T2" s="392"/>
    </row>
    <row r="3" spans="1:20" ht="37.5" customHeight="1">
      <c r="A3" s="564" t="s">
        <v>552</v>
      </c>
      <c r="B3" s="564"/>
      <c r="C3" s="564"/>
      <c r="D3" s="564"/>
      <c r="J3" s="564" t="s">
        <v>551</v>
      </c>
      <c r="K3" s="564"/>
      <c r="L3" s="564"/>
      <c r="R3" s="392"/>
      <c r="S3" s="392"/>
      <c r="T3" s="392"/>
    </row>
    <row r="4" spans="1:20" ht="31.5" customHeight="1">
      <c r="A4" s="471" t="s">
        <v>75</v>
      </c>
      <c r="B4" s="472">
        <v>2024</v>
      </c>
      <c r="C4" s="471">
        <v>2023</v>
      </c>
      <c r="D4" s="473" t="s">
        <v>704</v>
      </c>
      <c r="E4" s="539" t="s">
        <v>742</v>
      </c>
      <c r="F4" s="539"/>
      <c r="G4" s="539"/>
      <c r="H4" s="539"/>
      <c r="I4" s="539"/>
      <c r="J4" s="471" t="s">
        <v>87</v>
      </c>
      <c r="K4" s="472">
        <v>2024</v>
      </c>
      <c r="L4" s="471">
        <v>2023</v>
      </c>
      <c r="R4" s="392"/>
      <c r="S4" s="392"/>
      <c r="T4" s="392"/>
    </row>
    <row r="5" spans="1:20" ht="27.75" customHeight="1">
      <c r="A5" s="471" t="s">
        <v>550</v>
      </c>
      <c r="B5" s="401">
        <v>133874494</v>
      </c>
      <c r="C5" s="401">
        <v>108483362</v>
      </c>
      <c r="D5" s="389">
        <f>((B5-C5)/C5)*100</f>
        <v>23.405554116215534</v>
      </c>
      <c r="E5" s="539"/>
      <c r="F5" s="539"/>
      <c r="G5" s="539"/>
      <c r="H5" s="539"/>
      <c r="I5" s="539"/>
      <c r="J5" s="474" t="s">
        <v>72</v>
      </c>
      <c r="K5" s="505">
        <v>106805720</v>
      </c>
      <c r="L5" s="505">
        <v>122061086</v>
      </c>
      <c r="R5" s="392"/>
      <c r="S5" s="392"/>
      <c r="T5" s="392"/>
    </row>
    <row r="6" spans="1:20" ht="28.5" customHeight="1">
      <c r="A6" s="473" t="s">
        <v>553</v>
      </c>
      <c r="B6" s="401">
        <v>161656555</v>
      </c>
      <c r="C6" s="401">
        <v>133857061</v>
      </c>
      <c r="D6" s="389">
        <f>((B6-C6)/C6)*100</f>
        <v>20.768044503830843</v>
      </c>
      <c r="E6" s="539"/>
      <c r="F6" s="539"/>
      <c r="G6" s="539"/>
      <c r="H6" s="539"/>
      <c r="I6" s="539"/>
      <c r="J6" s="475" t="s">
        <v>73</v>
      </c>
      <c r="K6" s="506">
        <v>493478333</v>
      </c>
      <c r="L6" s="506">
        <v>454038394</v>
      </c>
      <c r="R6" s="392"/>
      <c r="S6" s="392"/>
      <c r="T6" s="392"/>
    </row>
    <row r="7" spans="1:20">
      <c r="B7" s="296"/>
      <c r="C7" s="296"/>
      <c r="J7" s="475" t="s">
        <v>74</v>
      </c>
      <c r="K7" s="506">
        <v>637208383</v>
      </c>
      <c r="L7" s="506">
        <v>581518433</v>
      </c>
      <c r="R7" s="392"/>
      <c r="S7" s="392"/>
      <c r="T7" s="392"/>
    </row>
    <row r="8" spans="1:20">
      <c r="J8" s="475" t="s">
        <v>75</v>
      </c>
      <c r="K8" s="507">
        <v>974707206</v>
      </c>
      <c r="L8" s="507">
        <v>862601616</v>
      </c>
      <c r="R8" s="392"/>
      <c r="S8" s="392"/>
      <c r="T8" s="392"/>
    </row>
    <row r="9" spans="1:20">
      <c r="J9" s="475" t="s">
        <v>76</v>
      </c>
      <c r="K9" s="508">
        <v>1108581700</v>
      </c>
      <c r="L9" s="505">
        <v>971084978</v>
      </c>
      <c r="R9" s="392"/>
      <c r="S9" s="392"/>
      <c r="T9" s="392"/>
    </row>
    <row r="10" spans="1:20">
      <c r="J10" s="475" t="s">
        <v>77</v>
      </c>
      <c r="K10" s="506"/>
      <c r="L10" s="506">
        <v>1064387199</v>
      </c>
      <c r="M10" s="136"/>
    </row>
    <row r="11" spans="1:20">
      <c r="J11" s="475" t="s">
        <v>78</v>
      </c>
      <c r="K11" s="506"/>
      <c r="L11" s="506">
        <v>1281617470</v>
      </c>
    </row>
    <row r="12" spans="1:20">
      <c r="J12" s="475" t="s">
        <v>79</v>
      </c>
      <c r="K12" s="506"/>
      <c r="L12" s="506">
        <v>1436613574</v>
      </c>
    </row>
    <row r="13" spans="1:20">
      <c r="I13" s="136"/>
      <c r="J13" s="475" t="s">
        <v>80</v>
      </c>
      <c r="K13" s="509"/>
      <c r="L13" s="509">
        <v>1562597808</v>
      </c>
    </row>
    <row r="14" spans="1:20" ht="15" customHeight="1">
      <c r="I14" s="136"/>
      <c r="J14" s="475" t="s">
        <v>81</v>
      </c>
      <c r="K14" s="506"/>
      <c r="L14" s="506">
        <v>1856242049</v>
      </c>
      <c r="O14" s="504"/>
      <c r="Q14" s="392"/>
    </row>
    <row r="15" spans="1:20">
      <c r="I15" s="136"/>
      <c r="J15" s="475" t="s">
        <v>82</v>
      </c>
      <c r="K15" s="506"/>
      <c r="L15" s="506">
        <v>1991881665</v>
      </c>
      <c r="O15" s="504"/>
    </row>
    <row r="16" spans="1:20">
      <c r="I16" s="136"/>
      <c r="J16" s="476" t="s">
        <v>83</v>
      </c>
      <c r="K16" s="510"/>
      <c r="L16" s="510">
        <v>2135416210</v>
      </c>
    </row>
    <row r="17" spans="1:16">
      <c r="I17" s="136"/>
    </row>
    <row r="18" spans="1:16">
      <c r="H18" s="136"/>
    </row>
    <row r="19" spans="1:16">
      <c r="H19" s="136"/>
      <c r="L19" s="136"/>
      <c r="P19" s="136"/>
    </row>
    <row r="20" spans="1:16">
      <c r="H20" s="136"/>
      <c r="J20" s="136"/>
      <c r="K20" s="136"/>
      <c r="L20" s="136"/>
    </row>
    <row r="21" spans="1:16">
      <c r="I21" s="136"/>
      <c r="J21" s="136"/>
      <c r="K21" s="136"/>
      <c r="L21" s="136"/>
      <c r="O21" s="136"/>
    </row>
    <row r="22" spans="1:16">
      <c r="I22" s="136"/>
      <c r="K22" s="136"/>
      <c r="L22" s="136"/>
    </row>
    <row r="23" spans="1:16">
      <c r="I23" s="136"/>
      <c r="J23" s="136"/>
      <c r="K23" s="136"/>
      <c r="M23" s="136"/>
    </row>
    <row r="24" spans="1:16">
      <c r="I24" s="136"/>
      <c r="K24" s="136"/>
      <c r="L24" s="136"/>
      <c r="O24" s="1"/>
    </row>
    <row r="25" spans="1:16">
      <c r="I25" s="136"/>
      <c r="K25" s="136"/>
    </row>
    <row r="26" spans="1:16">
      <c r="I26" s="136"/>
      <c r="K26" s="230"/>
    </row>
    <row r="27" spans="1:16">
      <c r="A27" s="205"/>
      <c r="I27" s="136"/>
      <c r="L27" s="1"/>
    </row>
    <row r="28" spans="1:16">
      <c r="A28" s="205"/>
      <c r="I28" s="136"/>
      <c r="K28" s="230"/>
    </row>
    <row r="29" spans="1:16">
      <c r="I29" s="136"/>
      <c r="K29" s="230"/>
    </row>
    <row r="30" spans="1:16">
      <c r="A30" s="2"/>
      <c r="I30" s="136"/>
      <c r="K30" s="230"/>
    </row>
    <row r="31" spans="1:16">
      <c r="A31" s="2"/>
      <c r="I31" s="136"/>
      <c r="K31" s="230"/>
    </row>
    <row r="32" spans="1:16">
      <c r="A32" s="229"/>
      <c r="I32" s="136"/>
      <c r="K32" s="230"/>
    </row>
    <row r="33" spans="1:11">
      <c r="I33" s="136"/>
      <c r="K33" s="230"/>
    </row>
    <row r="34" spans="1:11">
      <c r="A34" s="205"/>
      <c r="H34" s="136"/>
      <c r="K34" s="230"/>
    </row>
    <row r="35" spans="1:11">
      <c r="A35" s="205"/>
      <c r="F35" s="136"/>
    </row>
    <row r="37" spans="1:11">
      <c r="A37" s="2"/>
    </row>
    <row r="38" spans="1:11">
      <c r="A38" s="2"/>
    </row>
    <row r="46" spans="1:11">
      <c r="A46" s="205" t="s">
        <v>425</v>
      </c>
    </row>
    <row r="47" spans="1:11">
      <c r="A47" s="205" t="s">
        <v>450</v>
      </c>
    </row>
    <row r="49" spans="1:1">
      <c r="A49" s="2" t="s">
        <v>451</v>
      </c>
    </row>
    <row r="50" spans="1:1">
      <c r="A50" s="2" t="s">
        <v>41</v>
      </c>
    </row>
  </sheetData>
  <sheetProtection algorithmName="SHA-512" hashValue="p1TE1c02mtgQOzvcf00ckTfo5M+hr4MpvaTZLS8Qy0esW7HBSa2JYgcag1lYivWAs6NDmTUrfxhIAVALM7kVqQ==" saltValue="7INRlE0pz4UoUf/5wngrAg==" spinCount="100000" sheet="1" objects="1" scenarios="1"/>
  <mergeCells count="4">
    <mergeCell ref="A1:L1"/>
    <mergeCell ref="E4:I6"/>
    <mergeCell ref="J3:L3"/>
    <mergeCell ref="A3:D3"/>
  </mergeCell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zoomScale="80" zoomScaleNormal="80" workbookViewId="0">
      <selection sqref="A1:F3"/>
    </sheetView>
  </sheetViews>
  <sheetFormatPr baseColWidth="10" defaultRowHeight="15"/>
  <cols>
    <col min="1" max="1" width="11.42578125" style="223"/>
    <col min="2" max="2" width="24.5703125" style="223" bestFit="1" customWidth="1"/>
    <col min="3" max="6" width="14.140625" style="223" customWidth="1"/>
    <col min="7" max="7" width="14.140625" style="321" customWidth="1"/>
    <col min="8" max="15" width="11.42578125" style="223"/>
    <col min="16" max="17" width="11.42578125" style="321"/>
    <col min="18" max="19" width="11.42578125" style="223"/>
    <col min="20" max="21" width="11.42578125" style="223" customWidth="1"/>
    <col min="22" max="22" width="14.7109375" style="223" customWidth="1"/>
    <col min="23" max="23" width="18.5703125" style="223" customWidth="1"/>
    <col min="24" max="25" width="17.7109375" style="223" customWidth="1"/>
    <col min="26" max="16384" width="11.42578125" style="223"/>
  </cols>
  <sheetData>
    <row r="1" spans="1:26" s="57" customFormat="1" ht="33" customHeight="1">
      <c r="A1" s="573" t="s">
        <v>376</v>
      </c>
      <c r="B1" s="573"/>
      <c r="C1" s="573"/>
      <c r="D1" s="573"/>
      <c r="E1" s="573"/>
      <c r="F1" s="573"/>
      <c r="G1" s="322"/>
      <c r="S1" s="568" t="s">
        <v>370</v>
      </c>
      <c r="T1" s="568"/>
      <c r="U1" s="568"/>
      <c r="V1" s="568"/>
      <c r="W1" s="568"/>
      <c r="X1" s="568"/>
      <c r="Y1" s="568"/>
      <c r="Z1" s="223"/>
    </row>
    <row r="2" spans="1:26" ht="15.75">
      <c r="A2" s="573"/>
      <c r="B2" s="573"/>
      <c r="C2" s="573"/>
      <c r="D2" s="573"/>
      <c r="E2" s="573"/>
      <c r="F2" s="573"/>
      <c r="G2" s="322"/>
      <c r="S2" s="569" t="s">
        <v>380</v>
      </c>
      <c r="T2" s="570"/>
      <c r="U2" s="570"/>
      <c r="V2" s="570"/>
      <c r="W2" s="570"/>
      <c r="X2" s="570"/>
      <c r="Y2" s="570"/>
    </row>
    <row r="3" spans="1:26" ht="30.75" customHeight="1">
      <c r="A3" s="573"/>
      <c r="B3" s="573"/>
      <c r="C3" s="573"/>
      <c r="D3" s="573"/>
      <c r="E3" s="573"/>
      <c r="F3" s="573"/>
      <c r="G3" s="322"/>
      <c r="I3" s="126"/>
      <c r="S3" s="574" t="s">
        <v>706</v>
      </c>
      <c r="T3" s="566" t="s">
        <v>371</v>
      </c>
      <c r="U3" s="566"/>
      <c r="V3" s="567"/>
      <c r="W3" s="566" t="s">
        <v>372</v>
      </c>
      <c r="X3" s="566"/>
      <c r="Y3" s="567"/>
    </row>
    <row r="4" spans="1:26" ht="51">
      <c r="A4" s="477" t="s">
        <v>128</v>
      </c>
      <c r="B4" s="453" t="s">
        <v>359</v>
      </c>
      <c r="C4" s="477" t="s">
        <v>360</v>
      </c>
      <c r="D4" s="453" t="s">
        <v>361</v>
      </c>
      <c r="E4" s="477" t="s">
        <v>362</v>
      </c>
      <c r="F4" s="453" t="s">
        <v>363</v>
      </c>
      <c r="G4" s="322"/>
      <c r="I4" s="142"/>
      <c r="S4" s="574"/>
      <c r="T4" s="453" t="s">
        <v>373</v>
      </c>
      <c r="U4" s="479" t="s">
        <v>378</v>
      </c>
      <c r="V4" s="479" t="s">
        <v>379</v>
      </c>
      <c r="W4" s="453" t="s">
        <v>373</v>
      </c>
      <c r="X4" s="479" t="s">
        <v>378</v>
      </c>
      <c r="Y4" s="453" t="s">
        <v>379</v>
      </c>
    </row>
    <row r="5" spans="1:26" s="490" customFormat="1" ht="15.75">
      <c r="A5" s="478">
        <v>2021</v>
      </c>
      <c r="B5" s="143">
        <v>18680336.289999999</v>
      </c>
      <c r="C5" s="143">
        <v>346112.495</v>
      </c>
      <c r="D5" s="143">
        <v>296903.25459999999</v>
      </c>
      <c r="E5" s="143">
        <v>20069.18</v>
      </c>
      <c r="F5" s="143">
        <v>930797</v>
      </c>
      <c r="G5" s="491"/>
      <c r="I5" s="142"/>
      <c r="S5" s="480" t="s">
        <v>374</v>
      </c>
      <c r="T5" s="198">
        <v>113.09</v>
      </c>
      <c r="U5" s="199">
        <v>3.28</v>
      </c>
      <c r="V5" s="199">
        <v>-7.0000000000000007E-2</v>
      </c>
      <c r="W5" s="199">
        <v>113.92</v>
      </c>
      <c r="X5" s="199">
        <v>2.93</v>
      </c>
      <c r="Y5" s="200">
        <v>1.74</v>
      </c>
    </row>
    <row r="6" spans="1:26">
      <c r="A6" s="478">
        <v>2020</v>
      </c>
      <c r="B6" s="143">
        <v>16971265.039999999</v>
      </c>
      <c r="C6" s="143">
        <v>341154.48460000003</v>
      </c>
      <c r="D6" s="143">
        <v>292287.73849999998</v>
      </c>
      <c r="E6" s="143">
        <v>18256.09</v>
      </c>
      <c r="F6" s="143">
        <v>929622</v>
      </c>
      <c r="G6" s="143"/>
      <c r="I6" s="142"/>
      <c r="S6" s="481" t="s">
        <v>375</v>
      </c>
      <c r="T6" s="201">
        <v>112.49</v>
      </c>
      <c r="U6" s="202">
        <v>2.39</v>
      </c>
      <c r="V6" s="202">
        <v>-3.9</v>
      </c>
      <c r="W6" s="202">
        <v>115.23</v>
      </c>
      <c r="X6" s="202">
        <v>2.4</v>
      </c>
      <c r="Y6" s="203">
        <v>0.73</v>
      </c>
    </row>
    <row r="7" spans="1:26">
      <c r="A7" s="478">
        <v>2019</v>
      </c>
      <c r="B7" s="143">
        <v>20712995.388205603</v>
      </c>
      <c r="C7" s="143">
        <v>374525.59558320738</v>
      </c>
      <c r="D7" s="143">
        <v>320849.06394394417</v>
      </c>
      <c r="E7" s="143">
        <v>21633.274902560501</v>
      </c>
      <c r="F7" s="143">
        <v>957460</v>
      </c>
      <c r="G7" s="143"/>
      <c r="I7" s="142"/>
    </row>
    <row r="8" spans="1:26" ht="15" customHeight="1">
      <c r="A8" s="478">
        <v>2018</v>
      </c>
      <c r="B8" s="143">
        <v>20058652.287629358</v>
      </c>
      <c r="C8" s="143">
        <v>358073.31828358001</v>
      </c>
      <c r="D8" s="143">
        <v>306938.39399568998</v>
      </c>
      <c r="E8" s="143">
        <v>21346.394906775498</v>
      </c>
      <c r="F8" s="143">
        <v>939674</v>
      </c>
      <c r="G8" s="143"/>
      <c r="I8" s="142"/>
      <c r="S8" s="571" t="s">
        <v>710</v>
      </c>
      <c r="T8" s="571"/>
      <c r="U8" s="571"/>
      <c r="V8" s="571"/>
      <c r="W8" s="571"/>
      <c r="X8" s="571"/>
      <c r="Y8" s="571"/>
    </row>
    <row r="9" spans="1:26">
      <c r="A9" s="478">
        <v>2017</v>
      </c>
      <c r="B9" s="143">
        <v>19401910.717225634</v>
      </c>
      <c r="C9" s="143">
        <v>349715</v>
      </c>
      <c r="D9" s="143">
        <v>300095</v>
      </c>
      <c r="E9" s="143">
        <v>20968.5100392803</v>
      </c>
      <c r="F9" s="143">
        <v>925288</v>
      </c>
      <c r="G9" s="143"/>
      <c r="I9" s="142"/>
      <c r="S9" s="571"/>
      <c r="T9" s="571"/>
      <c r="U9" s="571"/>
      <c r="V9" s="571"/>
      <c r="W9" s="571"/>
      <c r="X9" s="571"/>
      <c r="Y9" s="571"/>
    </row>
    <row r="10" spans="1:26" ht="15" customHeight="1">
      <c r="A10" s="478">
        <v>2016</v>
      </c>
      <c r="B10" s="143">
        <v>18375422.805275425</v>
      </c>
      <c r="C10" s="143">
        <v>336399</v>
      </c>
      <c r="D10" s="143">
        <v>286623</v>
      </c>
      <c r="E10" s="143">
        <v>20117.871928770099</v>
      </c>
      <c r="F10" s="143">
        <v>913388</v>
      </c>
      <c r="G10" s="143"/>
      <c r="S10" s="571"/>
      <c r="T10" s="571"/>
      <c r="U10" s="571"/>
      <c r="V10" s="571"/>
      <c r="W10" s="571"/>
      <c r="X10" s="571"/>
      <c r="Y10" s="571"/>
    </row>
    <row r="11" spans="1:26">
      <c r="A11" s="478">
        <v>2015</v>
      </c>
      <c r="B11" s="143">
        <v>17951073.361025687</v>
      </c>
      <c r="C11" s="143">
        <v>327058</v>
      </c>
      <c r="D11" s="143">
        <v>277788</v>
      </c>
      <c r="E11" s="143">
        <v>19822.145103809598</v>
      </c>
      <c r="F11" s="143">
        <v>905607</v>
      </c>
      <c r="G11" s="143"/>
      <c r="S11" s="571"/>
      <c r="T11" s="571"/>
      <c r="U11" s="571"/>
      <c r="V11" s="571"/>
      <c r="W11" s="571"/>
      <c r="X11" s="571"/>
      <c r="Y11" s="571"/>
    </row>
    <row r="12" spans="1:26">
      <c r="A12" s="478">
        <v>2014</v>
      </c>
      <c r="B12" s="143">
        <v>17197973.465272252</v>
      </c>
      <c r="C12" s="143">
        <v>311356</v>
      </c>
      <c r="D12" s="143">
        <v>263135</v>
      </c>
      <c r="E12" s="143">
        <v>19092.461103155001</v>
      </c>
      <c r="F12" s="143">
        <v>900773</v>
      </c>
      <c r="G12" s="143"/>
      <c r="S12" s="571"/>
      <c r="T12" s="571"/>
      <c r="U12" s="571"/>
      <c r="V12" s="571"/>
      <c r="W12" s="571"/>
      <c r="X12" s="571"/>
      <c r="Y12" s="571"/>
    </row>
    <row r="13" spans="1:26">
      <c r="A13" s="478">
        <v>2013</v>
      </c>
      <c r="B13" s="143">
        <v>17031898.41675321</v>
      </c>
      <c r="C13" s="143">
        <v>305948</v>
      </c>
      <c r="D13" s="143">
        <v>258565</v>
      </c>
      <c r="E13" s="143">
        <v>19054.430994683898</v>
      </c>
      <c r="F13" s="143">
        <v>893855</v>
      </c>
      <c r="G13" s="143"/>
      <c r="S13" s="571"/>
      <c r="T13" s="571"/>
      <c r="U13" s="571"/>
      <c r="V13" s="571"/>
      <c r="W13" s="571"/>
      <c r="X13" s="571"/>
      <c r="Y13" s="571"/>
    </row>
    <row r="14" spans="1:26" ht="15" customHeight="1">
      <c r="A14" s="478">
        <v>2012</v>
      </c>
      <c r="B14" s="143">
        <v>17284060.24065394</v>
      </c>
      <c r="C14" s="143">
        <v>312295</v>
      </c>
      <c r="D14" s="143">
        <v>265798</v>
      </c>
      <c r="E14" s="143">
        <v>19535.640484720399</v>
      </c>
      <c r="F14" s="143">
        <v>884745</v>
      </c>
      <c r="G14" s="143"/>
      <c r="H14" s="572" t="s">
        <v>712</v>
      </c>
      <c r="I14" s="572"/>
      <c r="J14" s="572"/>
      <c r="K14" s="572"/>
      <c r="L14" s="572"/>
      <c r="M14" s="572"/>
      <c r="N14" s="572"/>
      <c r="O14" s="572"/>
      <c r="P14" s="572"/>
      <c r="Q14" s="572"/>
      <c r="R14" s="323"/>
      <c r="S14" s="571"/>
      <c r="T14" s="571"/>
      <c r="U14" s="571"/>
      <c r="V14" s="571"/>
      <c r="W14" s="571"/>
      <c r="X14" s="571"/>
      <c r="Y14" s="571"/>
    </row>
    <row r="15" spans="1:26">
      <c r="A15" s="478">
        <v>2011</v>
      </c>
      <c r="B15" s="143">
        <v>17836532</v>
      </c>
      <c r="C15" s="143">
        <v>324886</v>
      </c>
      <c r="D15" s="143">
        <v>279003</v>
      </c>
      <c r="E15" s="143">
        <v>20382</v>
      </c>
      <c r="F15" s="143">
        <v>875130</v>
      </c>
      <c r="G15" s="143"/>
      <c r="H15" s="572"/>
      <c r="I15" s="572"/>
      <c r="J15" s="572"/>
      <c r="K15" s="572"/>
      <c r="L15" s="572"/>
      <c r="M15" s="572"/>
      <c r="N15" s="572"/>
      <c r="O15" s="572"/>
      <c r="P15" s="572"/>
      <c r="Q15" s="572"/>
      <c r="R15" s="323"/>
      <c r="S15" s="571"/>
      <c r="T15" s="571"/>
      <c r="U15" s="571"/>
      <c r="V15" s="571"/>
      <c r="W15" s="571"/>
      <c r="X15" s="571"/>
      <c r="Y15" s="571"/>
    </row>
    <row r="16" spans="1:26">
      <c r="A16" s="478">
        <v>2010</v>
      </c>
      <c r="B16" s="143">
        <v>17913125</v>
      </c>
      <c r="C16" s="143">
        <v>332709</v>
      </c>
      <c r="D16" s="143">
        <v>286492</v>
      </c>
      <c r="E16" s="143">
        <v>20694</v>
      </c>
      <c r="F16" s="143">
        <v>865640</v>
      </c>
      <c r="G16" s="143"/>
      <c r="H16" s="572"/>
      <c r="I16" s="572"/>
      <c r="J16" s="572"/>
      <c r="K16" s="572"/>
      <c r="L16" s="572"/>
      <c r="M16" s="572"/>
      <c r="N16" s="572"/>
      <c r="O16" s="572"/>
      <c r="P16" s="572"/>
      <c r="Q16" s="572"/>
      <c r="R16" s="323"/>
      <c r="S16" s="571"/>
      <c r="T16" s="571"/>
      <c r="U16" s="571"/>
      <c r="V16" s="571"/>
      <c r="W16" s="571"/>
      <c r="X16" s="571"/>
      <c r="Y16" s="571"/>
    </row>
    <row r="17" spans="1:26">
      <c r="A17" s="478">
        <v>2009</v>
      </c>
      <c r="B17" s="143">
        <v>17294711</v>
      </c>
      <c r="C17" s="143">
        <v>328256</v>
      </c>
      <c r="D17" s="143">
        <v>281652</v>
      </c>
      <c r="E17" s="143">
        <v>20189</v>
      </c>
      <c r="F17" s="143">
        <v>856646</v>
      </c>
      <c r="G17" s="143"/>
      <c r="H17" s="572"/>
      <c r="I17" s="572"/>
      <c r="J17" s="572"/>
      <c r="K17" s="572"/>
      <c r="L17" s="572"/>
      <c r="M17" s="572"/>
      <c r="N17" s="572"/>
      <c r="O17" s="572"/>
      <c r="P17" s="572"/>
      <c r="Q17" s="572"/>
      <c r="R17" s="323"/>
      <c r="S17" s="571"/>
      <c r="T17" s="571"/>
      <c r="U17" s="571"/>
      <c r="V17" s="571"/>
      <c r="W17" s="571"/>
      <c r="X17" s="571"/>
      <c r="Y17" s="571"/>
    </row>
    <row r="18" spans="1:26" ht="15" customHeight="1">
      <c r="A18" s="478">
        <v>2008</v>
      </c>
      <c r="B18" s="143">
        <v>18370162</v>
      </c>
      <c r="C18" s="143">
        <v>358140</v>
      </c>
      <c r="D18" s="143">
        <v>308145</v>
      </c>
      <c r="E18" s="143">
        <v>21732</v>
      </c>
      <c r="F18" s="143">
        <v>845317</v>
      </c>
      <c r="G18" s="143"/>
      <c r="H18" s="572"/>
      <c r="I18" s="572"/>
      <c r="J18" s="572"/>
      <c r="K18" s="572"/>
      <c r="L18" s="572"/>
      <c r="M18" s="572"/>
      <c r="N18" s="572"/>
      <c r="O18" s="572"/>
      <c r="P18" s="572"/>
      <c r="Q18" s="572"/>
      <c r="R18" s="323"/>
      <c r="S18" s="571"/>
      <c r="T18" s="571"/>
      <c r="U18" s="571"/>
      <c r="V18" s="571"/>
      <c r="W18" s="571"/>
      <c r="X18" s="571"/>
      <c r="Y18" s="571"/>
    </row>
    <row r="19" spans="1:26">
      <c r="A19" s="478">
        <v>2007</v>
      </c>
      <c r="B19" s="143">
        <v>18007815</v>
      </c>
      <c r="C19" s="143">
        <v>371390</v>
      </c>
      <c r="D19" s="143">
        <v>321789</v>
      </c>
      <c r="E19" s="143">
        <v>21812</v>
      </c>
      <c r="F19" s="143">
        <v>825595</v>
      </c>
      <c r="G19" s="143"/>
      <c r="H19" s="572"/>
      <c r="I19" s="572"/>
      <c r="J19" s="572"/>
      <c r="K19" s="572"/>
      <c r="L19" s="572"/>
      <c r="M19" s="572"/>
      <c r="N19" s="572"/>
      <c r="O19" s="572"/>
      <c r="P19" s="572"/>
      <c r="Q19" s="572"/>
      <c r="R19" s="323"/>
      <c r="S19" s="571"/>
      <c r="T19" s="571"/>
      <c r="U19" s="571"/>
      <c r="V19" s="571"/>
      <c r="W19" s="571"/>
      <c r="X19" s="571"/>
      <c r="Y19" s="571"/>
    </row>
    <row r="20" spans="1:26" ht="15" customHeight="1">
      <c r="A20" s="478">
        <v>2006</v>
      </c>
      <c r="B20" s="143">
        <v>16828963</v>
      </c>
      <c r="C20" s="143">
        <v>357592</v>
      </c>
      <c r="D20" s="143">
        <v>309185</v>
      </c>
      <c r="E20" s="143">
        <v>20898</v>
      </c>
      <c r="F20" s="143">
        <v>805294</v>
      </c>
      <c r="G20" s="143"/>
      <c r="H20" s="572"/>
      <c r="I20" s="572"/>
      <c r="J20" s="572"/>
      <c r="K20" s="572"/>
      <c r="L20" s="572"/>
      <c r="M20" s="572"/>
      <c r="N20" s="572"/>
      <c r="O20" s="572"/>
      <c r="P20" s="572"/>
      <c r="Q20" s="572"/>
      <c r="R20" s="323"/>
      <c r="S20" s="571"/>
      <c r="T20" s="571"/>
      <c r="U20" s="571"/>
      <c r="V20" s="571"/>
      <c r="W20" s="571"/>
      <c r="X20" s="571"/>
      <c r="Y20" s="571"/>
    </row>
    <row r="21" spans="1:26" ht="15" customHeight="1">
      <c r="A21" s="478">
        <v>2005</v>
      </c>
      <c r="B21" s="143">
        <v>15832506</v>
      </c>
      <c r="C21" s="143">
        <v>342277</v>
      </c>
      <c r="D21" s="143">
        <v>294706</v>
      </c>
      <c r="E21" s="143">
        <v>20176</v>
      </c>
      <c r="F21" s="143">
        <v>784704</v>
      </c>
      <c r="G21" s="143"/>
      <c r="H21" s="572"/>
      <c r="I21" s="572"/>
      <c r="J21" s="572"/>
      <c r="K21" s="572"/>
      <c r="L21" s="572"/>
      <c r="M21" s="572"/>
      <c r="N21" s="572"/>
      <c r="O21" s="572"/>
      <c r="P21" s="572"/>
      <c r="Q21" s="572"/>
      <c r="R21" s="323"/>
    </row>
    <row r="22" spans="1:26" ht="31.5" customHeight="1">
      <c r="A22" s="478">
        <v>2004</v>
      </c>
      <c r="B22" s="143">
        <v>14590939</v>
      </c>
      <c r="C22" s="143">
        <v>323690</v>
      </c>
      <c r="D22" s="143">
        <v>278102</v>
      </c>
      <c r="E22" s="143">
        <v>19169</v>
      </c>
      <c r="F22" s="143">
        <v>761192</v>
      </c>
      <c r="G22" s="143"/>
      <c r="H22" s="572"/>
      <c r="I22" s="572"/>
      <c r="J22" s="572"/>
      <c r="K22" s="572"/>
      <c r="L22" s="572"/>
      <c r="M22" s="572"/>
      <c r="N22" s="572"/>
      <c r="O22" s="572"/>
      <c r="P22" s="572"/>
      <c r="Q22" s="572"/>
      <c r="R22" s="323"/>
      <c r="W22" s="568" t="s">
        <v>707</v>
      </c>
      <c r="X22" s="568"/>
      <c r="Y22" s="568"/>
      <c r="Z22" s="568"/>
    </row>
    <row r="23" spans="1:26" ht="14.25" customHeight="1">
      <c r="A23" s="478">
        <v>2003</v>
      </c>
      <c r="B23" s="143">
        <v>13559487</v>
      </c>
      <c r="C23" s="143">
        <v>311442</v>
      </c>
      <c r="D23" s="143">
        <v>267821</v>
      </c>
      <c r="E23" s="143">
        <v>18349</v>
      </c>
      <c r="F23" s="143">
        <v>738982</v>
      </c>
      <c r="G23" s="143"/>
      <c r="H23" s="572"/>
      <c r="I23" s="572"/>
      <c r="J23" s="572"/>
      <c r="K23" s="572"/>
      <c r="L23" s="572"/>
      <c r="M23" s="572"/>
      <c r="N23" s="572"/>
      <c r="O23" s="572"/>
      <c r="P23" s="572"/>
      <c r="Q23" s="572"/>
      <c r="R23" s="323"/>
      <c r="W23" s="568"/>
      <c r="X23" s="568"/>
      <c r="Y23" s="568"/>
      <c r="Z23" s="568"/>
    </row>
    <row r="24" spans="1:26" ht="15" customHeight="1">
      <c r="A24" s="478">
        <v>2002</v>
      </c>
      <c r="B24" s="143">
        <v>12601912</v>
      </c>
      <c r="C24" s="143">
        <v>302975</v>
      </c>
      <c r="D24" s="143">
        <v>259493</v>
      </c>
      <c r="E24" s="143">
        <v>17587</v>
      </c>
      <c r="F24" s="143">
        <v>716555</v>
      </c>
      <c r="G24" s="143"/>
      <c r="H24" s="572"/>
      <c r="I24" s="572"/>
      <c r="J24" s="572"/>
      <c r="K24" s="572"/>
      <c r="L24" s="572"/>
      <c r="M24" s="572"/>
      <c r="N24" s="572"/>
      <c r="O24" s="572"/>
      <c r="P24" s="572"/>
      <c r="Q24" s="572"/>
      <c r="R24" s="323"/>
      <c r="W24" s="568"/>
      <c r="X24" s="568"/>
      <c r="Y24" s="568"/>
      <c r="Z24" s="568"/>
    </row>
    <row r="25" spans="1:26">
      <c r="A25" s="478">
        <v>2001</v>
      </c>
      <c r="B25" s="143">
        <v>11723287</v>
      </c>
      <c r="C25" s="143">
        <v>292590</v>
      </c>
      <c r="D25" s="143">
        <v>251234</v>
      </c>
      <c r="E25" s="143">
        <v>16824</v>
      </c>
      <c r="F25" s="143">
        <v>696805</v>
      </c>
      <c r="H25" s="572"/>
      <c r="I25" s="572"/>
      <c r="J25" s="572"/>
      <c r="K25" s="572"/>
      <c r="L25" s="572"/>
      <c r="M25" s="572"/>
      <c r="N25" s="572"/>
      <c r="O25" s="572"/>
      <c r="P25" s="572"/>
      <c r="Q25" s="572"/>
      <c r="R25" s="323"/>
      <c r="W25" s="569" t="s">
        <v>442</v>
      </c>
      <c r="X25" s="570"/>
      <c r="Y25" s="570"/>
      <c r="Z25" s="570"/>
    </row>
    <row r="26" spans="1:26" ht="51" customHeight="1">
      <c r="A26" s="478">
        <v>2000</v>
      </c>
      <c r="B26" s="143">
        <v>10755822</v>
      </c>
      <c r="C26" s="143">
        <v>279513</v>
      </c>
      <c r="D26" s="143">
        <v>243556</v>
      </c>
      <c r="E26" s="143">
        <v>15623</v>
      </c>
      <c r="F26" s="143">
        <v>688455</v>
      </c>
      <c r="W26" s="454"/>
      <c r="X26" s="565" t="s">
        <v>372</v>
      </c>
      <c r="Y26" s="566"/>
      <c r="Z26" s="567"/>
    </row>
    <row r="27" spans="1:26" ht="51">
      <c r="A27" s="222" t="s">
        <v>377</v>
      </c>
      <c r="W27" s="477" t="s">
        <v>374</v>
      </c>
      <c r="X27" s="482" t="s">
        <v>373</v>
      </c>
      <c r="Y27" s="479" t="s">
        <v>378</v>
      </c>
      <c r="Z27" s="483" t="s">
        <v>379</v>
      </c>
    </row>
    <row r="28" spans="1:26">
      <c r="A28" s="222" t="s">
        <v>365</v>
      </c>
      <c r="W28" s="484">
        <v>2024</v>
      </c>
      <c r="X28" s="198">
        <v>113.92</v>
      </c>
      <c r="Y28" s="198">
        <v>2.93</v>
      </c>
      <c r="Z28" s="198">
        <v>1.74</v>
      </c>
    </row>
    <row r="29" spans="1:26">
      <c r="A29" s="222" t="s">
        <v>366</v>
      </c>
      <c r="W29" s="484">
        <v>2023</v>
      </c>
      <c r="X29" s="198">
        <v>110.68</v>
      </c>
      <c r="Y29" s="198">
        <v>6.5</v>
      </c>
      <c r="Z29" s="198">
        <v>2.04</v>
      </c>
    </row>
    <row r="30" spans="1:26">
      <c r="A30" s="222" t="s">
        <v>367</v>
      </c>
      <c r="W30" s="484">
        <v>2022</v>
      </c>
      <c r="X30" s="198">
        <v>103.92</v>
      </c>
      <c r="Y30" s="198">
        <v>13.78</v>
      </c>
      <c r="Z30" s="198">
        <v>1.89</v>
      </c>
    </row>
    <row r="31" spans="1:26">
      <c r="A31" s="222" t="s">
        <v>368</v>
      </c>
      <c r="C31" s="2"/>
      <c r="D31" s="2"/>
      <c r="E31" s="2"/>
      <c r="F31" s="2"/>
      <c r="G31" s="2"/>
      <c r="H31" s="2"/>
      <c r="W31" s="484">
        <v>2021</v>
      </c>
      <c r="X31" s="198">
        <v>91.34</v>
      </c>
      <c r="Y31" s="198">
        <v>-11.13</v>
      </c>
      <c r="Z31" s="198">
        <v>0.52</v>
      </c>
    </row>
    <row r="32" spans="1:26">
      <c r="A32" s="222" t="s">
        <v>369</v>
      </c>
      <c r="W32" s="484">
        <v>2020</v>
      </c>
      <c r="X32" s="198">
        <v>102.78</v>
      </c>
      <c r="Y32" s="198">
        <v>-7.06</v>
      </c>
      <c r="Z32" s="198">
        <v>-7.51</v>
      </c>
    </row>
    <row r="33" spans="1:26">
      <c r="A33" s="205" t="s">
        <v>425</v>
      </c>
      <c r="W33" s="484">
        <v>2019</v>
      </c>
      <c r="X33" s="198">
        <v>110.59</v>
      </c>
      <c r="Y33" s="198">
        <v>2.2000000000000002</v>
      </c>
      <c r="Z33" s="198">
        <v>1.03</v>
      </c>
    </row>
    <row r="34" spans="1:26">
      <c r="B34" s="2"/>
      <c r="W34" s="484">
        <v>2018</v>
      </c>
      <c r="X34" s="198">
        <v>108.2</v>
      </c>
      <c r="Y34" s="198">
        <v>2.9</v>
      </c>
      <c r="Z34" s="198">
        <v>0.17</v>
      </c>
    </row>
    <row r="35" spans="1:26">
      <c r="W35" s="484">
        <v>2017</v>
      </c>
      <c r="X35" s="198">
        <v>105.15</v>
      </c>
      <c r="Y35" s="198">
        <v>3.31</v>
      </c>
      <c r="Z35" s="198">
        <v>1.29</v>
      </c>
    </row>
    <row r="36" spans="1:26">
      <c r="W36" s="484">
        <v>2016</v>
      </c>
      <c r="X36" s="198">
        <v>101.78</v>
      </c>
      <c r="Y36" s="198">
        <v>3.04</v>
      </c>
      <c r="Z36" s="198">
        <v>0.73</v>
      </c>
    </row>
    <row r="37" spans="1:26">
      <c r="W37" s="484">
        <v>2015</v>
      </c>
      <c r="X37" s="198">
        <v>98.78</v>
      </c>
      <c r="Y37" s="198">
        <v>2.04</v>
      </c>
      <c r="Z37" s="198">
        <v>0.76</v>
      </c>
    </row>
    <row r="38" spans="1:26">
      <c r="W38" s="484">
        <v>2014</v>
      </c>
      <c r="X38" s="198">
        <v>96.81</v>
      </c>
      <c r="Y38" s="198">
        <v>0.26</v>
      </c>
      <c r="Z38" s="198">
        <v>0.18</v>
      </c>
    </row>
    <row r="39" spans="1:26">
      <c r="W39" s="484">
        <v>2013</v>
      </c>
      <c r="X39" s="198">
        <v>96.56</v>
      </c>
      <c r="Y39" s="198">
        <v>-2.4700000000000002</v>
      </c>
      <c r="Z39" s="198">
        <v>0.03</v>
      </c>
    </row>
    <row r="40" spans="1:26" s="321" customFormat="1">
      <c r="W40" s="484">
        <v>2012</v>
      </c>
      <c r="X40" s="198">
        <v>99</v>
      </c>
      <c r="Y40" s="198">
        <v>-1.71</v>
      </c>
      <c r="Z40" s="198">
        <v>-0.36</v>
      </c>
    </row>
    <row r="41" spans="1:26" s="321" customFormat="1">
      <c r="W41" s="484">
        <v>2011</v>
      </c>
      <c r="X41" s="198">
        <v>100.72</v>
      </c>
      <c r="Y41" s="198">
        <v>0.03</v>
      </c>
      <c r="Z41" s="198">
        <v>-0.48</v>
      </c>
    </row>
    <row r="42" spans="1:26" s="321" customFormat="1">
      <c r="W42" s="484">
        <v>2010</v>
      </c>
      <c r="X42" s="198">
        <v>100.7</v>
      </c>
      <c r="Y42" s="198">
        <v>0.21</v>
      </c>
      <c r="Z42" s="198">
        <v>0.26</v>
      </c>
    </row>
    <row r="43" spans="1:26" s="321" customFormat="1">
      <c r="W43" s="484">
        <v>2009</v>
      </c>
      <c r="X43" s="198">
        <v>100.49</v>
      </c>
      <c r="Y43" s="198">
        <v>-5.27</v>
      </c>
      <c r="Z43" s="198">
        <v>-2.69</v>
      </c>
    </row>
    <row r="44" spans="1:26">
      <c r="W44" s="484">
        <v>2008</v>
      </c>
      <c r="X44" s="198">
        <v>106.07</v>
      </c>
      <c r="Y44" s="198">
        <v>0.75</v>
      </c>
      <c r="Z44" s="198">
        <v>-0.5</v>
      </c>
    </row>
    <row r="45" spans="1:26">
      <c r="A45" s="2" t="s">
        <v>364</v>
      </c>
      <c r="W45" s="205" t="s">
        <v>425</v>
      </c>
    </row>
    <row r="46" spans="1:26">
      <c r="A46" s="2" t="s">
        <v>41</v>
      </c>
    </row>
    <row r="48" spans="1:26">
      <c r="W48" s="2" t="s">
        <v>443</v>
      </c>
    </row>
    <row r="49" spans="20:23">
      <c r="W49" s="2" t="s">
        <v>41</v>
      </c>
    </row>
    <row r="54" spans="20:23">
      <c r="U54" s="2"/>
      <c r="V54" s="2"/>
    </row>
    <row r="57" spans="20:23">
      <c r="T57" s="2"/>
    </row>
  </sheetData>
  <sheetProtection algorithmName="SHA-512" hashValue="ThEbHIgIki1NuJo7oaRbrT6Fc43DDHyoSgKkNdD42okBaQPcDulZRo58vsKLX3Q6/Ayc+dtG/B6H4SDFYT88WA==" saltValue="0uVL2QPOEqULvbEa5puX3g==" spinCount="100000" sheet="1" objects="1" scenarios="1"/>
  <mergeCells count="11">
    <mergeCell ref="A1:F3"/>
    <mergeCell ref="S1:Y1"/>
    <mergeCell ref="S2:Y2"/>
    <mergeCell ref="S3:S4"/>
    <mergeCell ref="T3:V3"/>
    <mergeCell ref="W3:Y3"/>
    <mergeCell ref="X26:Z26"/>
    <mergeCell ref="W22:Z24"/>
    <mergeCell ref="W25:Z25"/>
    <mergeCell ref="S8:Y20"/>
    <mergeCell ref="H14:Q25"/>
  </mergeCells>
  <pageMargins left="0.7" right="0.7" top="0.75" bottom="0.75" header="0.3" footer="0.3"/>
  <pageSetup paperSize="9"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showGridLines="0" zoomScale="80" zoomScaleNormal="80" workbookViewId="0">
      <selection activeCell="O37" sqref="O37"/>
    </sheetView>
  </sheetViews>
  <sheetFormatPr baseColWidth="10" defaultColWidth="12.42578125" defaultRowHeight="15"/>
  <cols>
    <col min="1" max="1" width="26.42578125" style="78" customWidth="1"/>
    <col min="2" max="2" width="19" style="78" customWidth="1"/>
    <col min="3" max="3" width="14.85546875" style="78" customWidth="1"/>
    <col min="4" max="4" width="14.42578125" style="78" customWidth="1"/>
    <col min="5" max="6" width="13.7109375" style="78" customWidth="1"/>
    <col min="7" max="7" width="13.140625" style="78" customWidth="1"/>
    <col min="8" max="8" width="15.28515625" style="78" customWidth="1"/>
    <col min="9" max="9" width="14" style="78" customWidth="1"/>
    <col min="10" max="10" width="17.5703125" style="78" customWidth="1"/>
    <col min="11" max="11" width="12.42578125" style="78"/>
    <col min="12" max="12" width="14.42578125" style="78" customWidth="1"/>
    <col min="13" max="15" width="12.42578125" style="78"/>
    <col min="16" max="16" width="12.7109375" style="78" bestFit="1" customWidth="1"/>
    <col min="17" max="16384" width="12.42578125" style="78"/>
  </cols>
  <sheetData>
    <row r="1" spans="1:16" ht="28.5" customHeight="1">
      <c r="A1" s="589" t="s">
        <v>734</v>
      </c>
      <c r="B1" s="589"/>
      <c r="C1" s="589"/>
      <c r="D1" s="589"/>
      <c r="E1" s="589"/>
      <c r="F1" s="589"/>
      <c r="G1" s="589"/>
      <c r="H1" s="589"/>
      <c r="I1" s="589"/>
      <c r="J1" s="589"/>
    </row>
    <row r="2" spans="1:16" ht="30.75" customHeight="1">
      <c r="A2" s="93" t="s">
        <v>207</v>
      </c>
      <c r="B2" s="590" t="s">
        <v>206</v>
      </c>
      <c r="C2" s="590"/>
      <c r="D2" s="590"/>
      <c r="E2" s="590" t="s">
        <v>205</v>
      </c>
      <c r="F2" s="590"/>
      <c r="G2" s="590" t="s">
        <v>204</v>
      </c>
      <c r="H2" s="590"/>
      <c r="I2" s="590" t="s">
        <v>203</v>
      </c>
      <c r="J2" s="591" t="s">
        <v>202</v>
      </c>
    </row>
    <row r="3" spans="1:16" ht="30" customHeight="1">
      <c r="A3" s="94" t="s">
        <v>201</v>
      </c>
      <c r="B3" s="95" t="s">
        <v>200</v>
      </c>
      <c r="C3" s="96" t="s">
        <v>199</v>
      </c>
      <c r="D3" s="95" t="s">
        <v>198</v>
      </c>
      <c r="E3" s="96" t="s">
        <v>197</v>
      </c>
      <c r="F3" s="95" t="s">
        <v>196</v>
      </c>
      <c r="G3" s="96" t="s">
        <v>195</v>
      </c>
      <c r="H3" s="95" t="s">
        <v>194</v>
      </c>
      <c r="I3" s="590"/>
      <c r="J3" s="591"/>
    </row>
    <row r="4" spans="1:16" ht="18" customHeight="1">
      <c r="A4" s="101" t="s">
        <v>193</v>
      </c>
      <c r="B4" s="102">
        <f>D17</f>
        <v>389259</v>
      </c>
      <c r="C4" s="103">
        <f>G17</f>
        <v>5374</v>
      </c>
      <c r="D4" s="103">
        <f>J17</f>
        <v>5163</v>
      </c>
      <c r="E4" s="104">
        <f>M17</f>
        <v>70471</v>
      </c>
      <c r="F4" s="104">
        <f>P17</f>
        <v>748</v>
      </c>
      <c r="G4" s="104">
        <f>D26</f>
        <v>3741</v>
      </c>
      <c r="H4" s="104">
        <f>G26</f>
        <v>363</v>
      </c>
      <c r="I4" s="103">
        <f>J26</f>
        <v>0</v>
      </c>
      <c r="J4" s="497">
        <f>M26</f>
        <v>475119</v>
      </c>
    </row>
    <row r="5" spans="1:16" ht="18" customHeight="1">
      <c r="A5" s="106" t="s">
        <v>192</v>
      </c>
      <c r="B5" s="102">
        <f t="shared" ref="B5:B6" si="0">D18</f>
        <v>346323</v>
      </c>
      <c r="C5" s="103">
        <f t="shared" ref="C5:C7" si="1">G18</f>
        <v>7382</v>
      </c>
      <c r="D5" s="103">
        <f t="shared" ref="D5:D7" si="2">J18</f>
        <v>4120</v>
      </c>
      <c r="E5" s="104">
        <f t="shared" ref="E5:E7" si="3">M18</f>
        <v>69381</v>
      </c>
      <c r="F5" s="104">
        <f t="shared" ref="F5:F7" si="4">P18</f>
        <v>1719</v>
      </c>
      <c r="G5" s="104">
        <f t="shared" ref="G5:G6" si="5">D27</f>
        <v>2287</v>
      </c>
      <c r="H5" s="104">
        <f t="shared" ref="H5:H7" si="6">G27</f>
        <v>330</v>
      </c>
      <c r="I5" s="103">
        <f t="shared" ref="I5:I7" si="7">J27</f>
        <v>0</v>
      </c>
      <c r="J5" s="497">
        <f t="shared" ref="J5" si="8">M27</f>
        <v>431542</v>
      </c>
      <c r="L5" s="500"/>
    </row>
    <row r="6" spans="1:16" ht="18" customHeight="1">
      <c r="A6" s="107" t="s">
        <v>191</v>
      </c>
      <c r="B6" s="496">
        <f t="shared" si="0"/>
        <v>735582</v>
      </c>
      <c r="C6" s="499">
        <f t="shared" si="1"/>
        <v>12756</v>
      </c>
      <c r="D6" s="499">
        <f t="shared" si="2"/>
        <v>9283</v>
      </c>
      <c r="E6" s="498">
        <f t="shared" si="3"/>
        <v>139852</v>
      </c>
      <c r="F6" s="498">
        <f t="shared" si="4"/>
        <v>2467</v>
      </c>
      <c r="G6" s="498">
        <f t="shared" si="5"/>
        <v>6028</v>
      </c>
      <c r="H6" s="498">
        <f t="shared" si="6"/>
        <v>693</v>
      </c>
      <c r="I6" s="499">
        <f>J28</f>
        <v>0</v>
      </c>
      <c r="J6" s="497">
        <f>M28</f>
        <v>906661</v>
      </c>
    </row>
    <row r="7" spans="1:16" ht="18" customHeight="1">
      <c r="A7" s="108" t="s">
        <v>214</v>
      </c>
      <c r="B7" s="496">
        <f>D20</f>
        <v>16851203</v>
      </c>
      <c r="C7" s="499">
        <f t="shared" si="1"/>
        <v>649117</v>
      </c>
      <c r="D7" s="499">
        <f t="shared" si="2"/>
        <v>366316</v>
      </c>
      <c r="E7" s="498">
        <f t="shared" si="3"/>
        <v>3221371</v>
      </c>
      <c r="F7" s="498">
        <f t="shared" si="4"/>
        <v>166189</v>
      </c>
      <c r="G7" s="498">
        <f>D29</f>
        <v>52760</v>
      </c>
      <c r="H7" s="498">
        <f t="shared" si="6"/>
        <v>12543</v>
      </c>
      <c r="I7" s="499">
        <f t="shared" si="7"/>
        <v>906</v>
      </c>
      <c r="J7" s="497">
        <f>M29</f>
        <v>21320405</v>
      </c>
      <c r="K7" s="153"/>
      <c r="P7" s="153"/>
    </row>
    <row r="8" spans="1:16" ht="15" customHeight="1">
      <c r="A8" s="97" t="s">
        <v>190</v>
      </c>
      <c r="B8" s="98"/>
      <c r="C8" s="98"/>
      <c r="D8" s="98"/>
      <c r="E8" s="98" t="s">
        <v>582</v>
      </c>
      <c r="F8" s="98"/>
      <c r="G8" s="98"/>
      <c r="H8" s="98"/>
      <c r="I8" s="98"/>
      <c r="J8" s="98"/>
    </row>
    <row r="9" spans="1:16" ht="15.75">
      <c r="A9" s="99" t="s">
        <v>189</v>
      </c>
      <c r="B9" s="100"/>
      <c r="C9" s="100"/>
      <c r="D9" s="100"/>
      <c r="E9" s="100"/>
      <c r="F9" s="100"/>
      <c r="G9" s="100"/>
      <c r="H9" s="100"/>
      <c r="I9" s="100"/>
      <c r="J9" s="100"/>
    </row>
    <row r="10" spans="1:16" ht="15.75">
      <c r="A10" s="99" t="s">
        <v>188</v>
      </c>
      <c r="B10" s="100"/>
      <c r="C10" s="100"/>
      <c r="D10" s="100"/>
      <c r="E10" s="100"/>
      <c r="F10" s="100"/>
      <c r="G10" s="100"/>
      <c r="H10" s="100"/>
      <c r="I10" s="100"/>
      <c r="J10" s="100"/>
    </row>
    <row r="11" spans="1:16" ht="15.75">
      <c r="A11" s="99" t="s">
        <v>187</v>
      </c>
      <c r="B11" s="100"/>
      <c r="C11" s="100"/>
      <c r="D11" s="100"/>
      <c r="E11" s="100"/>
      <c r="F11" s="100"/>
      <c r="G11" s="100"/>
      <c r="H11" s="100"/>
      <c r="I11" s="100"/>
      <c r="J11" s="100"/>
    </row>
    <row r="12" spans="1:16" ht="15.75">
      <c r="A12" s="99"/>
      <c r="B12" s="100"/>
      <c r="C12" s="100"/>
      <c r="D12" s="100"/>
      <c r="E12" s="100"/>
      <c r="F12" s="100"/>
      <c r="G12" s="100"/>
      <c r="H12" s="100"/>
      <c r="I12" s="100"/>
      <c r="J12" s="100"/>
    </row>
    <row r="13" spans="1:16" ht="18.75">
      <c r="A13" s="495" t="s">
        <v>735</v>
      </c>
      <c r="B13" s="495"/>
      <c r="C13" s="495"/>
      <c r="D13" s="495"/>
      <c r="E13" s="495"/>
      <c r="F13" s="495"/>
      <c r="G13" s="495"/>
      <c r="H13" s="495"/>
      <c r="I13" s="495"/>
      <c r="J13" s="495"/>
      <c r="K13" s="495"/>
      <c r="L13" s="495"/>
      <c r="M13" s="495"/>
      <c r="N13" s="495"/>
      <c r="O13" s="495"/>
      <c r="P13" s="495"/>
    </row>
    <row r="14" spans="1:16" ht="15.75" customHeight="1">
      <c r="A14" s="581" t="s">
        <v>207</v>
      </c>
      <c r="B14" s="578" t="s">
        <v>636</v>
      </c>
      <c r="C14" s="579"/>
      <c r="D14" s="579"/>
      <c r="E14" s="579"/>
      <c r="F14" s="579"/>
      <c r="G14" s="579"/>
      <c r="H14" s="579"/>
      <c r="I14" s="579"/>
      <c r="J14" s="580"/>
      <c r="K14" s="578" t="s">
        <v>637</v>
      </c>
      <c r="L14" s="579"/>
      <c r="M14" s="579"/>
      <c r="N14" s="579"/>
      <c r="O14" s="579"/>
      <c r="P14" s="580"/>
    </row>
    <row r="15" spans="1:16" ht="15.75" customHeight="1">
      <c r="A15" s="582"/>
      <c r="B15" s="575" t="s">
        <v>636</v>
      </c>
      <c r="C15" s="576"/>
      <c r="D15" s="577"/>
      <c r="E15" s="575" t="s">
        <v>639</v>
      </c>
      <c r="F15" s="576"/>
      <c r="G15" s="577"/>
      <c r="H15" s="575" t="s">
        <v>640</v>
      </c>
      <c r="I15" s="576"/>
      <c r="J15" s="577"/>
      <c r="K15" s="575" t="s">
        <v>641</v>
      </c>
      <c r="L15" s="576"/>
      <c r="M15" s="577"/>
      <c r="N15" s="575" t="s">
        <v>642</v>
      </c>
      <c r="O15" s="576"/>
      <c r="P15" s="577"/>
    </row>
    <row r="16" spans="1:16" ht="31.5">
      <c r="A16" s="94" t="s">
        <v>201</v>
      </c>
      <c r="B16" s="95" t="s">
        <v>645</v>
      </c>
      <c r="C16" s="96" t="s">
        <v>646</v>
      </c>
      <c r="D16" s="95" t="s">
        <v>647</v>
      </c>
      <c r="E16" s="96" t="s">
        <v>645</v>
      </c>
      <c r="F16" s="95" t="s">
        <v>646</v>
      </c>
      <c r="G16" s="96" t="s">
        <v>647</v>
      </c>
      <c r="H16" s="95" t="s">
        <v>645</v>
      </c>
      <c r="I16" s="96" t="s">
        <v>646</v>
      </c>
      <c r="J16" s="95" t="s">
        <v>647</v>
      </c>
      <c r="K16" s="96" t="s">
        <v>645</v>
      </c>
      <c r="L16" s="95" t="s">
        <v>646</v>
      </c>
      <c r="M16" s="96" t="s">
        <v>647</v>
      </c>
      <c r="N16" s="95" t="s">
        <v>645</v>
      </c>
      <c r="O16" s="96" t="s">
        <v>646</v>
      </c>
      <c r="P16" s="95" t="s">
        <v>647</v>
      </c>
    </row>
    <row r="17" spans="1:17" ht="15.75">
      <c r="A17" s="101" t="s">
        <v>193</v>
      </c>
      <c r="B17" s="102">
        <v>197211</v>
      </c>
      <c r="C17" s="102">
        <v>192048</v>
      </c>
      <c r="D17" s="102">
        <v>389259</v>
      </c>
      <c r="E17" s="102">
        <v>3497</v>
      </c>
      <c r="F17" s="102">
        <v>1877</v>
      </c>
      <c r="G17" s="102">
        <v>5374</v>
      </c>
      <c r="H17" s="102">
        <v>359</v>
      </c>
      <c r="I17" s="102">
        <v>4804</v>
      </c>
      <c r="J17" s="102">
        <v>5163</v>
      </c>
      <c r="K17" s="102">
        <v>44736</v>
      </c>
      <c r="L17" s="102">
        <v>25735</v>
      </c>
      <c r="M17" s="102">
        <v>70471</v>
      </c>
      <c r="N17" s="102">
        <v>527</v>
      </c>
      <c r="O17" s="102">
        <v>221</v>
      </c>
      <c r="P17" s="105">
        <v>748</v>
      </c>
    </row>
    <row r="18" spans="1:17" ht="15.75">
      <c r="A18" s="106" t="s">
        <v>192</v>
      </c>
      <c r="B18" s="102">
        <v>173392</v>
      </c>
      <c r="C18" s="102">
        <v>172930</v>
      </c>
      <c r="D18" s="102">
        <v>346323</v>
      </c>
      <c r="E18" s="102">
        <v>5519</v>
      </c>
      <c r="F18" s="102">
        <v>1863</v>
      </c>
      <c r="G18" s="102">
        <v>7382</v>
      </c>
      <c r="H18" s="102">
        <v>245</v>
      </c>
      <c r="I18" s="102">
        <v>3875</v>
      </c>
      <c r="J18" s="102">
        <v>4120</v>
      </c>
      <c r="K18" s="102">
        <v>42413</v>
      </c>
      <c r="L18" s="102">
        <v>26968</v>
      </c>
      <c r="M18" s="102">
        <v>69381</v>
      </c>
      <c r="N18" s="102">
        <v>1305</v>
      </c>
      <c r="O18" s="102">
        <v>414</v>
      </c>
      <c r="P18" s="105">
        <v>1719</v>
      </c>
    </row>
    <row r="19" spans="1:17" ht="15.75">
      <c r="A19" s="107" t="s">
        <v>191</v>
      </c>
      <c r="B19" s="496">
        <v>370603</v>
      </c>
      <c r="C19" s="496">
        <v>364978</v>
      </c>
      <c r="D19" s="496">
        <v>735582</v>
      </c>
      <c r="E19" s="496">
        <v>9016</v>
      </c>
      <c r="F19" s="496">
        <v>3740</v>
      </c>
      <c r="G19" s="496">
        <v>12756</v>
      </c>
      <c r="H19" s="496">
        <v>604</v>
      </c>
      <c r="I19" s="496">
        <v>8679</v>
      </c>
      <c r="J19" s="496">
        <v>9283</v>
      </c>
      <c r="K19" s="496">
        <v>87149</v>
      </c>
      <c r="L19" s="496">
        <v>52703</v>
      </c>
      <c r="M19" s="496">
        <v>139852</v>
      </c>
      <c r="N19" s="496">
        <v>1832</v>
      </c>
      <c r="O19" s="496">
        <v>635</v>
      </c>
      <c r="P19" s="497">
        <v>2467</v>
      </c>
    </row>
    <row r="20" spans="1:17" ht="15.75">
      <c r="A20" s="108" t="s">
        <v>214</v>
      </c>
      <c r="B20" s="496">
        <v>8698147</v>
      </c>
      <c r="C20" s="496">
        <v>8153046</v>
      </c>
      <c r="D20" s="496">
        <v>16851203</v>
      </c>
      <c r="E20" s="496">
        <v>385685</v>
      </c>
      <c r="F20" s="496">
        <v>263432</v>
      </c>
      <c r="G20" s="496">
        <v>649117</v>
      </c>
      <c r="H20" s="496">
        <v>15988</v>
      </c>
      <c r="I20" s="496">
        <v>350296</v>
      </c>
      <c r="J20" s="496">
        <v>366316</v>
      </c>
      <c r="K20" s="496">
        <v>2024385</v>
      </c>
      <c r="L20" s="496">
        <v>1196985</v>
      </c>
      <c r="M20" s="496">
        <v>3221371</v>
      </c>
      <c r="N20" s="496">
        <v>114062</v>
      </c>
      <c r="O20" s="496">
        <v>52127</v>
      </c>
      <c r="P20" s="497">
        <v>166189</v>
      </c>
    </row>
    <row r="21" spans="1:17" ht="15.75">
      <c r="C21" s="494"/>
      <c r="D21" s="494"/>
      <c r="E21" s="494"/>
      <c r="F21" s="494"/>
      <c r="G21" s="494"/>
      <c r="H21" s="494"/>
      <c r="I21" s="494"/>
      <c r="J21" s="494"/>
      <c r="K21" s="494"/>
      <c r="L21" s="494"/>
      <c r="M21" s="494"/>
      <c r="N21" s="494"/>
      <c r="O21" s="494"/>
      <c r="P21" s="494"/>
      <c r="Q21" s="494"/>
    </row>
    <row r="22" spans="1:17" ht="15.75">
      <c r="C22" s="494"/>
      <c r="D22" s="494"/>
      <c r="E22" s="494"/>
      <c r="F22" s="494"/>
      <c r="G22" s="494"/>
      <c r="H22" s="494"/>
      <c r="I22" s="494"/>
      <c r="J22" s="494"/>
      <c r="K22" s="494"/>
      <c r="L22" s="494"/>
      <c r="M22" s="494"/>
      <c r="N22" s="494"/>
      <c r="O22" s="494"/>
      <c r="P22" s="494"/>
      <c r="Q22" s="494"/>
    </row>
    <row r="23" spans="1:17" ht="15.75" customHeight="1">
      <c r="A23" s="581" t="s">
        <v>207</v>
      </c>
      <c r="B23" s="578" t="s">
        <v>638</v>
      </c>
      <c r="C23" s="579"/>
      <c r="D23" s="579"/>
      <c r="E23" s="579"/>
      <c r="F23" s="579"/>
      <c r="G23" s="583"/>
      <c r="H23" s="584" t="s">
        <v>648</v>
      </c>
      <c r="I23" s="585"/>
      <c r="J23" s="581"/>
      <c r="K23" s="584" t="s">
        <v>202</v>
      </c>
      <c r="L23" s="585"/>
      <c r="M23" s="585"/>
      <c r="O23" s="494"/>
      <c r="P23" s="494"/>
      <c r="Q23" s="494"/>
    </row>
    <row r="24" spans="1:17" ht="15.75" customHeight="1">
      <c r="A24" s="582"/>
      <c r="B24" s="575" t="s">
        <v>643</v>
      </c>
      <c r="C24" s="576"/>
      <c r="D24" s="577"/>
      <c r="E24" s="575" t="s">
        <v>644</v>
      </c>
      <c r="F24" s="576"/>
      <c r="G24" s="577"/>
      <c r="H24" s="586"/>
      <c r="I24" s="587"/>
      <c r="J24" s="588"/>
      <c r="K24" s="586"/>
      <c r="L24" s="587"/>
      <c r="M24" s="587"/>
      <c r="O24" s="494"/>
      <c r="P24" s="494"/>
      <c r="Q24" s="494"/>
    </row>
    <row r="25" spans="1:17" ht="31.5">
      <c r="A25" s="94" t="s">
        <v>201</v>
      </c>
      <c r="B25" s="95" t="s">
        <v>645</v>
      </c>
      <c r="C25" s="96" t="s">
        <v>646</v>
      </c>
      <c r="D25" s="95" t="s">
        <v>131</v>
      </c>
      <c r="E25" s="96" t="s">
        <v>645</v>
      </c>
      <c r="F25" s="95" t="s">
        <v>646</v>
      </c>
      <c r="G25" s="96" t="s">
        <v>647</v>
      </c>
      <c r="H25" s="95" t="s">
        <v>645</v>
      </c>
      <c r="I25" s="96" t="s">
        <v>646</v>
      </c>
      <c r="J25" s="95" t="s">
        <v>647</v>
      </c>
      <c r="K25" s="96" t="s">
        <v>645</v>
      </c>
      <c r="L25" s="95" t="s">
        <v>646</v>
      </c>
      <c r="M25" s="96" t="s">
        <v>647</v>
      </c>
      <c r="O25" s="494"/>
      <c r="Q25" s="494"/>
    </row>
    <row r="26" spans="1:17" ht="15.75">
      <c r="A26" s="101" t="s">
        <v>193</v>
      </c>
      <c r="B26" s="102">
        <v>3041</v>
      </c>
      <c r="C26" s="102">
        <v>700</v>
      </c>
      <c r="D26" s="102">
        <v>3741</v>
      </c>
      <c r="E26" s="102">
        <v>344</v>
      </c>
      <c r="F26" s="102">
        <v>19</v>
      </c>
      <c r="G26" s="102">
        <v>363</v>
      </c>
      <c r="H26" s="102">
        <v>0</v>
      </c>
      <c r="I26" s="102">
        <v>0</v>
      </c>
      <c r="J26" s="102">
        <v>0</v>
      </c>
      <c r="K26" s="496">
        <v>249715</v>
      </c>
      <c r="L26" s="496">
        <v>225404</v>
      </c>
      <c r="M26" s="497">
        <v>475119</v>
      </c>
      <c r="O26" s="494"/>
      <c r="Q26" s="494"/>
    </row>
    <row r="27" spans="1:17" ht="15.75">
      <c r="A27" s="106" t="s">
        <v>192</v>
      </c>
      <c r="B27" s="102">
        <v>1807</v>
      </c>
      <c r="C27" s="102">
        <v>480</v>
      </c>
      <c r="D27" s="102">
        <v>2287</v>
      </c>
      <c r="E27" s="102">
        <v>312</v>
      </c>
      <c r="F27" s="102">
        <v>18</v>
      </c>
      <c r="G27" s="102">
        <v>330</v>
      </c>
      <c r="H27" s="102">
        <v>0</v>
      </c>
      <c r="I27" s="102">
        <v>0</v>
      </c>
      <c r="J27" s="102">
        <v>0</v>
      </c>
      <c r="K27" s="496">
        <v>224993</v>
      </c>
      <c r="L27" s="496">
        <v>206548</v>
      </c>
      <c r="M27" s="497">
        <v>431542</v>
      </c>
      <c r="O27" s="494"/>
      <c r="Q27" s="494"/>
    </row>
    <row r="28" spans="1:17" ht="15.75">
      <c r="A28" s="107" t="s">
        <v>191</v>
      </c>
      <c r="B28" s="496">
        <v>4848</v>
      </c>
      <c r="C28" s="496">
        <v>1180</v>
      </c>
      <c r="D28" s="496">
        <v>6028</v>
      </c>
      <c r="E28" s="496">
        <v>656</v>
      </c>
      <c r="F28" s="496">
        <v>37</v>
      </c>
      <c r="G28" s="496">
        <v>693</v>
      </c>
      <c r="H28" s="496">
        <v>0</v>
      </c>
      <c r="I28" s="496">
        <v>0</v>
      </c>
      <c r="J28" s="496">
        <v>0</v>
      </c>
      <c r="K28" s="496">
        <v>474708</v>
      </c>
      <c r="L28" s="496">
        <v>431952</v>
      </c>
      <c r="M28" s="497">
        <v>906661</v>
      </c>
      <c r="O28" s="494"/>
      <c r="Q28" s="494"/>
    </row>
    <row r="29" spans="1:17" ht="15.75">
      <c r="A29" s="108" t="s">
        <v>214</v>
      </c>
      <c r="B29" s="496">
        <v>45587</v>
      </c>
      <c r="C29" s="496">
        <v>7173</v>
      </c>
      <c r="D29" s="496">
        <v>52760</v>
      </c>
      <c r="E29" s="496">
        <v>8996</v>
      </c>
      <c r="F29" s="496">
        <v>3547</v>
      </c>
      <c r="G29" s="496">
        <v>12543</v>
      </c>
      <c r="H29" s="496">
        <v>848</v>
      </c>
      <c r="I29" s="496">
        <v>58</v>
      </c>
      <c r="J29" s="496">
        <v>906</v>
      </c>
      <c r="K29" s="496">
        <v>11293698</v>
      </c>
      <c r="L29" s="496">
        <v>10026664</v>
      </c>
      <c r="M29" s="497">
        <v>21320405</v>
      </c>
      <c r="O29" s="494"/>
      <c r="Q29" s="494"/>
    </row>
    <row r="30" spans="1:17">
      <c r="A30" s="154"/>
      <c r="B30" s="155"/>
      <c r="C30" s="155"/>
      <c r="D30" s="155"/>
      <c r="E30" s="155"/>
      <c r="F30" s="155"/>
      <c r="G30" s="155"/>
      <c r="H30" s="155"/>
      <c r="I30" s="155"/>
      <c r="J30" s="155"/>
      <c r="K30" s="155"/>
      <c r="L30" s="155"/>
      <c r="M30" s="155"/>
    </row>
    <row r="31" spans="1:17">
      <c r="A31" s="99" t="s">
        <v>649</v>
      </c>
      <c r="B31" s="155"/>
      <c r="C31" s="155"/>
      <c r="D31" s="155"/>
      <c r="E31" s="155"/>
      <c r="F31" s="155"/>
      <c r="G31" s="155"/>
      <c r="H31" s="155"/>
      <c r="I31" s="155"/>
      <c r="J31" s="155"/>
      <c r="K31" s="155"/>
      <c r="L31" s="155"/>
      <c r="M31" s="155"/>
    </row>
    <row r="32" spans="1:17">
      <c r="A32" s="99" t="s">
        <v>650</v>
      </c>
      <c r="B32" s="155"/>
      <c r="C32" s="155"/>
      <c r="D32" s="155"/>
      <c r="E32" s="155"/>
      <c r="F32" s="155"/>
      <c r="G32" s="155"/>
      <c r="H32" s="155"/>
      <c r="I32" s="155"/>
      <c r="J32" s="155"/>
    </row>
    <row r="33" spans="1:13">
      <c r="A33" s="154"/>
      <c r="B33" s="155"/>
      <c r="C33" s="155"/>
      <c r="D33" s="155"/>
      <c r="E33" s="155"/>
      <c r="F33" s="155"/>
      <c r="G33" s="155"/>
      <c r="H33" s="155"/>
      <c r="I33" s="155"/>
      <c r="J33" s="155"/>
    </row>
    <row r="34" spans="1:13" ht="15.75">
      <c r="A34" s="2" t="s">
        <v>215</v>
      </c>
      <c r="B34" s="100"/>
      <c r="C34" s="100"/>
      <c r="D34" s="100"/>
      <c r="E34" s="100"/>
      <c r="F34" s="100"/>
      <c r="G34" s="100"/>
      <c r="H34" s="100"/>
      <c r="I34" s="100"/>
      <c r="J34" s="100"/>
    </row>
    <row r="35" spans="1:13" ht="15.75">
      <c r="A35" s="2" t="s">
        <v>41</v>
      </c>
      <c r="B35" s="100"/>
      <c r="C35" s="100"/>
      <c r="D35" s="100"/>
      <c r="E35" s="100"/>
      <c r="F35" s="100"/>
      <c r="G35" s="100"/>
      <c r="H35" s="100"/>
      <c r="I35" s="100"/>
      <c r="J35" s="100"/>
    </row>
    <row r="36" spans="1:13">
      <c r="A36" s="80"/>
      <c r="B36" s="80"/>
      <c r="C36" s="80"/>
      <c r="D36" s="80"/>
      <c r="E36" s="80"/>
      <c r="F36" s="80"/>
      <c r="G36" s="80"/>
      <c r="H36" s="80"/>
      <c r="I36" s="80"/>
      <c r="J36" s="80"/>
    </row>
    <row r="37" spans="1:13">
      <c r="A37" s="80"/>
      <c r="B37" s="80"/>
      <c r="C37" s="80"/>
      <c r="D37" s="80"/>
      <c r="E37" s="80"/>
      <c r="F37" s="80"/>
      <c r="G37" s="80"/>
      <c r="H37" s="80"/>
      <c r="I37" s="80"/>
      <c r="J37" s="80"/>
      <c r="M37" s="153"/>
    </row>
    <row r="38" spans="1:13">
      <c r="A38" s="80"/>
      <c r="B38" s="80"/>
      <c r="C38" s="80"/>
      <c r="D38" s="80"/>
      <c r="E38" s="80"/>
      <c r="F38" s="80"/>
      <c r="G38" s="80"/>
      <c r="H38" s="80"/>
      <c r="I38" s="80"/>
      <c r="J38" s="80"/>
    </row>
    <row r="39" spans="1:13">
      <c r="A39" s="80"/>
      <c r="B39" s="80"/>
      <c r="C39" s="80"/>
      <c r="D39" s="80"/>
      <c r="E39" s="80"/>
      <c r="F39" s="80"/>
      <c r="G39" s="80"/>
      <c r="H39" s="80"/>
      <c r="I39" s="80"/>
      <c r="J39" s="80"/>
    </row>
    <row r="40" spans="1:13">
      <c r="A40" s="80"/>
      <c r="B40" s="80"/>
      <c r="C40" s="80"/>
      <c r="D40" s="80"/>
      <c r="E40" s="80"/>
      <c r="F40" s="80"/>
      <c r="G40" s="80"/>
      <c r="H40" s="80"/>
      <c r="I40" s="80"/>
      <c r="J40" s="80"/>
    </row>
    <row r="41" spans="1:13">
      <c r="A41" s="80"/>
      <c r="B41" s="80"/>
      <c r="C41" s="80"/>
      <c r="D41" s="80"/>
      <c r="E41" s="80"/>
      <c r="F41" s="80"/>
      <c r="G41" s="80"/>
      <c r="H41" s="80"/>
      <c r="I41" s="80"/>
      <c r="J41" s="80"/>
    </row>
    <row r="42" spans="1:13">
      <c r="A42" s="80"/>
      <c r="B42" s="80"/>
      <c r="C42" s="80"/>
      <c r="D42" s="80"/>
      <c r="E42" s="80"/>
      <c r="F42" s="80"/>
      <c r="G42" s="80"/>
      <c r="H42" s="80"/>
      <c r="I42" s="80"/>
      <c r="J42" s="80"/>
    </row>
    <row r="43" spans="1:13">
      <c r="A43" s="80"/>
      <c r="B43" s="80"/>
      <c r="C43" s="80"/>
      <c r="D43" s="80"/>
      <c r="E43" s="80"/>
      <c r="F43" s="80"/>
      <c r="G43" s="80"/>
      <c r="H43" s="80"/>
      <c r="I43" s="80"/>
      <c r="J43" s="80"/>
    </row>
    <row r="44" spans="1:13">
      <c r="A44" s="80"/>
      <c r="B44" s="80"/>
      <c r="C44" s="80"/>
      <c r="D44" s="80"/>
      <c r="E44" s="80"/>
      <c r="F44" s="80"/>
      <c r="G44" s="80"/>
      <c r="H44" s="80"/>
      <c r="I44" s="80"/>
      <c r="J44" s="80"/>
    </row>
    <row r="45" spans="1:13">
      <c r="A45" s="80"/>
      <c r="B45" s="80"/>
      <c r="C45" s="80"/>
      <c r="D45" s="80"/>
      <c r="E45" s="80"/>
      <c r="F45" s="80"/>
      <c r="G45" s="80"/>
      <c r="H45" s="80"/>
      <c r="I45" s="80"/>
      <c r="J45" s="80"/>
    </row>
    <row r="46" spans="1:13">
      <c r="A46" s="80"/>
      <c r="B46" s="80"/>
      <c r="C46" s="80"/>
      <c r="D46" s="80"/>
      <c r="E46" s="80"/>
      <c r="F46" s="80"/>
      <c r="G46" s="80"/>
      <c r="H46" s="80"/>
      <c r="I46" s="80"/>
      <c r="J46" s="80"/>
    </row>
    <row r="47" spans="1:13">
      <c r="H47" s="79"/>
    </row>
    <row r="48" spans="1:13">
      <c r="H48" s="79"/>
    </row>
    <row r="49" spans="6:8">
      <c r="H49" s="79"/>
    </row>
    <row r="50" spans="6:8">
      <c r="H50" s="79"/>
    </row>
    <row r="51" spans="6:8">
      <c r="H51" s="79"/>
    </row>
    <row r="52" spans="6:8">
      <c r="F52" s="79"/>
      <c r="G52" s="79"/>
      <c r="H52" s="79"/>
    </row>
    <row r="53" spans="6:8">
      <c r="F53" s="79"/>
      <c r="G53" s="79"/>
    </row>
    <row r="54" spans="6:8">
      <c r="F54" s="79"/>
      <c r="G54" s="79"/>
    </row>
    <row r="55" spans="6:8">
      <c r="F55" s="79"/>
      <c r="G55" s="79"/>
    </row>
    <row r="56" spans="6:8">
      <c r="F56" s="79"/>
      <c r="G56" s="79"/>
      <c r="H56" s="79"/>
    </row>
    <row r="57" spans="6:8">
      <c r="F57" s="79"/>
      <c r="G57" s="79"/>
    </row>
    <row r="58" spans="6:8">
      <c r="F58" s="79"/>
      <c r="G58" s="79"/>
      <c r="H58" s="79"/>
    </row>
    <row r="59" spans="6:8">
      <c r="F59" s="79"/>
      <c r="G59" s="79"/>
      <c r="H59" s="79"/>
    </row>
    <row r="60" spans="6:8">
      <c r="F60" s="79"/>
      <c r="G60" s="79"/>
      <c r="H60" s="79"/>
    </row>
    <row r="61" spans="6:8">
      <c r="F61" s="79"/>
      <c r="G61" s="79"/>
    </row>
    <row r="62" spans="6:8">
      <c r="H62" s="79"/>
    </row>
    <row r="63" spans="6:8">
      <c r="H63" s="79"/>
    </row>
    <row r="64" spans="6:8">
      <c r="H64" s="79"/>
    </row>
    <row r="65" spans="6:8">
      <c r="F65" s="79"/>
      <c r="G65" s="79"/>
      <c r="H65" s="79"/>
    </row>
    <row r="66" spans="6:8">
      <c r="F66" s="79"/>
      <c r="G66" s="79"/>
      <c r="H66" s="79"/>
    </row>
    <row r="67" spans="6:8">
      <c r="F67" s="79"/>
      <c r="G67" s="79"/>
      <c r="H67" s="79"/>
    </row>
    <row r="68" spans="6:8">
      <c r="F68" s="79"/>
      <c r="G68" s="79"/>
      <c r="H68" s="79"/>
    </row>
    <row r="69" spans="6:8">
      <c r="H69" s="79"/>
    </row>
    <row r="70" spans="6:8">
      <c r="G70" s="79"/>
    </row>
    <row r="71" spans="6:8">
      <c r="F71" s="79"/>
      <c r="G71" s="79"/>
      <c r="H71" s="79"/>
    </row>
    <row r="72" spans="6:8">
      <c r="F72" s="79"/>
      <c r="G72" s="79"/>
      <c r="H72" s="79"/>
    </row>
    <row r="73" spans="6:8">
      <c r="F73" s="79"/>
      <c r="G73" s="79"/>
    </row>
    <row r="74" spans="6:8">
      <c r="F74" s="79"/>
      <c r="G74" s="79"/>
    </row>
    <row r="75" spans="6:8">
      <c r="F75" s="79"/>
      <c r="G75" s="79"/>
      <c r="H75" s="79"/>
    </row>
    <row r="76" spans="6:8">
      <c r="F76" s="79"/>
      <c r="G76" s="79"/>
      <c r="H76" s="79"/>
    </row>
    <row r="77" spans="6:8">
      <c r="F77" s="79"/>
      <c r="G77" s="79"/>
      <c r="H77" s="79"/>
    </row>
    <row r="78" spans="6:8">
      <c r="F78" s="79"/>
      <c r="G78" s="79"/>
      <c r="H78" s="79"/>
    </row>
    <row r="79" spans="6:8">
      <c r="F79" s="79"/>
      <c r="G79" s="79"/>
      <c r="H79" s="79"/>
    </row>
    <row r="80" spans="6:8">
      <c r="F80" s="79"/>
      <c r="G80" s="79"/>
    </row>
    <row r="81" spans="5:8">
      <c r="E81" s="79"/>
      <c r="H81" s="79"/>
    </row>
    <row r="82" spans="5:8">
      <c r="E82" s="79"/>
      <c r="G82" s="79"/>
      <c r="H82" s="79"/>
    </row>
  </sheetData>
  <sheetProtection algorithmName="SHA-512" hashValue="JKwgZWj/9GnpdkKBtSD9wzTf6MiA1WwiHJKrvRURjK2oX331zZAxnvDhQ2tjrqiiQ+W0nh/2i7MNidZaDEs6QA==" saltValue="Cy/VP0LfuVKDJXw4YuXJ0Q==" spinCount="100000" sheet="1" objects="1" scenarios="1"/>
  <mergeCells count="20">
    <mergeCell ref="A1:J1"/>
    <mergeCell ref="B2:D2"/>
    <mergeCell ref="E2:F2"/>
    <mergeCell ref="G2:H2"/>
    <mergeCell ref="I2:I3"/>
    <mergeCell ref="J2:J3"/>
    <mergeCell ref="E24:G24"/>
    <mergeCell ref="B14:J14"/>
    <mergeCell ref="K14:P14"/>
    <mergeCell ref="A14:A15"/>
    <mergeCell ref="A23:A24"/>
    <mergeCell ref="B23:G23"/>
    <mergeCell ref="K23:M24"/>
    <mergeCell ref="B15:D15"/>
    <mergeCell ref="E15:G15"/>
    <mergeCell ref="H15:J15"/>
    <mergeCell ref="K15:M15"/>
    <mergeCell ref="N15:P15"/>
    <mergeCell ref="H23:J24"/>
    <mergeCell ref="B24:D24"/>
  </mergeCells>
  <printOptions horizontalCentered="1" verticalCentered="1"/>
  <pageMargins left="0" right="0" top="0" bottom="0" header="0" footer="0"/>
  <pageSetup paperSize="9" scale="50" firstPageNumber="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showGridLines="0" zoomScale="90" zoomScaleNormal="90" workbookViewId="0">
      <selection activeCell="D48" sqref="D48"/>
    </sheetView>
  </sheetViews>
  <sheetFormatPr baseColWidth="10" defaultColWidth="9.140625" defaultRowHeight="12.75"/>
  <cols>
    <col min="1" max="1" width="39" style="317" customWidth="1"/>
    <col min="2" max="4" width="27" style="317" customWidth="1"/>
    <col min="5" max="5" width="24.140625" style="317" customWidth="1"/>
    <col min="6" max="16384" width="9.140625" style="204"/>
  </cols>
  <sheetData>
    <row r="1" spans="1:4" ht="34.5" customHeight="1">
      <c r="A1" s="593" t="s">
        <v>465</v>
      </c>
      <c r="B1" s="593"/>
      <c r="C1" s="593"/>
      <c r="D1" s="593"/>
    </row>
    <row r="2" spans="1:4">
      <c r="A2" s="595" t="s">
        <v>213</v>
      </c>
      <c r="B2" s="595"/>
      <c r="C2" s="595"/>
    </row>
    <row r="3" spans="1:4" ht="30.75" customHeight="1" thickBot="1">
      <c r="A3" s="243" t="s">
        <v>620</v>
      </c>
      <c r="B3" s="592" t="s">
        <v>737</v>
      </c>
      <c r="C3" s="592"/>
      <c r="D3" s="592"/>
    </row>
    <row r="4" spans="1:4" ht="30" customHeight="1">
      <c r="A4" s="84" t="s">
        <v>36</v>
      </c>
      <c r="B4" s="181" t="s">
        <v>212</v>
      </c>
      <c r="C4" s="182" t="s">
        <v>211</v>
      </c>
      <c r="D4" s="182" t="s">
        <v>210</v>
      </c>
    </row>
    <row r="5" spans="1:4" ht="15" thickBot="1">
      <c r="A5" s="82" t="s">
        <v>1</v>
      </c>
      <c r="B5" s="211">
        <v>35835</v>
      </c>
      <c r="C5" s="212">
        <v>30575</v>
      </c>
      <c r="D5" s="212">
        <v>5260</v>
      </c>
    </row>
    <row r="6" spans="1:4" ht="15" thickBot="1">
      <c r="A6" s="83" t="s">
        <v>2</v>
      </c>
      <c r="B6" s="213">
        <v>3935</v>
      </c>
      <c r="C6" s="214">
        <v>3600</v>
      </c>
      <c r="D6" s="214">
        <v>335</v>
      </c>
    </row>
    <row r="7" spans="1:4" ht="15" thickBot="1">
      <c r="A7" s="83" t="s">
        <v>3</v>
      </c>
      <c r="B7" s="213">
        <v>2105</v>
      </c>
      <c r="C7" s="214">
        <v>1580</v>
      </c>
      <c r="D7" s="214">
        <v>525</v>
      </c>
    </row>
    <row r="8" spans="1:4" ht="15" thickBot="1">
      <c r="A8" s="83" t="s">
        <v>4</v>
      </c>
      <c r="B8" s="213">
        <v>32935</v>
      </c>
      <c r="C8" s="214">
        <v>25390</v>
      </c>
      <c r="D8" s="214">
        <v>7545</v>
      </c>
    </row>
    <row r="9" spans="1:4" ht="15" thickBot="1">
      <c r="A9" s="83" t="s">
        <v>5</v>
      </c>
      <c r="B9" s="213">
        <v>1245</v>
      </c>
      <c r="C9" s="214">
        <v>880</v>
      </c>
      <c r="D9" s="214">
        <v>365</v>
      </c>
    </row>
    <row r="10" spans="1:4" ht="15" thickBot="1">
      <c r="A10" s="83" t="s">
        <v>6</v>
      </c>
      <c r="B10" s="213">
        <v>6520</v>
      </c>
      <c r="C10" s="214">
        <v>5080</v>
      </c>
      <c r="D10" s="214">
        <v>1440</v>
      </c>
    </row>
    <row r="11" spans="1:4" ht="15" thickBot="1">
      <c r="A11" s="83" t="s">
        <v>7</v>
      </c>
      <c r="B11" s="213">
        <v>505</v>
      </c>
      <c r="C11" s="215">
        <v>370</v>
      </c>
      <c r="D11" s="215">
        <v>135</v>
      </c>
    </row>
    <row r="12" spans="1:4" ht="15" thickBot="1">
      <c r="A12" s="83" t="s">
        <v>8</v>
      </c>
      <c r="B12" s="213">
        <v>1270</v>
      </c>
      <c r="C12" s="214">
        <v>935</v>
      </c>
      <c r="D12" s="214">
        <v>335</v>
      </c>
    </row>
    <row r="13" spans="1:4" ht="15" thickBot="1">
      <c r="A13" s="83" t="s">
        <v>9</v>
      </c>
      <c r="B13" s="213">
        <v>14235</v>
      </c>
      <c r="C13" s="214">
        <v>10760</v>
      </c>
      <c r="D13" s="214">
        <v>3475</v>
      </c>
    </row>
    <row r="14" spans="1:4" ht="15" thickBot="1">
      <c r="A14" s="83" t="s">
        <v>10</v>
      </c>
      <c r="B14" s="213">
        <v>1110</v>
      </c>
      <c r="C14" s="214">
        <v>725</v>
      </c>
      <c r="D14" s="214">
        <v>385</v>
      </c>
    </row>
    <row r="15" spans="1:4" ht="15" thickBot="1">
      <c r="A15" s="83" t="s">
        <v>11</v>
      </c>
      <c r="B15" s="213">
        <v>7240</v>
      </c>
      <c r="C15" s="214">
        <v>5715</v>
      </c>
      <c r="D15" s="214">
        <v>1525</v>
      </c>
    </row>
    <row r="16" spans="1:4" ht="15" thickBot="1">
      <c r="A16" s="83" t="s">
        <v>12</v>
      </c>
      <c r="B16" s="213">
        <v>5910</v>
      </c>
      <c r="C16" s="214">
        <v>4710</v>
      </c>
      <c r="D16" s="214">
        <v>1200</v>
      </c>
    </row>
    <row r="17" spans="1:4" ht="15" thickBot="1">
      <c r="A17" s="83" t="s">
        <v>13</v>
      </c>
      <c r="B17" s="213">
        <v>5155</v>
      </c>
      <c r="C17" s="214">
        <v>3515</v>
      </c>
      <c r="D17" s="214">
        <v>1640</v>
      </c>
    </row>
    <row r="18" spans="1:4" ht="15" thickBot="1">
      <c r="A18" s="83" t="s">
        <v>14</v>
      </c>
      <c r="B18" s="213">
        <v>66290</v>
      </c>
      <c r="C18" s="214">
        <v>56775</v>
      </c>
      <c r="D18" s="214">
        <v>9515</v>
      </c>
    </row>
    <row r="19" spans="1:4" ht="15" thickBot="1">
      <c r="A19" s="83" t="s">
        <v>15</v>
      </c>
      <c r="B19" s="213">
        <v>1960</v>
      </c>
      <c r="C19" s="214">
        <v>1445</v>
      </c>
      <c r="D19" s="214">
        <v>515</v>
      </c>
    </row>
    <row r="20" spans="1:4" ht="15" thickBot="1">
      <c r="A20" s="83" t="s">
        <v>16</v>
      </c>
      <c r="B20" s="213">
        <v>11645</v>
      </c>
      <c r="C20" s="214">
        <v>9025</v>
      </c>
      <c r="D20" s="214">
        <v>2620</v>
      </c>
    </row>
    <row r="21" spans="1:4" ht="15" thickBot="1">
      <c r="A21" s="83" t="s">
        <v>17</v>
      </c>
      <c r="B21" s="213">
        <v>15425</v>
      </c>
      <c r="C21" s="214">
        <v>12620</v>
      </c>
      <c r="D21" s="212">
        <v>2805</v>
      </c>
    </row>
    <row r="22" spans="1:4" ht="15" thickBot="1">
      <c r="A22" s="83" t="s">
        <v>18</v>
      </c>
      <c r="B22" s="213">
        <v>7380</v>
      </c>
      <c r="C22" s="214">
        <v>4965</v>
      </c>
      <c r="D22" s="214">
        <v>2415</v>
      </c>
    </row>
    <row r="23" spans="1:4" ht="15" thickBot="1">
      <c r="A23" s="83" t="s">
        <v>19</v>
      </c>
      <c r="B23" s="213">
        <v>7035</v>
      </c>
      <c r="C23" s="214">
        <v>5865</v>
      </c>
      <c r="D23" s="214">
        <v>1170</v>
      </c>
    </row>
    <row r="24" spans="1:4" ht="15" thickBot="1">
      <c r="A24" s="83" t="s">
        <v>20</v>
      </c>
      <c r="B24" s="213">
        <v>820</v>
      </c>
      <c r="C24" s="214">
        <v>575</v>
      </c>
      <c r="D24" s="214">
        <v>245</v>
      </c>
    </row>
    <row r="25" spans="1:4" ht="15" thickBot="1">
      <c r="A25" s="83" t="s">
        <v>21</v>
      </c>
      <c r="B25" s="213">
        <v>9405</v>
      </c>
      <c r="C25" s="214">
        <v>7610</v>
      </c>
      <c r="D25" s="214">
        <v>1795</v>
      </c>
    </row>
    <row r="26" spans="1:4" ht="15" thickBot="1">
      <c r="A26" s="83" t="s">
        <v>22</v>
      </c>
      <c r="B26" s="213">
        <v>137705</v>
      </c>
      <c r="C26" s="214">
        <v>124405</v>
      </c>
      <c r="D26" s="214">
        <v>13300</v>
      </c>
    </row>
    <row r="27" spans="1:4" ht="15" thickBot="1">
      <c r="A27" s="83" t="s">
        <v>23</v>
      </c>
      <c r="B27" s="213">
        <v>3425</v>
      </c>
      <c r="C27" s="214">
        <v>2365</v>
      </c>
      <c r="D27" s="215">
        <v>1060</v>
      </c>
    </row>
    <row r="28" spans="1:4" ht="15" thickBot="1">
      <c r="A28" s="83" t="s">
        <v>24</v>
      </c>
      <c r="B28" s="213">
        <v>4115</v>
      </c>
      <c r="C28" s="214">
        <v>3155</v>
      </c>
      <c r="D28" s="214">
        <v>960</v>
      </c>
    </row>
    <row r="29" spans="1:4" ht="15" thickBot="1">
      <c r="A29" s="83" t="s">
        <v>25</v>
      </c>
      <c r="B29" s="213">
        <v>1775</v>
      </c>
      <c r="C29" s="214">
        <v>1245</v>
      </c>
      <c r="D29" s="214">
        <v>530</v>
      </c>
    </row>
    <row r="30" spans="1:4" ht="15" thickBot="1">
      <c r="A30" s="83" t="s">
        <v>26</v>
      </c>
      <c r="B30" s="213">
        <v>1055</v>
      </c>
      <c r="C30" s="214">
        <v>750</v>
      </c>
      <c r="D30" s="214">
        <v>305</v>
      </c>
    </row>
    <row r="31" spans="1:4" ht="15" thickBot="1">
      <c r="A31" s="83" t="s">
        <v>27</v>
      </c>
      <c r="B31" s="213">
        <v>6070</v>
      </c>
      <c r="C31" s="214">
        <v>4600</v>
      </c>
      <c r="D31" s="214">
        <v>1470</v>
      </c>
    </row>
    <row r="32" spans="1:4" ht="15" thickBot="1">
      <c r="A32" s="83" t="s">
        <v>28</v>
      </c>
      <c r="B32" s="216">
        <v>495</v>
      </c>
      <c r="C32" s="215">
        <v>360</v>
      </c>
      <c r="D32" s="214">
        <v>135</v>
      </c>
    </row>
    <row r="33" spans="1:4" ht="15" thickBot="1">
      <c r="A33" s="83" t="s">
        <v>29</v>
      </c>
      <c r="B33" s="213">
        <v>2220</v>
      </c>
      <c r="C33" s="214">
        <v>1495</v>
      </c>
      <c r="D33" s="214">
        <v>725</v>
      </c>
    </row>
    <row r="34" spans="1:4" ht="15" thickBot="1">
      <c r="A34" s="83" t="s">
        <v>30</v>
      </c>
      <c r="B34" s="213">
        <v>1880</v>
      </c>
      <c r="C34" s="214">
        <v>1335</v>
      </c>
      <c r="D34" s="214">
        <v>545</v>
      </c>
    </row>
    <row r="35" spans="1:4" ht="15" thickBot="1">
      <c r="A35" s="83" t="s">
        <v>31</v>
      </c>
      <c r="B35" s="216">
        <v>550</v>
      </c>
      <c r="C35" s="215">
        <v>420</v>
      </c>
      <c r="D35" s="214">
        <v>130</v>
      </c>
    </row>
    <row r="36" spans="1:4" ht="14.25">
      <c r="A36" s="84" t="s">
        <v>216</v>
      </c>
      <c r="B36" s="217">
        <v>397250</v>
      </c>
      <c r="C36" s="218">
        <v>332845</v>
      </c>
      <c r="D36" s="218">
        <v>64405</v>
      </c>
    </row>
    <row r="37" spans="1:4">
      <c r="B37" s="220"/>
      <c r="C37" s="220"/>
      <c r="D37" s="220"/>
    </row>
    <row r="38" spans="1:4" ht="12.75" customHeight="1">
      <c r="A38" s="596" t="s">
        <v>738</v>
      </c>
      <c r="B38" s="596"/>
      <c r="C38" s="596"/>
      <c r="D38" s="220"/>
    </row>
    <row r="39" spans="1:4">
      <c r="A39" s="596"/>
      <c r="B39" s="596"/>
      <c r="C39" s="596"/>
      <c r="D39" s="220"/>
    </row>
    <row r="40" spans="1:4">
      <c r="A40" s="596"/>
      <c r="B40" s="596"/>
      <c r="C40" s="596"/>
      <c r="D40" s="220"/>
    </row>
    <row r="41" spans="1:4">
      <c r="A41" s="596"/>
      <c r="B41" s="596"/>
      <c r="C41" s="596"/>
      <c r="D41" s="220"/>
    </row>
    <row r="42" spans="1:4">
      <c r="A42" s="596"/>
      <c r="B42" s="596"/>
      <c r="C42" s="596"/>
      <c r="D42" s="220"/>
    </row>
    <row r="43" spans="1:4">
      <c r="A43" s="596"/>
      <c r="B43" s="596"/>
      <c r="C43" s="596"/>
      <c r="D43" s="220"/>
    </row>
    <row r="44" spans="1:4">
      <c r="A44" s="596"/>
      <c r="B44" s="596"/>
      <c r="C44" s="596"/>
      <c r="D44" s="220"/>
    </row>
    <row r="45" spans="1:4">
      <c r="A45" s="596"/>
      <c r="B45" s="596"/>
      <c r="C45" s="596"/>
    </row>
    <row r="46" spans="1:4">
      <c r="A46" s="596"/>
      <c r="B46" s="596"/>
      <c r="C46" s="596"/>
    </row>
    <row r="47" spans="1:4">
      <c r="A47" s="596"/>
      <c r="B47" s="596"/>
      <c r="C47" s="596"/>
    </row>
    <row r="48" spans="1:4">
      <c r="A48" s="596"/>
      <c r="B48" s="596"/>
      <c r="C48" s="596"/>
      <c r="D48" s="220"/>
    </row>
    <row r="49" spans="1:5">
      <c r="A49" s="596"/>
      <c r="B49" s="596"/>
      <c r="C49" s="596"/>
    </row>
    <row r="50" spans="1:5">
      <c r="C50" s="220"/>
      <c r="D50" s="220"/>
    </row>
    <row r="52" spans="1:5" ht="15">
      <c r="A52" s="597" t="s">
        <v>665</v>
      </c>
      <c r="B52" s="597"/>
      <c r="C52" s="597"/>
      <c r="D52" s="597"/>
      <c r="E52" s="597"/>
    </row>
    <row r="53" spans="1:5">
      <c r="A53" s="595" t="s">
        <v>213</v>
      </c>
      <c r="B53" s="595"/>
    </row>
    <row r="54" spans="1:5" s="219" customFormat="1" ht="47.25" customHeight="1">
      <c r="A54" s="243" t="s">
        <v>621</v>
      </c>
      <c r="B54" s="243"/>
      <c r="C54" s="369" t="s">
        <v>715</v>
      </c>
      <c r="D54" s="318" t="s">
        <v>736</v>
      </c>
      <c r="E54" s="318" t="s">
        <v>466</v>
      </c>
    </row>
    <row r="55" spans="1:5" ht="15">
      <c r="A55" s="598" t="s">
        <v>439</v>
      </c>
      <c r="B55" s="598"/>
    </row>
    <row r="56" spans="1:5" ht="29.25" customHeight="1">
      <c r="A56" s="594" t="s">
        <v>453</v>
      </c>
      <c r="B56" s="594"/>
      <c r="C56" s="358">
        <v>10450</v>
      </c>
      <c r="D56" s="358">
        <v>10615</v>
      </c>
      <c r="E56" s="423">
        <f>((D56-C56)/C56)*100</f>
        <v>1.5789473684210527</v>
      </c>
    </row>
    <row r="57" spans="1:5" ht="15" customHeight="1">
      <c r="A57" s="594" t="s">
        <v>666</v>
      </c>
      <c r="B57" s="594"/>
      <c r="C57" s="359">
        <v>100</v>
      </c>
      <c r="D57" s="355">
        <v>100</v>
      </c>
      <c r="E57" s="424">
        <f>((D57-C57)/C57)*100</f>
        <v>0</v>
      </c>
    </row>
    <row r="58" spans="1:5" ht="15" customHeight="1">
      <c r="A58" s="594" t="s">
        <v>667</v>
      </c>
      <c r="B58" s="594"/>
      <c r="C58" s="360">
        <v>4610</v>
      </c>
      <c r="D58" s="358">
        <v>4655</v>
      </c>
      <c r="E58" s="424">
        <f t="shared" ref="E58:E93" si="0">((D58-C58)/C58)*100</f>
        <v>0.97613882863340562</v>
      </c>
    </row>
    <row r="59" spans="1:5" ht="29.25" customHeight="1">
      <c r="A59" s="594" t="s">
        <v>668</v>
      </c>
      <c r="B59" s="594"/>
      <c r="C59" s="359">
        <v>520</v>
      </c>
      <c r="D59" s="355">
        <v>525</v>
      </c>
      <c r="E59" s="424">
        <f t="shared" si="0"/>
        <v>0.96153846153846156</v>
      </c>
    </row>
    <row r="60" spans="1:5" ht="43.5" customHeight="1">
      <c r="A60" s="594" t="s">
        <v>669</v>
      </c>
      <c r="B60" s="594"/>
      <c r="C60" s="360">
        <v>1575</v>
      </c>
      <c r="D60" s="355">
        <v>1575</v>
      </c>
      <c r="E60" s="424">
        <f>((D60-C60)/C60)*100</f>
        <v>0</v>
      </c>
    </row>
    <row r="61" spans="1:5" ht="15" customHeight="1">
      <c r="A61" s="594" t="s">
        <v>670</v>
      </c>
      <c r="B61" s="594"/>
      <c r="C61" s="360">
        <v>125</v>
      </c>
      <c r="D61" s="355">
        <v>125</v>
      </c>
      <c r="E61" s="424">
        <f>((D61-C61)/C61)*100</f>
        <v>0</v>
      </c>
    </row>
    <row r="62" spans="1:5" ht="43.5" customHeight="1">
      <c r="A62" s="594" t="s">
        <v>671</v>
      </c>
      <c r="B62" s="594"/>
      <c r="C62" s="360">
        <v>220</v>
      </c>
      <c r="D62" s="355">
        <v>220</v>
      </c>
      <c r="E62" s="424">
        <f t="shared" si="0"/>
        <v>0</v>
      </c>
    </row>
    <row r="63" spans="1:5" ht="15" customHeight="1">
      <c r="A63" s="594" t="s">
        <v>672</v>
      </c>
      <c r="B63" s="594"/>
      <c r="C63" s="360">
        <v>50</v>
      </c>
      <c r="D63" s="355">
        <v>50</v>
      </c>
      <c r="E63" s="424">
        <f t="shared" si="0"/>
        <v>0</v>
      </c>
    </row>
    <row r="64" spans="1:5" ht="15" customHeight="1">
      <c r="A64" s="594" t="s">
        <v>673</v>
      </c>
      <c r="B64" s="594"/>
      <c r="C64" s="360">
        <v>945</v>
      </c>
      <c r="D64" s="355">
        <v>950</v>
      </c>
      <c r="E64" s="424">
        <f t="shared" si="0"/>
        <v>0.52910052910052907</v>
      </c>
    </row>
    <row r="65" spans="1:5" ht="15" customHeight="1">
      <c r="A65" s="594" t="s">
        <v>674</v>
      </c>
      <c r="B65" s="594"/>
      <c r="C65" s="360">
        <v>1870</v>
      </c>
      <c r="D65" s="355">
        <v>1885</v>
      </c>
      <c r="E65" s="424">
        <f t="shared" si="0"/>
        <v>0.80213903743315518</v>
      </c>
    </row>
    <row r="66" spans="1:5" ht="29.25" customHeight="1">
      <c r="A66" s="594" t="s">
        <v>675</v>
      </c>
      <c r="B66" s="594"/>
      <c r="C66" s="360">
        <v>35</v>
      </c>
      <c r="D66" s="355">
        <v>35</v>
      </c>
      <c r="E66" s="424">
        <f t="shared" si="0"/>
        <v>0</v>
      </c>
    </row>
    <row r="67" spans="1:5" ht="15" customHeight="1">
      <c r="A67" s="594" t="s">
        <v>676</v>
      </c>
      <c r="B67" s="594"/>
      <c r="C67" s="360">
        <v>90</v>
      </c>
      <c r="D67" s="355">
        <v>90</v>
      </c>
      <c r="E67" s="424">
        <f t="shared" si="0"/>
        <v>0</v>
      </c>
    </row>
    <row r="68" spans="1:5" ht="29.25" customHeight="1">
      <c r="A68" s="594" t="s">
        <v>677</v>
      </c>
      <c r="B68" s="594"/>
      <c r="C68" s="360">
        <v>345</v>
      </c>
      <c r="D68" s="355">
        <v>345</v>
      </c>
      <c r="E68" s="424">
        <f t="shared" si="0"/>
        <v>0</v>
      </c>
    </row>
    <row r="69" spans="1:5" ht="29.25" customHeight="1">
      <c r="A69" s="594" t="s">
        <v>678</v>
      </c>
      <c r="B69" s="594"/>
      <c r="C69" s="360">
        <v>150</v>
      </c>
      <c r="D69" s="355">
        <v>150</v>
      </c>
      <c r="E69" s="424">
        <f t="shared" si="0"/>
        <v>0</v>
      </c>
    </row>
    <row r="70" spans="1:5" ht="29.25" customHeight="1">
      <c r="A70" s="594" t="s">
        <v>679</v>
      </c>
      <c r="B70" s="594"/>
      <c r="C70" s="360">
        <v>2140</v>
      </c>
      <c r="D70" s="355">
        <v>2180</v>
      </c>
      <c r="E70" s="424">
        <f t="shared" si="0"/>
        <v>1.8691588785046727</v>
      </c>
    </row>
    <row r="71" spans="1:5" ht="15" customHeight="1">
      <c r="A71" s="594" t="s">
        <v>680</v>
      </c>
      <c r="B71" s="594"/>
      <c r="C71" s="360">
        <v>540</v>
      </c>
      <c r="D71" s="355">
        <v>530</v>
      </c>
      <c r="E71" s="424">
        <f t="shared" si="0"/>
        <v>-1.8518518518518516</v>
      </c>
    </row>
    <row r="72" spans="1:5" ht="29.25" customHeight="1">
      <c r="A72" s="594" t="s">
        <v>681</v>
      </c>
      <c r="B72" s="594"/>
      <c r="C72" s="360">
        <v>4140</v>
      </c>
      <c r="D72" s="355">
        <v>4145</v>
      </c>
      <c r="E72" s="424">
        <f t="shared" si="0"/>
        <v>0.12077294685990338</v>
      </c>
    </row>
    <row r="73" spans="1:5" ht="29.25" customHeight="1">
      <c r="A73" s="594" t="s">
        <v>101</v>
      </c>
      <c r="B73" s="594"/>
      <c r="C73" s="360">
        <v>26510</v>
      </c>
      <c r="D73" s="355">
        <v>26680</v>
      </c>
      <c r="E73" s="424">
        <f t="shared" si="0"/>
        <v>0.6412674462466994</v>
      </c>
    </row>
    <row r="74" spans="1:5" ht="15" customHeight="1">
      <c r="A74" s="594" t="s">
        <v>682</v>
      </c>
      <c r="B74" s="594"/>
      <c r="C74" s="360">
        <v>70290</v>
      </c>
      <c r="D74" s="355">
        <v>71090</v>
      </c>
      <c r="E74" s="424">
        <f t="shared" si="0"/>
        <v>1.1381419832124058</v>
      </c>
    </row>
    <row r="75" spans="1:5" ht="43.5" customHeight="1">
      <c r="A75" s="594" t="s">
        <v>683</v>
      </c>
      <c r="B75" s="594"/>
      <c r="C75" s="360">
        <v>21505</v>
      </c>
      <c r="D75" s="360">
        <v>20935</v>
      </c>
      <c r="E75" s="424">
        <f t="shared" si="0"/>
        <v>-2.6505463845617299</v>
      </c>
    </row>
    <row r="76" spans="1:5" s="493" customFormat="1" ht="43.5" customHeight="1">
      <c r="A76" s="594" t="s">
        <v>102</v>
      </c>
      <c r="B76" s="594"/>
      <c r="C76" s="503">
        <v>68535</v>
      </c>
      <c r="D76" s="503">
        <v>68295</v>
      </c>
      <c r="E76" s="424">
        <f t="shared" si="0"/>
        <v>-0.35018603633180129</v>
      </c>
    </row>
    <row r="77" spans="1:5" s="493" customFormat="1" ht="43.5" customHeight="1">
      <c r="A77" s="594" t="s">
        <v>684</v>
      </c>
      <c r="B77" s="594"/>
      <c r="C77" s="503">
        <v>2095</v>
      </c>
      <c r="D77" s="503">
        <v>2265</v>
      </c>
      <c r="E77" s="424">
        <f t="shared" si="0"/>
        <v>8.1145584725536999</v>
      </c>
    </row>
    <row r="78" spans="1:5" s="493" customFormat="1" ht="43.5" customHeight="1">
      <c r="A78" s="594" t="s">
        <v>487</v>
      </c>
      <c r="B78" s="594"/>
      <c r="C78" s="503">
        <v>540</v>
      </c>
      <c r="D78" s="503">
        <v>550</v>
      </c>
      <c r="E78" s="424">
        <f t="shared" si="0"/>
        <v>1.8518518518518516</v>
      </c>
    </row>
    <row r="79" spans="1:5" s="493" customFormat="1" ht="43.5" customHeight="1">
      <c r="A79" s="594" t="s">
        <v>488</v>
      </c>
      <c r="B79" s="594"/>
      <c r="C79" s="503">
        <v>4600</v>
      </c>
      <c r="D79" s="503">
        <v>4625</v>
      </c>
      <c r="E79" s="424">
        <f t="shared" si="0"/>
        <v>0.54347826086956519</v>
      </c>
    </row>
    <row r="80" spans="1:5" s="493" customFormat="1" ht="43.5" customHeight="1">
      <c r="A80" s="594" t="s">
        <v>685</v>
      </c>
      <c r="B80" s="594"/>
      <c r="C80" s="503">
        <v>4375</v>
      </c>
      <c r="D80" s="503">
        <v>4395</v>
      </c>
      <c r="E80" s="424">
        <f t="shared" si="0"/>
        <v>0.45714285714285718</v>
      </c>
    </row>
    <row r="81" spans="1:5" s="493" customFormat="1" ht="43.5" customHeight="1">
      <c r="A81" s="594" t="s">
        <v>272</v>
      </c>
      <c r="B81" s="594"/>
      <c r="C81" s="503">
        <v>4630</v>
      </c>
      <c r="D81" s="503">
        <v>4645</v>
      </c>
      <c r="E81" s="424">
        <f t="shared" si="0"/>
        <v>0.32397408207343414</v>
      </c>
    </row>
    <row r="82" spans="1:5" s="493" customFormat="1" ht="43.5" customHeight="1">
      <c r="A82" s="594" t="s">
        <v>686</v>
      </c>
      <c r="B82" s="594"/>
      <c r="C82" s="503">
        <v>10215</v>
      </c>
      <c r="D82" s="503">
        <v>10150</v>
      </c>
      <c r="E82" s="424">
        <f t="shared" si="0"/>
        <v>-0.63631913852178168</v>
      </c>
    </row>
    <row r="83" spans="1:5" s="493" customFormat="1" ht="43.5" customHeight="1">
      <c r="A83" s="594" t="s">
        <v>489</v>
      </c>
      <c r="B83" s="594"/>
      <c r="C83" s="503">
        <v>2135</v>
      </c>
      <c r="D83" s="503">
        <v>2205</v>
      </c>
      <c r="E83" s="424">
        <f t="shared" si="0"/>
        <v>3.278688524590164</v>
      </c>
    </row>
    <row r="84" spans="1:5" s="493" customFormat="1" ht="43.5" customHeight="1">
      <c r="A84" s="594" t="s">
        <v>687</v>
      </c>
      <c r="B84" s="594"/>
      <c r="C84" s="503">
        <v>5355</v>
      </c>
      <c r="D84" s="503">
        <v>5370</v>
      </c>
      <c r="E84" s="424">
        <f t="shared" si="0"/>
        <v>0.28011204481792717</v>
      </c>
    </row>
    <row r="85" spans="1:5" s="493" customFormat="1" ht="43.5" customHeight="1">
      <c r="A85" s="594" t="s">
        <v>688</v>
      </c>
      <c r="B85" s="594"/>
      <c r="C85" s="503">
        <v>31655</v>
      </c>
      <c r="D85" s="503">
        <v>31845</v>
      </c>
      <c r="E85" s="424">
        <f t="shared" si="0"/>
        <v>0.60022113410203759</v>
      </c>
    </row>
    <row r="86" spans="1:5" s="493" customFormat="1" ht="43.5" customHeight="1">
      <c r="A86" s="594" t="s">
        <v>456</v>
      </c>
      <c r="B86" s="594"/>
      <c r="C86" s="503">
        <v>21970</v>
      </c>
      <c r="D86" s="503">
        <v>21870</v>
      </c>
      <c r="E86" s="424">
        <f t="shared" si="0"/>
        <v>-0.45516613563950836</v>
      </c>
    </row>
    <row r="87" spans="1:5" s="493" customFormat="1" ht="43.5" customHeight="1">
      <c r="A87" s="594" t="s">
        <v>457</v>
      </c>
      <c r="B87" s="594"/>
      <c r="C87" s="503">
        <v>26475</v>
      </c>
      <c r="D87" s="503">
        <v>25190</v>
      </c>
      <c r="E87" s="424">
        <f t="shared" si="0"/>
        <v>-4.8536355051935782</v>
      </c>
    </row>
    <row r="88" spans="1:5" s="493" customFormat="1" ht="43.5" customHeight="1">
      <c r="A88" s="594" t="s">
        <v>515</v>
      </c>
      <c r="B88" s="594"/>
      <c r="C88" s="503">
        <v>28985</v>
      </c>
      <c r="D88" s="503">
        <v>29480</v>
      </c>
      <c r="E88" s="424">
        <f t="shared" si="0"/>
        <v>1.7077798861480076</v>
      </c>
    </row>
    <row r="89" spans="1:5" s="493" customFormat="1" ht="43.5" customHeight="1">
      <c r="A89" s="594" t="s">
        <v>490</v>
      </c>
      <c r="B89" s="594"/>
      <c r="C89" s="503">
        <v>12905</v>
      </c>
      <c r="D89" s="503">
        <v>12560</v>
      </c>
      <c r="E89" s="424">
        <f t="shared" si="0"/>
        <v>-2.6733824099186361</v>
      </c>
    </row>
    <row r="90" spans="1:5" s="493" customFormat="1" ht="43.5" customHeight="1">
      <c r="A90" s="594" t="s">
        <v>689</v>
      </c>
      <c r="B90" s="594"/>
      <c r="C90" s="503">
        <v>9130</v>
      </c>
      <c r="D90" s="503">
        <v>8995</v>
      </c>
      <c r="E90" s="424">
        <f t="shared" si="0"/>
        <v>-1.4786418400876233</v>
      </c>
    </row>
    <row r="91" spans="1:5" s="493" customFormat="1" ht="43.5" customHeight="1">
      <c r="A91" s="594" t="s">
        <v>690</v>
      </c>
      <c r="B91" s="594"/>
      <c r="C91" s="503">
        <v>13120</v>
      </c>
      <c r="D91" s="503">
        <v>13090</v>
      </c>
      <c r="E91" s="424">
        <f t="shared" si="0"/>
        <v>-0.22865853658536583</v>
      </c>
    </row>
    <row r="92" spans="1:5" s="493" customFormat="1" ht="43.5" customHeight="1">
      <c r="A92" s="594" t="s">
        <v>458</v>
      </c>
      <c r="B92" s="594"/>
      <c r="C92" s="503">
        <v>4835</v>
      </c>
      <c r="D92" s="503">
        <v>4815</v>
      </c>
      <c r="E92" s="424">
        <f t="shared" si="0"/>
        <v>-0.41365046535677358</v>
      </c>
    </row>
    <row r="93" spans="1:5" s="493" customFormat="1" ht="43.5" customHeight="1">
      <c r="A93" s="594" t="s">
        <v>459</v>
      </c>
      <c r="B93" s="594"/>
      <c r="C93" s="503">
        <v>25</v>
      </c>
      <c r="D93" s="503">
        <v>25</v>
      </c>
      <c r="E93" s="424">
        <f t="shared" si="0"/>
        <v>0</v>
      </c>
    </row>
    <row r="94" spans="1:5" ht="29.25" customHeight="1">
      <c r="A94" s="594" t="s">
        <v>691</v>
      </c>
      <c r="B94" s="594"/>
      <c r="C94" s="361">
        <v>0</v>
      </c>
      <c r="D94" s="361">
        <v>0</v>
      </c>
      <c r="E94" s="424" t="s">
        <v>692</v>
      </c>
    </row>
    <row r="95" spans="1:5" ht="15" customHeight="1">
      <c r="A95" s="600" t="s">
        <v>440</v>
      </c>
      <c r="B95" s="600"/>
      <c r="C95" s="357">
        <v>397790</v>
      </c>
      <c r="D95" s="357">
        <v>397250</v>
      </c>
      <c r="E95" s="425">
        <f>((D95-C95)/C95)*100</f>
        <v>-0.13575001885416929</v>
      </c>
    </row>
    <row r="96" spans="1:5">
      <c r="A96" s="601" t="s">
        <v>209</v>
      </c>
      <c r="B96" s="601"/>
      <c r="C96" s="601"/>
      <c r="D96" s="220"/>
    </row>
    <row r="97" spans="1:11">
      <c r="A97" s="601" t="s">
        <v>441</v>
      </c>
      <c r="B97" s="601"/>
      <c r="C97" s="601"/>
      <c r="E97" s="220"/>
    </row>
    <row r="98" spans="1:11" ht="12.75" customHeight="1">
      <c r="A98" s="602" t="s">
        <v>694</v>
      </c>
      <c r="B98" s="602"/>
      <c r="C98" s="602"/>
      <c r="E98" s="220"/>
      <c r="I98" s="220"/>
    </row>
    <row r="99" spans="1:11" ht="30.75" customHeight="1">
      <c r="A99" s="599" t="s">
        <v>693</v>
      </c>
      <c r="B99" s="599"/>
      <c r="C99" s="599"/>
      <c r="E99" s="220"/>
      <c r="G99" s="220"/>
      <c r="H99" s="220"/>
      <c r="I99" s="220"/>
    </row>
    <row r="100" spans="1:11">
      <c r="A100" s="301" t="s">
        <v>429</v>
      </c>
    </row>
    <row r="101" spans="1:11" ht="15">
      <c r="B101" s="316"/>
    </row>
    <row r="102" spans="1:11" ht="15">
      <c r="A102" s="2" t="s">
        <v>208</v>
      </c>
      <c r="B102" s="316"/>
    </row>
    <row r="103" spans="1:11" ht="15">
      <c r="A103" s="2" t="s">
        <v>41</v>
      </c>
      <c r="B103" s="316"/>
    </row>
    <row r="105" spans="1:11">
      <c r="K105" s="220"/>
    </row>
    <row r="106" spans="1:11">
      <c r="D106" s="220"/>
    </row>
    <row r="114" spans="5:8">
      <c r="H114" s="220"/>
    </row>
    <row r="124" spans="5:8">
      <c r="E124" s="221"/>
    </row>
  </sheetData>
  <sheetProtection algorithmName="SHA-512" hashValue="E4hxbIfKxEmAauCGD9MGwzpvtBs3o4/dv6iV8dEumV3KISby3gInetKDFwey90t4tUKp6givGao59PXUHElYOA==" saltValue="6tcYTMaHEX27SFl6NbOQlw==" spinCount="100000" sheet="1" objects="1" scenarios="1"/>
  <mergeCells count="51">
    <mergeCell ref="A85:B85"/>
    <mergeCell ref="A86:B86"/>
    <mergeCell ref="A87:B87"/>
    <mergeCell ref="A93:B93"/>
    <mergeCell ref="A88:B88"/>
    <mergeCell ref="A89:B89"/>
    <mergeCell ref="A90:B90"/>
    <mergeCell ref="A91:B91"/>
    <mergeCell ref="A92:B92"/>
    <mergeCell ref="A99:C99"/>
    <mergeCell ref="A95:B95"/>
    <mergeCell ref="A96:C96"/>
    <mergeCell ref="A98:C98"/>
    <mergeCell ref="A97:C97"/>
    <mergeCell ref="A75:B75"/>
    <mergeCell ref="A94:B94"/>
    <mergeCell ref="A67:B67"/>
    <mergeCell ref="A68:B68"/>
    <mergeCell ref="A69:B69"/>
    <mergeCell ref="A70:B70"/>
    <mergeCell ref="A71:B71"/>
    <mergeCell ref="A76:B76"/>
    <mergeCell ref="A77:B77"/>
    <mergeCell ref="A78:B78"/>
    <mergeCell ref="A79:B79"/>
    <mergeCell ref="A80:B80"/>
    <mergeCell ref="A81:B81"/>
    <mergeCell ref="A82:B82"/>
    <mergeCell ref="A83:B83"/>
    <mergeCell ref="A84:B84"/>
    <mergeCell ref="A59:B59"/>
    <mergeCell ref="A55:B55"/>
    <mergeCell ref="A56:B56"/>
    <mergeCell ref="A73:B73"/>
    <mergeCell ref="A74:B74"/>
    <mergeCell ref="B3:D3"/>
    <mergeCell ref="A1:D1"/>
    <mergeCell ref="A72:B72"/>
    <mergeCell ref="A61:B61"/>
    <mergeCell ref="A62:B62"/>
    <mergeCell ref="A63:B63"/>
    <mergeCell ref="A64:B64"/>
    <mergeCell ref="A65:B65"/>
    <mergeCell ref="A66:B66"/>
    <mergeCell ref="A60:B60"/>
    <mergeCell ref="A2:C2"/>
    <mergeCell ref="A38:C49"/>
    <mergeCell ref="A53:B53"/>
    <mergeCell ref="A52:E52"/>
    <mergeCell ref="A58:B58"/>
    <mergeCell ref="A57:B57"/>
  </mergeCells>
  <pageMargins left="0.75" right="0.75" top="1" bottom="1" header="0.5" footer="0.5"/>
  <pageSetup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zoomScale="90" zoomScaleNormal="90" workbookViewId="0">
      <selection activeCell="O5" sqref="O5"/>
    </sheetView>
  </sheetViews>
  <sheetFormatPr baseColWidth="10" defaultRowHeight="15"/>
  <cols>
    <col min="1" max="1" width="58.140625" customWidth="1"/>
    <col min="2" max="2" width="24.5703125" customWidth="1"/>
  </cols>
  <sheetData>
    <row r="1" spans="1:2" ht="42.75" customHeight="1">
      <c r="A1" s="605" t="s">
        <v>468</v>
      </c>
      <c r="B1" s="605"/>
    </row>
    <row r="2" spans="1:2" ht="15.75" thickBot="1">
      <c r="A2" s="595" t="s">
        <v>426</v>
      </c>
      <c r="B2" s="606"/>
    </row>
    <row r="3" spans="1:2" ht="15.75" thickBot="1">
      <c r="A3" s="84" t="s">
        <v>427</v>
      </c>
      <c r="B3" s="265" t="s">
        <v>713</v>
      </c>
    </row>
    <row r="4" spans="1:2" ht="20.25" customHeight="1" thickBot="1">
      <c r="A4" s="236" t="s">
        <v>453</v>
      </c>
      <c r="B4" s="206">
        <v>997</v>
      </c>
    </row>
    <row r="5" spans="1:2" ht="57.75" thickBot="1">
      <c r="A5" s="236" t="s">
        <v>454</v>
      </c>
      <c r="B5" s="207">
        <v>1319</v>
      </c>
    </row>
    <row r="6" spans="1:2" ht="25.5" customHeight="1" thickBot="1">
      <c r="A6" s="236" t="s">
        <v>101</v>
      </c>
      <c r="B6" s="207">
        <v>2666</v>
      </c>
    </row>
    <row r="7" spans="1:2" ht="25.5" customHeight="1" thickBot="1">
      <c r="A7" s="236" t="s">
        <v>455</v>
      </c>
      <c r="B7" s="207">
        <v>22531</v>
      </c>
    </row>
    <row r="8" spans="1:2" s="324" customFormat="1" ht="29.25" thickBot="1">
      <c r="A8" s="235" t="s">
        <v>495</v>
      </c>
      <c r="B8" s="207">
        <v>909</v>
      </c>
    </row>
    <row r="9" spans="1:2" s="324" customFormat="1" ht="29.25" thickBot="1">
      <c r="A9" s="235" t="s">
        <v>496</v>
      </c>
      <c r="B9" s="207">
        <v>1496</v>
      </c>
    </row>
    <row r="10" spans="1:2" s="324" customFormat="1" ht="29.25" thickBot="1">
      <c r="A10" s="235" t="s">
        <v>497</v>
      </c>
      <c r="B10" s="207">
        <v>3994</v>
      </c>
    </row>
    <row r="11" spans="1:2" s="324" customFormat="1" ht="15.75" thickBot="1">
      <c r="A11" s="235" t="s">
        <v>498</v>
      </c>
      <c r="B11" s="207">
        <v>1359</v>
      </c>
    </row>
    <row r="12" spans="1:2" s="324" customFormat="1" ht="15.75" thickBot="1">
      <c r="A12" s="235" t="s">
        <v>499</v>
      </c>
      <c r="B12" s="207">
        <v>73</v>
      </c>
    </row>
    <row r="13" spans="1:2" s="324" customFormat="1" ht="15.75" thickBot="1">
      <c r="A13" s="235" t="s">
        <v>500</v>
      </c>
      <c r="B13" s="207">
        <v>17</v>
      </c>
    </row>
    <row r="14" spans="1:2" s="324" customFormat="1" ht="15.75" thickBot="1">
      <c r="A14" s="235" t="s">
        <v>501</v>
      </c>
      <c r="B14" s="207">
        <v>237</v>
      </c>
    </row>
    <row r="15" spans="1:2" s="324" customFormat="1" ht="15.75" thickBot="1">
      <c r="A15" s="235" t="s">
        <v>502</v>
      </c>
      <c r="B15" s="207">
        <v>35</v>
      </c>
    </row>
    <row r="16" spans="1:2" s="324" customFormat="1" ht="15.75" thickBot="1">
      <c r="A16" s="235" t="s">
        <v>102</v>
      </c>
      <c r="B16" s="207">
        <v>4694</v>
      </c>
    </row>
    <row r="17" spans="1:2" s="324" customFormat="1" ht="15.75" thickBot="1">
      <c r="A17" s="235" t="s">
        <v>503</v>
      </c>
      <c r="B17" s="207">
        <v>32</v>
      </c>
    </row>
    <row r="18" spans="1:2" s="324" customFormat="1" ht="57.75" thickBot="1">
      <c r="A18" s="235" t="s">
        <v>504</v>
      </c>
      <c r="B18" s="207">
        <v>122</v>
      </c>
    </row>
    <row r="19" spans="1:2" s="324" customFormat="1" ht="15.75" thickBot="1">
      <c r="A19" s="235" t="s">
        <v>487</v>
      </c>
      <c r="B19" s="207">
        <v>57</v>
      </c>
    </row>
    <row r="20" spans="1:2" s="324" customFormat="1" ht="43.5" thickBot="1">
      <c r="A20" s="235" t="s">
        <v>488</v>
      </c>
      <c r="B20" s="207">
        <v>300</v>
      </c>
    </row>
    <row r="21" spans="1:2" s="324" customFormat="1" ht="29.25" thickBot="1">
      <c r="A21" s="235" t="s">
        <v>505</v>
      </c>
      <c r="B21" s="207">
        <v>42</v>
      </c>
    </row>
    <row r="22" spans="1:2" s="324" customFormat="1" ht="29.25" thickBot="1">
      <c r="A22" s="235" t="s">
        <v>506</v>
      </c>
      <c r="B22" s="207">
        <v>43</v>
      </c>
    </row>
    <row r="23" spans="1:2" s="324" customFormat="1" ht="29.25" thickBot="1">
      <c r="A23" s="235" t="s">
        <v>507</v>
      </c>
      <c r="B23" s="207">
        <v>243</v>
      </c>
    </row>
    <row r="24" spans="1:2" s="324" customFormat="1" ht="15.75" thickBot="1">
      <c r="A24" s="235" t="s">
        <v>272</v>
      </c>
      <c r="B24" s="207">
        <v>872</v>
      </c>
    </row>
    <row r="25" spans="1:2" s="324" customFormat="1" ht="43.5" thickBot="1">
      <c r="A25" s="235" t="s">
        <v>508</v>
      </c>
      <c r="B25" s="207">
        <v>1103</v>
      </c>
    </row>
    <row r="26" spans="1:2" s="324" customFormat="1" ht="29.25" thickBot="1">
      <c r="A26" s="235" t="s">
        <v>509</v>
      </c>
      <c r="B26" s="207">
        <v>270</v>
      </c>
    </row>
    <row r="27" spans="1:2" s="324" customFormat="1" ht="15.75" thickBot="1">
      <c r="A27" s="235" t="s">
        <v>489</v>
      </c>
      <c r="B27" s="207">
        <v>43</v>
      </c>
    </row>
    <row r="28" spans="1:2" s="324" customFormat="1" ht="15.75" thickBot="1">
      <c r="A28" s="235" t="s">
        <v>510</v>
      </c>
      <c r="B28" s="207">
        <v>167</v>
      </c>
    </row>
    <row r="29" spans="1:2" s="324" customFormat="1" ht="29.25" thickBot="1">
      <c r="A29" s="235" t="s">
        <v>511</v>
      </c>
      <c r="B29" s="207">
        <v>287</v>
      </c>
    </row>
    <row r="30" spans="1:2" s="324" customFormat="1" ht="15.75" thickBot="1">
      <c r="A30" s="235" t="s">
        <v>274</v>
      </c>
      <c r="B30" s="207">
        <v>258</v>
      </c>
    </row>
    <row r="31" spans="1:2" s="324" customFormat="1" ht="15.75" thickBot="1">
      <c r="A31" s="235" t="s">
        <v>512</v>
      </c>
      <c r="B31" s="207">
        <v>42</v>
      </c>
    </row>
    <row r="32" spans="1:2" s="324" customFormat="1" ht="43.5" thickBot="1">
      <c r="A32" s="235" t="s">
        <v>513</v>
      </c>
      <c r="B32" s="207">
        <v>198</v>
      </c>
    </row>
    <row r="33" spans="1:9" s="324" customFormat="1" ht="57.75" thickBot="1">
      <c r="A33" s="235" t="s">
        <v>514</v>
      </c>
      <c r="B33" s="207">
        <v>1023</v>
      </c>
    </row>
    <row r="34" spans="1:9" s="324" customFormat="1" ht="29.25" thickBot="1">
      <c r="A34" s="235" t="s">
        <v>456</v>
      </c>
      <c r="B34" s="207">
        <v>0</v>
      </c>
    </row>
    <row r="35" spans="1:9" s="324" customFormat="1" ht="15.75" thickBot="1">
      <c r="A35" s="235" t="s">
        <v>457</v>
      </c>
      <c r="B35" s="207">
        <v>704</v>
      </c>
    </row>
    <row r="36" spans="1:9" s="324" customFormat="1" ht="15.75" thickBot="1">
      <c r="A36" s="235" t="s">
        <v>515</v>
      </c>
      <c r="B36" s="207">
        <v>814</v>
      </c>
    </row>
    <row r="37" spans="1:9" s="324" customFormat="1" ht="15.75" thickBot="1">
      <c r="A37" s="235" t="s">
        <v>490</v>
      </c>
      <c r="B37" s="207">
        <v>204</v>
      </c>
    </row>
    <row r="38" spans="1:9" s="324" customFormat="1" ht="57.75" thickBot="1">
      <c r="A38" s="235" t="s">
        <v>516</v>
      </c>
      <c r="B38" s="207">
        <v>230</v>
      </c>
    </row>
    <row r="39" spans="1:9" s="324" customFormat="1" ht="29.25" thickBot="1">
      <c r="A39" s="235" t="s">
        <v>284</v>
      </c>
      <c r="B39" s="207">
        <v>514</v>
      </c>
    </row>
    <row r="40" spans="1:9" s="324" customFormat="1" ht="15.75" thickBot="1">
      <c r="A40" s="235" t="s">
        <v>517</v>
      </c>
      <c r="B40" s="207">
        <v>367</v>
      </c>
    </row>
    <row r="41" spans="1:9" s="324" customFormat="1" ht="29.25" thickBot="1">
      <c r="A41" s="235" t="s">
        <v>518</v>
      </c>
      <c r="B41" s="207">
        <v>103</v>
      </c>
    </row>
    <row r="42" spans="1:9" s="324" customFormat="1" ht="15.75" thickBot="1">
      <c r="A42" s="235" t="s">
        <v>519</v>
      </c>
      <c r="B42" s="207">
        <v>1203</v>
      </c>
    </row>
    <row r="43" spans="1:9" s="324" customFormat="1" ht="43.5" thickBot="1">
      <c r="A43" s="235" t="s">
        <v>458</v>
      </c>
      <c r="B43" s="207">
        <v>472</v>
      </c>
    </row>
    <row r="44" spans="1:9" s="324" customFormat="1" ht="29.25" thickBot="1">
      <c r="A44" s="235" t="s">
        <v>459</v>
      </c>
      <c r="B44" s="207">
        <v>4</v>
      </c>
    </row>
    <row r="45" spans="1:9" s="324" customFormat="1">
      <c r="A45" s="84" t="s">
        <v>428</v>
      </c>
      <c r="B45" s="382">
        <v>27513</v>
      </c>
      <c r="C45" s="1"/>
      <c r="D45" s="1"/>
    </row>
    <row r="46" spans="1:9">
      <c r="C46" s="1"/>
      <c r="D46" s="1"/>
    </row>
    <row r="47" spans="1:9">
      <c r="A47" s="539" t="s">
        <v>717</v>
      </c>
      <c r="B47" s="539"/>
    </row>
    <row r="48" spans="1:9" ht="15" customHeight="1">
      <c r="A48" s="539"/>
      <c r="B48" s="539"/>
      <c r="F48" s="136"/>
      <c r="I48" s="1"/>
    </row>
    <row r="49" spans="1:6">
      <c r="A49" s="539"/>
      <c r="B49" s="539"/>
      <c r="D49" s="312"/>
      <c r="E49" s="306"/>
      <c r="F49" s="1"/>
    </row>
    <row r="50" spans="1:6">
      <c r="A50" s="539"/>
      <c r="B50" s="539"/>
      <c r="D50" s="311"/>
      <c r="E50" s="311"/>
    </row>
    <row r="51" spans="1:6">
      <c r="A51" s="539"/>
      <c r="B51" s="539"/>
    </row>
    <row r="52" spans="1:6">
      <c r="A52" s="539"/>
      <c r="B52" s="539"/>
    </row>
    <row r="54" spans="1:6">
      <c r="A54" s="603" t="s">
        <v>209</v>
      </c>
      <c r="B54" s="604"/>
    </row>
    <row r="55" spans="1:6">
      <c r="A55" s="603" t="s">
        <v>429</v>
      </c>
      <c r="B55" s="604"/>
    </row>
    <row r="56" spans="1:6">
      <c r="A56" s="264" t="s">
        <v>467</v>
      </c>
      <c r="B56" s="209"/>
      <c r="C56" s="263"/>
    </row>
    <row r="58" spans="1:6">
      <c r="A58" s="2" t="s">
        <v>430</v>
      </c>
      <c r="B58" s="2"/>
    </row>
    <row r="59" spans="1:6">
      <c r="A59" s="2" t="s">
        <v>41</v>
      </c>
    </row>
  </sheetData>
  <sheetProtection algorithmName="SHA-512" hashValue="XKbY6Uv/34TT4jtQqKbfDicsEHsmJ+ML2vqqczuq5PcKAvEHfUQy4orPk2jeV2N46vkouUlcg5h1DyQWvft1hQ==" saltValue="xJ88tAdmMIxcp8T9xJZMcA==" spinCount="100000" sheet="1" objects="1" scenarios="1"/>
  <mergeCells count="5">
    <mergeCell ref="A55:B55"/>
    <mergeCell ref="A1:B1"/>
    <mergeCell ref="A2:B2"/>
    <mergeCell ref="A54:B54"/>
    <mergeCell ref="A47:B52"/>
  </mergeCells>
  <pageMargins left="0.7" right="0.7" top="0.75" bottom="0.75" header="0.3" footer="0.3"/>
  <pageSetup paperSize="9"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workbookViewId="0">
      <selection activeCell="A29" sqref="A29:F29"/>
    </sheetView>
  </sheetViews>
  <sheetFormatPr baseColWidth="10" defaultColWidth="9.140625" defaultRowHeight="12.75"/>
  <cols>
    <col min="1" max="1" width="39" style="81" customWidth="1"/>
    <col min="2" max="2" width="30.7109375" style="81" bestFit="1" customWidth="1"/>
    <col min="3" max="3" width="20.140625" style="81" bestFit="1" customWidth="1"/>
    <col min="4" max="4" width="19.85546875" style="81" bestFit="1" customWidth="1"/>
    <col min="5" max="5" width="26" style="81" bestFit="1" customWidth="1"/>
    <col min="6" max="6" width="22.140625" style="81" bestFit="1" customWidth="1"/>
    <col min="7" max="256" width="9.140625" style="81"/>
    <col min="257" max="257" width="39" style="81" customWidth="1"/>
    <col min="258" max="512" width="9.140625" style="81"/>
    <col min="513" max="513" width="39" style="81" customWidth="1"/>
    <col min="514" max="768" width="9.140625" style="81"/>
    <col min="769" max="769" width="39" style="81" customWidth="1"/>
    <col min="770" max="1024" width="9.140625" style="81"/>
    <col min="1025" max="1025" width="39" style="81" customWidth="1"/>
    <col min="1026" max="1280" width="9.140625" style="81"/>
    <col min="1281" max="1281" width="39" style="81" customWidth="1"/>
    <col min="1282" max="1536" width="9.140625" style="81"/>
    <col min="1537" max="1537" width="39" style="81" customWidth="1"/>
    <col min="1538" max="1792" width="9.140625" style="81"/>
    <col min="1793" max="1793" width="39" style="81" customWidth="1"/>
    <col min="1794" max="2048" width="9.140625" style="81"/>
    <col min="2049" max="2049" width="39" style="81" customWidth="1"/>
    <col min="2050" max="2304" width="9.140625" style="81"/>
    <col min="2305" max="2305" width="39" style="81" customWidth="1"/>
    <col min="2306" max="2560" width="9.140625" style="81"/>
    <col min="2561" max="2561" width="39" style="81" customWidth="1"/>
    <col min="2562" max="2816" width="9.140625" style="81"/>
    <col min="2817" max="2817" width="39" style="81" customWidth="1"/>
    <col min="2818" max="3072" width="9.140625" style="81"/>
    <col min="3073" max="3073" width="39" style="81" customWidth="1"/>
    <col min="3074" max="3328" width="9.140625" style="81"/>
    <col min="3329" max="3329" width="39" style="81" customWidth="1"/>
    <col min="3330" max="3584" width="9.140625" style="81"/>
    <col min="3585" max="3585" width="39" style="81" customWidth="1"/>
    <col min="3586" max="3840" width="9.140625" style="81"/>
    <col min="3841" max="3841" width="39" style="81" customWidth="1"/>
    <col min="3842" max="4096" width="9.140625" style="81"/>
    <col min="4097" max="4097" width="39" style="81" customWidth="1"/>
    <col min="4098" max="4352" width="9.140625" style="81"/>
    <col min="4353" max="4353" width="39" style="81" customWidth="1"/>
    <col min="4354" max="4608" width="9.140625" style="81"/>
    <col min="4609" max="4609" width="39" style="81" customWidth="1"/>
    <col min="4610" max="4864" width="9.140625" style="81"/>
    <col min="4865" max="4865" width="39" style="81" customWidth="1"/>
    <col min="4866" max="5120" width="9.140625" style="81"/>
    <col min="5121" max="5121" width="39" style="81" customWidth="1"/>
    <col min="5122" max="5376" width="9.140625" style="81"/>
    <col min="5377" max="5377" width="39" style="81" customWidth="1"/>
    <col min="5378" max="5632" width="9.140625" style="81"/>
    <col min="5633" max="5633" width="39" style="81" customWidth="1"/>
    <col min="5634" max="5888" width="9.140625" style="81"/>
    <col min="5889" max="5889" width="39" style="81" customWidth="1"/>
    <col min="5890" max="6144" width="9.140625" style="81"/>
    <col min="6145" max="6145" width="39" style="81" customWidth="1"/>
    <col min="6146" max="6400" width="9.140625" style="81"/>
    <col min="6401" max="6401" width="39" style="81" customWidth="1"/>
    <col min="6402" max="6656" width="9.140625" style="81"/>
    <col min="6657" max="6657" width="39" style="81" customWidth="1"/>
    <col min="6658" max="6912" width="9.140625" style="81"/>
    <col min="6913" max="6913" width="39" style="81" customWidth="1"/>
    <col min="6914" max="7168" width="9.140625" style="81"/>
    <col min="7169" max="7169" width="39" style="81" customWidth="1"/>
    <col min="7170" max="7424" width="9.140625" style="81"/>
    <col min="7425" max="7425" width="39" style="81" customWidth="1"/>
    <col min="7426" max="7680" width="9.140625" style="81"/>
    <col min="7681" max="7681" width="39" style="81" customWidth="1"/>
    <col min="7682" max="7936" width="9.140625" style="81"/>
    <col min="7937" max="7937" width="39" style="81" customWidth="1"/>
    <col min="7938" max="8192" width="9.140625" style="81"/>
    <col min="8193" max="8193" width="39" style="81" customWidth="1"/>
    <col min="8194" max="8448" width="9.140625" style="81"/>
    <col min="8449" max="8449" width="39" style="81" customWidth="1"/>
    <col min="8450" max="8704" width="9.140625" style="81"/>
    <col min="8705" max="8705" width="39" style="81" customWidth="1"/>
    <col min="8706" max="8960" width="9.140625" style="81"/>
    <col min="8961" max="8961" width="39" style="81" customWidth="1"/>
    <col min="8962" max="9216" width="9.140625" style="81"/>
    <col min="9217" max="9217" width="39" style="81" customWidth="1"/>
    <col min="9218" max="9472" width="9.140625" style="81"/>
    <col min="9473" max="9473" width="39" style="81" customWidth="1"/>
    <col min="9474" max="9728" width="9.140625" style="81"/>
    <col min="9729" max="9729" width="39" style="81" customWidth="1"/>
    <col min="9730" max="9984" width="9.140625" style="81"/>
    <col min="9985" max="9985" width="39" style="81" customWidth="1"/>
    <col min="9986" max="10240" width="9.140625" style="81"/>
    <col min="10241" max="10241" width="39" style="81" customWidth="1"/>
    <col min="10242" max="10496" width="9.140625" style="81"/>
    <col min="10497" max="10497" width="39" style="81" customWidth="1"/>
    <col min="10498" max="10752" width="9.140625" style="81"/>
    <col min="10753" max="10753" width="39" style="81" customWidth="1"/>
    <col min="10754" max="11008" width="9.140625" style="81"/>
    <col min="11009" max="11009" width="39" style="81" customWidth="1"/>
    <col min="11010" max="11264" width="9.140625" style="81"/>
    <col min="11265" max="11265" width="39" style="81" customWidth="1"/>
    <col min="11266" max="11520" width="9.140625" style="81"/>
    <col min="11521" max="11521" width="39" style="81" customWidth="1"/>
    <col min="11522" max="11776" width="9.140625" style="81"/>
    <col min="11777" max="11777" width="39" style="81" customWidth="1"/>
    <col min="11778" max="12032" width="9.140625" style="81"/>
    <col min="12033" max="12033" width="39" style="81" customWidth="1"/>
    <col min="12034" max="12288" width="9.140625" style="81"/>
    <col min="12289" max="12289" width="39" style="81" customWidth="1"/>
    <col min="12290" max="12544" width="9.140625" style="81"/>
    <col min="12545" max="12545" width="39" style="81" customWidth="1"/>
    <col min="12546" max="12800" width="9.140625" style="81"/>
    <col min="12801" max="12801" width="39" style="81" customWidth="1"/>
    <col min="12802" max="13056" width="9.140625" style="81"/>
    <col min="13057" max="13057" width="39" style="81" customWidth="1"/>
    <col min="13058" max="13312" width="9.140625" style="81"/>
    <col min="13313" max="13313" width="39" style="81" customWidth="1"/>
    <col min="13314" max="13568" width="9.140625" style="81"/>
    <col min="13569" max="13569" width="39" style="81" customWidth="1"/>
    <col min="13570" max="13824" width="9.140625" style="81"/>
    <col min="13825" max="13825" width="39" style="81" customWidth="1"/>
    <col min="13826" max="14080" width="9.140625" style="81"/>
    <col min="14081" max="14081" width="39" style="81" customWidth="1"/>
    <col min="14082" max="14336" width="9.140625" style="81"/>
    <col min="14337" max="14337" width="39" style="81" customWidth="1"/>
    <col min="14338" max="14592" width="9.140625" style="81"/>
    <col min="14593" max="14593" width="39" style="81" customWidth="1"/>
    <col min="14594" max="14848" width="9.140625" style="81"/>
    <col min="14849" max="14849" width="39" style="81" customWidth="1"/>
    <col min="14850" max="15104" width="9.140625" style="81"/>
    <col min="15105" max="15105" width="39" style="81" customWidth="1"/>
    <col min="15106" max="15360" width="9.140625" style="81"/>
    <col min="15361" max="15361" width="39" style="81" customWidth="1"/>
    <col min="15362" max="15616" width="9.140625" style="81"/>
    <col min="15617" max="15617" width="39" style="81" customWidth="1"/>
    <col min="15618" max="15872" width="9.140625" style="81"/>
    <col min="15873" max="15873" width="39" style="81" customWidth="1"/>
    <col min="15874" max="16128" width="9.140625" style="81"/>
    <col min="16129" max="16129" width="39" style="81" customWidth="1"/>
    <col min="16130" max="16384" width="9.140625" style="81"/>
  </cols>
  <sheetData>
    <row r="1" spans="1:7" ht="27" customHeight="1">
      <c r="A1" s="607" t="s">
        <v>493</v>
      </c>
      <c r="B1" s="608"/>
      <c r="C1" s="608"/>
      <c r="D1" s="608"/>
      <c r="E1" s="608"/>
      <c r="F1" s="608"/>
    </row>
    <row r="2" spans="1:7">
      <c r="A2" s="595" t="s">
        <v>217</v>
      </c>
      <c r="B2" s="606"/>
      <c r="C2" s="606"/>
      <c r="D2" s="606"/>
      <c r="E2" s="595"/>
      <c r="F2" s="606"/>
    </row>
    <row r="3" spans="1:7">
      <c r="B3" s="609" t="s">
        <v>708</v>
      </c>
      <c r="C3" s="609"/>
      <c r="D3" s="609"/>
      <c r="E3" s="609"/>
      <c r="F3" s="609"/>
    </row>
    <row r="4" spans="1:7" ht="18" customHeight="1">
      <c r="B4" s="183" t="s">
        <v>480</v>
      </c>
      <c r="C4" s="184" t="s">
        <v>251</v>
      </c>
      <c r="D4" s="184" t="s">
        <v>218</v>
      </c>
      <c r="E4" s="184" t="s">
        <v>481</v>
      </c>
      <c r="F4" s="184" t="s">
        <v>252</v>
      </c>
    </row>
    <row r="5" spans="1:7">
      <c r="A5" s="86" t="s">
        <v>219</v>
      </c>
      <c r="B5" s="303">
        <v>352.3</v>
      </c>
      <c r="C5" s="185">
        <v>204.79</v>
      </c>
      <c r="D5" s="185">
        <v>176.24</v>
      </c>
      <c r="E5" s="185">
        <v>28.55</v>
      </c>
      <c r="F5" s="186">
        <v>147.52000000000001</v>
      </c>
    </row>
    <row r="6" spans="1:7">
      <c r="A6" s="86" t="s">
        <v>220</v>
      </c>
      <c r="B6" s="304">
        <v>58.87</v>
      </c>
      <c r="C6" s="188">
        <v>34.299999999999997</v>
      </c>
      <c r="D6" s="188">
        <v>29.9</v>
      </c>
      <c r="E6" s="188">
        <v>4.4000000000000004</v>
      </c>
      <c r="F6" s="189">
        <v>24.56</v>
      </c>
      <c r="G6" s="302"/>
    </row>
    <row r="7" spans="1:7">
      <c r="A7" s="86" t="s">
        <v>221</v>
      </c>
      <c r="B7" s="304">
        <v>15.41</v>
      </c>
      <c r="C7" s="188">
        <v>8.7100000000000009</v>
      </c>
      <c r="D7" s="188">
        <v>7.35</v>
      </c>
      <c r="E7" s="188">
        <v>1.36</v>
      </c>
      <c r="F7" s="189">
        <v>6.71</v>
      </c>
      <c r="G7" s="302"/>
    </row>
    <row r="8" spans="1:7">
      <c r="A8" s="86" t="s">
        <v>222</v>
      </c>
      <c r="B8" s="304">
        <v>30.6</v>
      </c>
      <c r="C8" s="188">
        <v>17.329999999999998</v>
      </c>
      <c r="D8" s="188">
        <v>15.01</v>
      </c>
      <c r="E8" s="188">
        <v>2.33</v>
      </c>
      <c r="F8" s="189">
        <v>13.27</v>
      </c>
      <c r="G8" s="302"/>
    </row>
    <row r="9" spans="1:7">
      <c r="A9" s="86" t="s">
        <v>223</v>
      </c>
      <c r="B9" s="304">
        <v>98.74</v>
      </c>
      <c r="C9" s="188">
        <v>56.03</v>
      </c>
      <c r="D9" s="188">
        <v>48.69</v>
      </c>
      <c r="E9" s="188">
        <v>7.34</v>
      </c>
      <c r="F9" s="189">
        <v>42.71</v>
      </c>
      <c r="G9" s="302"/>
    </row>
    <row r="10" spans="1:7">
      <c r="A10" s="86" t="s">
        <v>224</v>
      </c>
      <c r="B10" s="304">
        <v>79.11</v>
      </c>
      <c r="C10" s="188">
        <v>48.63</v>
      </c>
      <c r="D10" s="188">
        <v>42.33</v>
      </c>
      <c r="E10" s="188">
        <v>6.3</v>
      </c>
      <c r="F10" s="189">
        <v>30.48</v>
      </c>
      <c r="G10" s="302"/>
    </row>
    <row r="11" spans="1:7">
      <c r="A11" s="86" t="s">
        <v>225</v>
      </c>
      <c r="B11" s="304">
        <v>149.04</v>
      </c>
      <c r="C11" s="188">
        <v>94.45</v>
      </c>
      <c r="D11" s="188">
        <v>79.150000000000006</v>
      </c>
      <c r="E11" s="188">
        <v>15.3</v>
      </c>
      <c r="F11" s="189">
        <v>54.59</v>
      </c>
      <c r="G11" s="302"/>
    </row>
    <row r="12" spans="1:7">
      <c r="A12" s="86" t="s">
        <v>226</v>
      </c>
      <c r="B12" s="304">
        <v>48.83</v>
      </c>
      <c r="C12" s="188">
        <v>28.91</v>
      </c>
      <c r="D12" s="188">
        <v>25</v>
      </c>
      <c r="E12" s="188">
        <v>3.91</v>
      </c>
      <c r="F12" s="189">
        <v>19.91</v>
      </c>
      <c r="G12" s="302"/>
    </row>
    <row r="13" spans="1:7">
      <c r="A13" s="87" t="s">
        <v>249</v>
      </c>
      <c r="B13" s="304">
        <v>832.89</v>
      </c>
      <c r="C13" s="190">
        <v>493.15</v>
      </c>
      <c r="D13" s="190">
        <v>423.67</v>
      </c>
      <c r="E13" s="190">
        <v>69.48</v>
      </c>
      <c r="F13" s="191">
        <v>339.74</v>
      </c>
      <c r="G13" s="302"/>
    </row>
    <row r="14" spans="1:7">
      <c r="A14" s="88" t="s">
        <v>250</v>
      </c>
      <c r="B14" s="305">
        <v>1944.18</v>
      </c>
      <c r="C14" s="192">
        <v>1170.3800000000001</v>
      </c>
      <c r="D14" s="193">
        <v>996.2</v>
      </c>
      <c r="E14" s="193">
        <v>174.18</v>
      </c>
      <c r="F14" s="194">
        <v>773.81</v>
      </c>
      <c r="G14" s="302"/>
    </row>
    <row r="15" spans="1:7">
      <c r="B15" s="85"/>
      <c r="C15" s="85"/>
      <c r="D15" s="85"/>
      <c r="E15" s="85"/>
      <c r="F15" s="85"/>
    </row>
    <row r="16" spans="1:7">
      <c r="A16" s="601" t="s">
        <v>209</v>
      </c>
      <c r="B16" s="610"/>
      <c r="C16" s="610"/>
      <c r="D16" s="610"/>
      <c r="E16" s="610"/>
      <c r="F16" s="610"/>
    </row>
    <row r="17" spans="1:6">
      <c r="A17" s="81" t="s">
        <v>162</v>
      </c>
    </row>
    <row r="18" spans="1:6">
      <c r="A18" s="601" t="s">
        <v>227</v>
      </c>
      <c r="B18" s="610"/>
      <c r="C18" s="610"/>
      <c r="D18" s="610"/>
      <c r="E18" s="610"/>
      <c r="F18" s="610"/>
    </row>
    <row r="19" spans="1:6">
      <c r="A19" s="601" t="s">
        <v>228</v>
      </c>
      <c r="B19" s="610"/>
      <c r="C19" s="610"/>
      <c r="D19" s="610"/>
      <c r="E19" s="610"/>
      <c r="F19" s="610"/>
    </row>
    <row r="20" spans="1:6">
      <c r="A20" s="601" t="s">
        <v>229</v>
      </c>
      <c r="B20" s="610"/>
      <c r="C20" s="610"/>
      <c r="D20" s="610"/>
      <c r="E20" s="610"/>
      <c r="F20" s="610"/>
    </row>
    <row r="21" spans="1:6">
      <c r="A21" s="601" t="s">
        <v>230</v>
      </c>
      <c r="B21" s="610"/>
      <c r="C21" s="610"/>
      <c r="D21" s="610"/>
      <c r="E21" s="610"/>
      <c r="F21" s="610"/>
    </row>
    <row r="22" spans="1:6">
      <c r="A22" s="601" t="s">
        <v>231</v>
      </c>
      <c r="B22" s="610"/>
      <c r="C22" s="610"/>
      <c r="D22" s="610"/>
      <c r="E22" s="610"/>
      <c r="F22" s="610"/>
    </row>
    <row r="23" spans="1:6">
      <c r="A23" s="601" t="s">
        <v>232</v>
      </c>
      <c r="B23" s="610"/>
      <c r="C23" s="610"/>
      <c r="D23" s="610"/>
      <c r="E23" s="610"/>
      <c r="F23" s="610"/>
    </row>
    <row r="24" spans="1:6">
      <c r="A24" s="601" t="s">
        <v>233</v>
      </c>
      <c r="B24" s="610"/>
      <c r="C24" s="610"/>
      <c r="D24" s="610"/>
      <c r="E24" s="610"/>
      <c r="F24" s="610"/>
    </row>
    <row r="25" spans="1:6">
      <c r="A25" s="601" t="s">
        <v>234</v>
      </c>
      <c r="B25" s="610"/>
      <c r="C25" s="610"/>
      <c r="D25" s="610"/>
      <c r="E25" s="610"/>
      <c r="F25" s="610"/>
    </row>
    <row r="26" spans="1:6">
      <c r="A26" s="601" t="s">
        <v>235</v>
      </c>
      <c r="B26" s="610"/>
      <c r="C26" s="610"/>
      <c r="D26" s="610"/>
      <c r="E26" s="610"/>
      <c r="F26" s="610"/>
    </row>
    <row r="27" spans="1:6">
      <c r="A27" s="601" t="s">
        <v>236</v>
      </c>
      <c r="B27" s="610"/>
      <c r="C27" s="610"/>
      <c r="D27" s="610"/>
      <c r="E27" s="610"/>
      <c r="F27" s="610"/>
    </row>
    <row r="28" spans="1:6">
      <c r="A28" s="601" t="s">
        <v>237</v>
      </c>
      <c r="B28" s="610"/>
      <c r="C28" s="610"/>
      <c r="D28" s="610"/>
      <c r="E28" s="610"/>
      <c r="F28" s="610"/>
    </row>
    <row r="29" spans="1:6">
      <c r="A29" s="601" t="s">
        <v>238</v>
      </c>
      <c r="B29" s="610"/>
      <c r="C29" s="610"/>
      <c r="D29" s="610"/>
      <c r="E29" s="610"/>
      <c r="F29" s="610"/>
    </row>
    <row r="30" spans="1:6">
      <c r="A30" s="601" t="s">
        <v>239</v>
      </c>
      <c r="B30" s="610"/>
      <c r="C30" s="610"/>
      <c r="D30" s="610"/>
      <c r="E30" s="610"/>
      <c r="F30" s="610"/>
    </row>
    <row r="31" spans="1:6">
      <c r="A31" s="601" t="s">
        <v>240</v>
      </c>
      <c r="B31" s="610"/>
      <c r="C31" s="610"/>
      <c r="D31" s="610"/>
      <c r="E31" s="610"/>
      <c r="F31" s="610"/>
    </row>
    <row r="32" spans="1:6">
      <c r="A32" s="601" t="s">
        <v>241</v>
      </c>
      <c r="B32" s="610"/>
      <c r="C32" s="610"/>
      <c r="D32" s="610"/>
      <c r="E32" s="610"/>
      <c r="F32" s="610"/>
    </row>
    <row r="33" spans="1:6">
      <c r="A33" s="601" t="s">
        <v>242</v>
      </c>
      <c r="B33" s="610"/>
      <c r="C33" s="610"/>
      <c r="D33" s="610"/>
      <c r="E33" s="610"/>
      <c r="F33" s="610"/>
    </row>
    <row r="34" spans="1:6">
      <c r="A34" s="601" t="s">
        <v>243</v>
      </c>
      <c r="B34" s="610"/>
      <c r="C34" s="610"/>
      <c r="D34" s="610"/>
      <c r="E34" s="610"/>
      <c r="F34" s="610"/>
    </row>
    <row r="35" spans="1:6">
      <c r="A35" s="81" t="s">
        <v>162</v>
      </c>
    </row>
    <row r="36" spans="1:6">
      <c r="A36" s="2" t="s">
        <v>253</v>
      </c>
      <c r="B36" s="89"/>
      <c r="C36" s="89"/>
      <c r="D36" s="89"/>
      <c r="E36" s="89"/>
      <c r="F36" s="89"/>
    </row>
    <row r="37" spans="1:6">
      <c r="A37" s="2" t="s">
        <v>41</v>
      </c>
    </row>
    <row r="39" spans="1:6">
      <c r="A39" s="601"/>
      <c r="B39" s="610"/>
      <c r="C39" s="610"/>
      <c r="D39" s="610"/>
      <c r="E39" s="610"/>
      <c r="F39" s="610"/>
    </row>
    <row r="40" spans="1:6">
      <c r="A40" s="601"/>
      <c r="B40" s="610"/>
      <c r="C40" s="610"/>
      <c r="D40" s="610"/>
      <c r="E40" s="610"/>
      <c r="F40" s="610"/>
    </row>
    <row r="41" spans="1:6">
      <c r="A41" s="601"/>
      <c r="B41" s="610"/>
      <c r="C41" s="610"/>
      <c r="D41" s="610"/>
      <c r="E41" s="610"/>
      <c r="F41" s="610"/>
    </row>
  </sheetData>
  <sheetProtection algorithmName="SHA-512" hashValue="nbN0JMowVbynD0QIAGdCxqm+J36AeuJZ7Zq+iu91RNqfMusEM6+iBF4fAymkgXm/6P/PJPsJNxZw3l19sU+4QQ==" saltValue="I4aJPemNI8aI4bRfyKs9dQ==" spinCount="100000" sheet="1" objects="1" scenarios="1"/>
  <mergeCells count="25">
    <mergeCell ref="A39:F39"/>
    <mergeCell ref="A40:F40"/>
    <mergeCell ref="A41:F41"/>
    <mergeCell ref="A2:D2"/>
    <mergeCell ref="E2:F2"/>
    <mergeCell ref="A29:F29"/>
    <mergeCell ref="A30:F30"/>
    <mergeCell ref="A31:F31"/>
    <mergeCell ref="A32:F32"/>
    <mergeCell ref="A33:F33"/>
    <mergeCell ref="A34:F34"/>
    <mergeCell ref="A23:F23"/>
    <mergeCell ref="A24:F24"/>
    <mergeCell ref="A25:F25"/>
    <mergeCell ref="A26:F26"/>
    <mergeCell ref="A27:F27"/>
    <mergeCell ref="A1:F1"/>
    <mergeCell ref="B3:F3"/>
    <mergeCell ref="A16:F16"/>
    <mergeCell ref="A28:F28"/>
    <mergeCell ref="A18:F18"/>
    <mergeCell ref="A19:F19"/>
    <mergeCell ref="A20:F20"/>
    <mergeCell ref="A21:F21"/>
    <mergeCell ref="A22:F22"/>
  </mergeCells>
  <pageMargins left="0.75" right="0.75" top="1" bottom="1" header="0.5" footer="0.5"/>
  <pageSetup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zoomScale="80" zoomScaleNormal="80" workbookViewId="0">
      <selection activeCell="I23" sqref="I23"/>
    </sheetView>
  </sheetViews>
  <sheetFormatPr baseColWidth="10" defaultColWidth="9.140625" defaultRowHeight="12.75"/>
  <cols>
    <col min="1" max="1" width="39" style="81" customWidth="1"/>
    <col min="2" max="2" width="19.42578125" style="81" bestFit="1" customWidth="1"/>
    <col min="3" max="3" width="18.42578125" style="81" bestFit="1" customWidth="1"/>
    <col min="4" max="4" width="15.140625" style="81" bestFit="1" customWidth="1"/>
    <col min="5" max="256" width="9.140625" style="81"/>
    <col min="257" max="257" width="39" style="81" customWidth="1"/>
    <col min="258" max="512" width="9.140625" style="81"/>
    <col min="513" max="513" width="39" style="81" customWidth="1"/>
    <col min="514" max="768" width="9.140625" style="81"/>
    <col min="769" max="769" width="39" style="81" customWidth="1"/>
    <col min="770" max="1024" width="9.140625" style="81"/>
    <col min="1025" max="1025" width="39" style="81" customWidth="1"/>
    <col min="1026" max="1280" width="9.140625" style="81"/>
    <col min="1281" max="1281" width="39" style="81" customWidth="1"/>
    <col min="1282" max="1536" width="9.140625" style="81"/>
    <col min="1537" max="1537" width="39" style="81" customWidth="1"/>
    <col min="1538" max="1792" width="9.140625" style="81"/>
    <col min="1793" max="1793" width="39" style="81" customWidth="1"/>
    <col min="1794" max="2048" width="9.140625" style="81"/>
    <col min="2049" max="2049" width="39" style="81" customWidth="1"/>
    <col min="2050" max="2304" width="9.140625" style="81"/>
    <col min="2305" max="2305" width="39" style="81" customWidth="1"/>
    <col min="2306" max="2560" width="9.140625" style="81"/>
    <col min="2561" max="2561" width="39" style="81" customWidth="1"/>
    <col min="2562" max="2816" width="9.140625" style="81"/>
    <col min="2817" max="2817" width="39" style="81" customWidth="1"/>
    <col min="2818" max="3072" width="9.140625" style="81"/>
    <col min="3073" max="3073" width="39" style="81" customWidth="1"/>
    <col min="3074" max="3328" width="9.140625" style="81"/>
    <col min="3329" max="3329" width="39" style="81" customWidth="1"/>
    <col min="3330" max="3584" width="9.140625" style="81"/>
    <col min="3585" max="3585" width="39" style="81" customWidth="1"/>
    <col min="3586" max="3840" width="9.140625" style="81"/>
    <col min="3841" max="3841" width="39" style="81" customWidth="1"/>
    <col min="3842" max="4096" width="9.140625" style="81"/>
    <col min="4097" max="4097" width="39" style="81" customWidth="1"/>
    <col min="4098" max="4352" width="9.140625" style="81"/>
    <col min="4353" max="4353" width="39" style="81" customWidth="1"/>
    <col min="4354" max="4608" width="9.140625" style="81"/>
    <col min="4609" max="4609" width="39" style="81" customWidth="1"/>
    <col min="4610" max="4864" width="9.140625" style="81"/>
    <col min="4865" max="4865" width="39" style="81" customWidth="1"/>
    <col min="4866" max="5120" width="9.140625" style="81"/>
    <col min="5121" max="5121" width="39" style="81" customWidth="1"/>
    <col min="5122" max="5376" width="9.140625" style="81"/>
    <col min="5377" max="5377" width="39" style="81" customWidth="1"/>
    <col min="5378" max="5632" width="9.140625" style="81"/>
    <col min="5633" max="5633" width="39" style="81" customWidth="1"/>
    <col min="5634" max="5888" width="9.140625" style="81"/>
    <col min="5889" max="5889" width="39" style="81" customWidth="1"/>
    <col min="5890" max="6144" width="9.140625" style="81"/>
    <col min="6145" max="6145" width="39" style="81" customWidth="1"/>
    <col min="6146" max="6400" width="9.140625" style="81"/>
    <col min="6401" max="6401" width="39" style="81" customWidth="1"/>
    <col min="6402" max="6656" width="9.140625" style="81"/>
    <col min="6657" max="6657" width="39" style="81" customWidth="1"/>
    <col min="6658" max="6912" width="9.140625" style="81"/>
    <col min="6913" max="6913" width="39" style="81" customWidth="1"/>
    <col min="6914" max="7168" width="9.140625" style="81"/>
    <col min="7169" max="7169" width="39" style="81" customWidth="1"/>
    <col min="7170" max="7424" width="9.140625" style="81"/>
    <col min="7425" max="7425" width="39" style="81" customWidth="1"/>
    <col min="7426" max="7680" width="9.140625" style="81"/>
    <col min="7681" max="7681" width="39" style="81" customWidth="1"/>
    <col min="7682" max="7936" width="9.140625" style="81"/>
    <col min="7937" max="7937" width="39" style="81" customWidth="1"/>
    <col min="7938" max="8192" width="9.140625" style="81"/>
    <col min="8193" max="8193" width="39" style="81" customWidth="1"/>
    <col min="8194" max="8448" width="9.140625" style="81"/>
    <col min="8449" max="8449" width="39" style="81" customWidth="1"/>
    <col min="8450" max="8704" width="9.140625" style="81"/>
    <col min="8705" max="8705" width="39" style="81" customWidth="1"/>
    <col min="8706" max="8960" width="9.140625" style="81"/>
    <col min="8961" max="8961" width="39" style="81" customWidth="1"/>
    <col min="8962" max="9216" width="9.140625" style="81"/>
    <col min="9217" max="9217" width="39" style="81" customWidth="1"/>
    <col min="9218" max="9472" width="9.140625" style="81"/>
    <col min="9473" max="9473" width="39" style="81" customWidth="1"/>
    <col min="9474" max="9728" width="9.140625" style="81"/>
    <col min="9729" max="9729" width="39" style="81" customWidth="1"/>
    <col min="9730" max="9984" width="9.140625" style="81"/>
    <col min="9985" max="9985" width="39" style="81" customWidth="1"/>
    <col min="9986" max="10240" width="9.140625" style="81"/>
    <col min="10241" max="10241" width="39" style="81" customWidth="1"/>
    <col min="10242" max="10496" width="9.140625" style="81"/>
    <col min="10497" max="10497" width="39" style="81" customWidth="1"/>
    <col min="10498" max="10752" width="9.140625" style="81"/>
    <col min="10753" max="10753" width="39" style="81" customWidth="1"/>
    <col min="10754" max="11008" width="9.140625" style="81"/>
    <col min="11009" max="11009" width="39" style="81" customWidth="1"/>
    <col min="11010" max="11264" width="9.140625" style="81"/>
    <col min="11265" max="11265" width="39" style="81" customWidth="1"/>
    <col min="11266" max="11520" width="9.140625" style="81"/>
    <col min="11521" max="11521" width="39" style="81" customWidth="1"/>
    <col min="11522" max="11776" width="9.140625" style="81"/>
    <col min="11777" max="11777" width="39" style="81" customWidth="1"/>
    <col min="11778" max="12032" width="9.140625" style="81"/>
    <col min="12033" max="12033" width="39" style="81" customWidth="1"/>
    <col min="12034" max="12288" width="9.140625" style="81"/>
    <col min="12289" max="12289" width="39" style="81" customWidth="1"/>
    <col min="12290" max="12544" width="9.140625" style="81"/>
    <col min="12545" max="12545" width="39" style="81" customWidth="1"/>
    <col min="12546" max="12800" width="9.140625" style="81"/>
    <col min="12801" max="12801" width="39" style="81" customWidth="1"/>
    <col min="12802" max="13056" width="9.140625" style="81"/>
    <col min="13057" max="13057" width="39" style="81" customWidth="1"/>
    <col min="13058" max="13312" width="9.140625" style="81"/>
    <col min="13313" max="13313" width="39" style="81" customWidth="1"/>
    <col min="13314" max="13568" width="9.140625" style="81"/>
    <col min="13569" max="13569" width="39" style="81" customWidth="1"/>
    <col min="13570" max="13824" width="9.140625" style="81"/>
    <col min="13825" max="13825" width="39" style="81" customWidth="1"/>
    <col min="13826" max="14080" width="9.140625" style="81"/>
    <col min="14081" max="14081" width="39" style="81" customWidth="1"/>
    <col min="14082" max="14336" width="9.140625" style="81"/>
    <col min="14337" max="14337" width="39" style="81" customWidth="1"/>
    <col min="14338" max="14592" width="9.140625" style="81"/>
    <col min="14593" max="14593" width="39" style="81" customWidth="1"/>
    <col min="14594" max="14848" width="9.140625" style="81"/>
    <col min="14849" max="14849" width="39" style="81" customWidth="1"/>
    <col min="14850" max="15104" width="9.140625" style="81"/>
    <col min="15105" max="15105" width="39" style="81" customWidth="1"/>
    <col min="15106" max="15360" width="9.140625" style="81"/>
    <col min="15361" max="15361" width="39" style="81" customWidth="1"/>
    <col min="15362" max="15616" width="9.140625" style="81"/>
    <col min="15617" max="15617" width="39" style="81" customWidth="1"/>
    <col min="15618" max="15872" width="9.140625" style="81"/>
    <col min="15873" max="15873" width="39" style="81" customWidth="1"/>
    <col min="15874" max="16128" width="9.140625" style="81"/>
    <col min="16129" max="16129" width="39" style="81" customWidth="1"/>
    <col min="16130" max="16384" width="9.140625" style="81"/>
  </cols>
  <sheetData>
    <row r="1" spans="1:4" ht="26.25" customHeight="1">
      <c r="A1" s="607" t="s">
        <v>248</v>
      </c>
      <c r="B1" s="608"/>
      <c r="C1" s="608"/>
      <c r="D1" s="608"/>
    </row>
    <row r="2" spans="1:4">
      <c r="A2" s="595" t="s">
        <v>244</v>
      </c>
      <c r="B2" s="606"/>
      <c r="C2" s="606"/>
      <c r="D2" s="606"/>
    </row>
    <row r="3" spans="1:4">
      <c r="B3" s="609" t="s">
        <v>708</v>
      </c>
      <c r="C3" s="609"/>
      <c r="D3" s="609"/>
    </row>
    <row r="4" spans="1:4" ht="16.5" customHeight="1">
      <c r="B4" s="184" t="s">
        <v>245</v>
      </c>
      <c r="C4" s="184" t="s">
        <v>246</v>
      </c>
      <c r="D4" s="184" t="s">
        <v>247</v>
      </c>
    </row>
    <row r="5" spans="1:4">
      <c r="A5" s="86" t="s">
        <v>219</v>
      </c>
      <c r="B5" s="195">
        <v>58.13</v>
      </c>
      <c r="C5" s="185">
        <v>50.02</v>
      </c>
      <c r="D5" s="186">
        <v>13.94</v>
      </c>
    </row>
    <row r="6" spans="1:4">
      <c r="A6" s="86" t="s">
        <v>220</v>
      </c>
      <c r="B6" s="196">
        <v>58.27</v>
      </c>
      <c r="C6" s="188">
        <v>50.8</v>
      </c>
      <c r="D6" s="189">
        <v>12.83</v>
      </c>
    </row>
    <row r="7" spans="1:4">
      <c r="A7" s="86" t="s">
        <v>221</v>
      </c>
      <c r="B7" s="196">
        <v>56.5</v>
      </c>
      <c r="C7" s="188">
        <v>47.68</v>
      </c>
      <c r="D7" s="189">
        <v>15.61</v>
      </c>
    </row>
    <row r="8" spans="1:4">
      <c r="A8" s="86" t="s">
        <v>222</v>
      </c>
      <c r="B8" s="196">
        <v>56.64</v>
      </c>
      <c r="C8" s="188">
        <v>49.03</v>
      </c>
      <c r="D8" s="189">
        <v>13.43</v>
      </c>
    </row>
    <row r="9" spans="1:4">
      <c r="A9" s="86" t="s">
        <v>223</v>
      </c>
      <c r="B9" s="196">
        <v>56.74</v>
      </c>
      <c r="C9" s="188">
        <v>49.32</v>
      </c>
      <c r="D9" s="189">
        <v>13.09</v>
      </c>
    </row>
    <row r="10" spans="1:4">
      <c r="A10" s="86" t="s">
        <v>224</v>
      </c>
      <c r="B10" s="196">
        <v>61.48</v>
      </c>
      <c r="C10" s="188">
        <v>53.51</v>
      </c>
      <c r="D10" s="189">
        <v>12.96</v>
      </c>
    </row>
    <row r="11" spans="1:4">
      <c r="A11" s="86" t="s">
        <v>225</v>
      </c>
      <c r="B11" s="196">
        <v>63.37</v>
      </c>
      <c r="C11" s="188">
        <v>53.11</v>
      </c>
      <c r="D11" s="189">
        <v>16.2</v>
      </c>
    </row>
    <row r="12" spans="1:4">
      <c r="A12" s="86" t="s">
        <v>226</v>
      </c>
      <c r="B12" s="196">
        <v>59.22</v>
      </c>
      <c r="C12" s="188">
        <v>51.21</v>
      </c>
      <c r="D12" s="189">
        <v>13.52</v>
      </c>
    </row>
    <row r="13" spans="1:4">
      <c r="A13" s="87" t="s">
        <v>249</v>
      </c>
      <c r="B13" s="187">
        <v>59.21</v>
      </c>
      <c r="C13" s="190">
        <v>50.87</v>
      </c>
      <c r="D13" s="191">
        <v>14.09</v>
      </c>
    </row>
    <row r="14" spans="1:4">
      <c r="A14" s="88" t="s">
        <v>250</v>
      </c>
      <c r="B14" s="197">
        <v>60.2</v>
      </c>
      <c r="C14" s="193">
        <v>51.24</v>
      </c>
      <c r="D14" s="194">
        <v>14.88</v>
      </c>
    </row>
    <row r="16" spans="1:4">
      <c r="A16" s="601" t="s">
        <v>209</v>
      </c>
      <c r="B16" s="610"/>
      <c r="C16" s="610"/>
      <c r="D16" s="610"/>
    </row>
    <row r="17" spans="1:4">
      <c r="A17" s="601" t="s">
        <v>227</v>
      </c>
      <c r="B17" s="610"/>
      <c r="C17" s="610"/>
      <c r="D17" s="610"/>
    </row>
    <row r="18" spans="1:4">
      <c r="A18" s="601" t="s">
        <v>228</v>
      </c>
      <c r="B18" s="610"/>
      <c r="C18" s="610"/>
      <c r="D18" s="610"/>
    </row>
    <row r="19" spans="1:4">
      <c r="A19" s="601" t="s">
        <v>229</v>
      </c>
      <c r="B19" s="610"/>
      <c r="C19" s="610"/>
      <c r="D19" s="610"/>
    </row>
    <row r="20" spans="1:4">
      <c r="A20" s="601" t="s">
        <v>230</v>
      </c>
      <c r="B20" s="610"/>
      <c r="C20" s="610"/>
      <c r="D20" s="610"/>
    </row>
    <row r="21" spans="1:4">
      <c r="A21" s="601" t="s">
        <v>231</v>
      </c>
      <c r="B21" s="610"/>
      <c r="C21" s="610"/>
      <c r="D21" s="610"/>
    </row>
    <row r="22" spans="1:4">
      <c r="A22" s="601" t="s">
        <v>232</v>
      </c>
      <c r="B22" s="610"/>
      <c r="C22" s="610"/>
      <c r="D22" s="610"/>
    </row>
    <row r="23" spans="1:4">
      <c r="A23" s="601" t="s">
        <v>233</v>
      </c>
      <c r="B23" s="610"/>
      <c r="C23" s="610"/>
      <c r="D23" s="610"/>
    </row>
    <row r="24" spans="1:4">
      <c r="A24" s="601" t="s">
        <v>234</v>
      </c>
      <c r="B24" s="610"/>
      <c r="C24" s="610"/>
      <c r="D24" s="610"/>
    </row>
    <row r="25" spans="1:4">
      <c r="A25" s="601" t="s">
        <v>235</v>
      </c>
      <c r="B25" s="610"/>
      <c r="C25" s="610"/>
      <c r="D25" s="610"/>
    </row>
    <row r="26" spans="1:4">
      <c r="A26" s="601" t="s">
        <v>236</v>
      </c>
      <c r="B26" s="610"/>
      <c r="C26" s="610"/>
      <c r="D26" s="610"/>
    </row>
    <row r="27" spans="1:4">
      <c r="A27" s="601" t="s">
        <v>237</v>
      </c>
      <c r="B27" s="610"/>
      <c r="C27" s="610"/>
      <c r="D27" s="610"/>
    </row>
    <row r="28" spans="1:4">
      <c r="A28" s="601" t="s">
        <v>238</v>
      </c>
      <c r="B28" s="610"/>
      <c r="C28" s="610"/>
      <c r="D28" s="610"/>
    </row>
    <row r="29" spans="1:4">
      <c r="A29" s="601" t="s">
        <v>239</v>
      </c>
      <c r="B29" s="610"/>
      <c r="C29" s="610"/>
      <c r="D29" s="610"/>
    </row>
    <row r="30" spans="1:4">
      <c r="A30" s="601" t="s">
        <v>240</v>
      </c>
      <c r="B30" s="610"/>
      <c r="C30" s="610"/>
      <c r="D30" s="610"/>
    </row>
    <row r="31" spans="1:4">
      <c r="A31" s="601" t="s">
        <v>241</v>
      </c>
      <c r="B31" s="610"/>
      <c r="C31" s="610"/>
      <c r="D31" s="610"/>
    </row>
    <row r="32" spans="1:4">
      <c r="A32" s="601" t="s">
        <v>242</v>
      </c>
      <c r="B32" s="610"/>
      <c r="C32" s="610"/>
      <c r="D32" s="610"/>
    </row>
    <row r="33" spans="1:4">
      <c r="A33" s="601" t="s">
        <v>243</v>
      </c>
      <c r="B33" s="610"/>
      <c r="C33" s="610"/>
      <c r="D33" s="610"/>
    </row>
    <row r="34" spans="1:4">
      <c r="A34" s="81" t="s">
        <v>162</v>
      </c>
    </row>
    <row r="35" spans="1:4">
      <c r="A35" s="2" t="s">
        <v>253</v>
      </c>
    </row>
    <row r="36" spans="1:4">
      <c r="A36" s="2" t="s">
        <v>41</v>
      </c>
      <c r="B36" s="90"/>
      <c r="C36" s="90"/>
      <c r="D36" s="90"/>
    </row>
    <row r="38" spans="1:4">
      <c r="A38" s="601"/>
      <c r="B38" s="610"/>
      <c r="C38" s="610"/>
      <c r="D38" s="610"/>
    </row>
    <row r="41" spans="1:4">
      <c r="A41" s="601"/>
      <c r="B41" s="610"/>
      <c r="C41" s="610"/>
      <c r="D41" s="610"/>
    </row>
    <row r="42" spans="1:4">
      <c r="A42" s="601"/>
      <c r="B42" s="610"/>
      <c r="C42" s="610"/>
      <c r="D42" s="610"/>
    </row>
    <row r="43" spans="1:4">
      <c r="A43" s="601"/>
      <c r="B43" s="610"/>
      <c r="C43" s="610"/>
      <c r="D43" s="610"/>
    </row>
  </sheetData>
  <sheetProtection algorithmName="SHA-512" hashValue="Slx8PeEwtEqB+44pKKOI8YkAsCibY0RcYlha0BfHllVyzeNA+VgJVshMTEDs9bSM4UvXjiwIt22B4QMkdYJSKw==" saltValue="WovYBH4pO2mno2XIpaSmPw==" spinCount="100000" sheet="1" objects="1" scenarios="1"/>
  <mergeCells count="25">
    <mergeCell ref="A38:D38"/>
    <mergeCell ref="A41:D41"/>
    <mergeCell ref="A42:D42"/>
    <mergeCell ref="A43:D43"/>
    <mergeCell ref="A28:D28"/>
    <mergeCell ref="A29:D29"/>
    <mergeCell ref="A30:D30"/>
    <mergeCell ref="A31:D31"/>
    <mergeCell ref="A32:D32"/>
    <mergeCell ref="A33:D33"/>
    <mergeCell ref="A1:D1"/>
    <mergeCell ref="A2:D2"/>
    <mergeCell ref="B3:D3"/>
    <mergeCell ref="A16:D16"/>
    <mergeCell ref="A27:D27"/>
    <mergeCell ref="A17:D17"/>
    <mergeCell ref="A18:D18"/>
    <mergeCell ref="A19:D19"/>
    <mergeCell ref="A20:D20"/>
    <mergeCell ref="A21:D21"/>
    <mergeCell ref="A22:D22"/>
    <mergeCell ref="A23:D23"/>
    <mergeCell ref="A24:D24"/>
    <mergeCell ref="A25:D25"/>
    <mergeCell ref="A26:D26"/>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showGridLines="0" zoomScale="80" zoomScaleNormal="80" workbookViewId="0">
      <selection activeCell="I29" sqref="I29"/>
    </sheetView>
  </sheetViews>
  <sheetFormatPr baseColWidth="10" defaultRowHeight="15"/>
  <cols>
    <col min="3" max="3" width="12.140625" customWidth="1"/>
    <col min="8" max="8" width="12.140625" customWidth="1"/>
    <col min="13" max="13" width="12.140625" customWidth="1"/>
    <col min="18" max="18" width="12.140625" customWidth="1"/>
    <col min="23" max="23" width="12.140625" customWidth="1"/>
    <col min="28" max="28" width="12.140625" customWidth="1"/>
    <col min="33" max="33" width="12.140625" customWidth="1"/>
    <col min="38" max="38" width="12.140625" customWidth="1"/>
  </cols>
  <sheetData>
    <row r="1" spans="1:55" ht="21">
      <c r="A1" s="536" t="s">
        <v>386</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c r="AO1" s="536"/>
      <c r="AP1" s="536"/>
      <c r="AQ1" s="536"/>
      <c r="AR1" s="536"/>
      <c r="AS1" s="536"/>
      <c r="AT1" s="536"/>
      <c r="AU1" s="536"/>
      <c r="AV1" s="536"/>
      <c r="AW1" s="536"/>
      <c r="AX1" s="536"/>
      <c r="AY1" s="536"/>
      <c r="AZ1" s="536"/>
      <c r="BA1" s="536"/>
      <c r="BB1" s="536"/>
      <c r="BC1" s="536"/>
    </row>
    <row r="2" spans="1:55" ht="63">
      <c r="A2" s="465" t="s">
        <v>651</v>
      </c>
      <c r="B2" s="466" t="s">
        <v>32</v>
      </c>
      <c r="C2" s="466" t="s">
        <v>33</v>
      </c>
      <c r="D2" s="466" t="s">
        <v>34</v>
      </c>
      <c r="E2" s="466" t="s">
        <v>35</v>
      </c>
      <c r="F2" s="465" t="s">
        <v>652</v>
      </c>
      <c r="G2" s="466" t="s">
        <v>32</v>
      </c>
      <c r="H2" s="466" t="s">
        <v>33</v>
      </c>
      <c r="I2" s="466" t="s">
        <v>34</v>
      </c>
      <c r="J2" s="466" t="s">
        <v>35</v>
      </c>
      <c r="K2" s="465" t="s">
        <v>653</v>
      </c>
      <c r="L2" s="466" t="s">
        <v>32</v>
      </c>
      <c r="M2" s="466" t="s">
        <v>33</v>
      </c>
      <c r="N2" s="466" t="s">
        <v>34</v>
      </c>
      <c r="O2" s="466" t="s">
        <v>35</v>
      </c>
      <c r="P2" s="465" t="s">
        <v>654</v>
      </c>
      <c r="Q2" s="466" t="s">
        <v>32</v>
      </c>
      <c r="R2" s="466" t="s">
        <v>33</v>
      </c>
      <c r="S2" s="466" t="s">
        <v>34</v>
      </c>
      <c r="T2" s="466" t="s">
        <v>35</v>
      </c>
      <c r="U2" s="465" t="s">
        <v>655</v>
      </c>
      <c r="V2" s="466" t="s">
        <v>32</v>
      </c>
      <c r="W2" s="466" t="s">
        <v>33</v>
      </c>
      <c r="X2" s="466" t="s">
        <v>34</v>
      </c>
      <c r="Y2" s="466" t="s">
        <v>35</v>
      </c>
      <c r="Z2" s="465">
        <v>2018</v>
      </c>
      <c r="AA2" s="466" t="s">
        <v>32</v>
      </c>
      <c r="AB2" s="466" t="s">
        <v>33</v>
      </c>
      <c r="AC2" s="466" t="s">
        <v>34</v>
      </c>
      <c r="AD2" s="466" t="s">
        <v>35</v>
      </c>
      <c r="AE2" s="465">
        <v>2019</v>
      </c>
      <c r="AF2" s="466" t="s">
        <v>32</v>
      </c>
      <c r="AG2" s="466" t="s">
        <v>33</v>
      </c>
      <c r="AH2" s="466" t="s">
        <v>34</v>
      </c>
      <c r="AI2" s="466" t="s">
        <v>35</v>
      </c>
      <c r="AJ2" s="465">
        <v>2020</v>
      </c>
      <c r="AK2" s="466" t="s">
        <v>32</v>
      </c>
      <c r="AL2" s="466" t="s">
        <v>33</v>
      </c>
      <c r="AM2" s="466" t="s">
        <v>34</v>
      </c>
      <c r="AN2" s="466" t="s">
        <v>35</v>
      </c>
      <c r="AO2" s="465">
        <v>2021</v>
      </c>
      <c r="AP2" s="466" t="s">
        <v>32</v>
      </c>
      <c r="AQ2" s="466" t="s">
        <v>33</v>
      </c>
      <c r="AR2" s="466" t="s">
        <v>34</v>
      </c>
      <c r="AS2" s="466" t="s">
        <v>35</v>
      </c>
      <c r="AT2" s="465">
        <v>2022</v>
      </c>
      <c r="AU2" s="466" t="s">
        <v>32</v>
      </c>
      <c r="AV2" s="466" t="s">
        <v>33</v>
      </c>
      <c r="AW2" s="466" t="s">
        <v>34</v>
      </c>
      <c r="AX2" s="466" t="s">
        <v>35</v>
      </c>
      <c r="AY2" s="465">
        <v>2023</v>
      </c>
      <c r="AZ2" s="466" t="s">
        <v>32</v>
      </c>
      <c r="BA2" s="466" t="s">
        <v>33</v>
      </c>
      <c r="BB2" s="466" t="s">
        <v>34</v>
      </c>
      <c r="BC2" s="466" t="s">
        <v>35</v>
      </c>
    </row>
    <row r="3" spans="1:55">
      <c r="A3" s="456" t="s">
        <v>1</v>
      </c>
      <c r="B3" s="393">
        <v>49387</v>
      </c>
      <c r="C3" s="393">
        <v>2.2999999999999998</v>
      </c>
      <c r="D3" s="394">
        <v>2493</v>
      </c>
      <c r="E3" s="394">
        <v>5.3</v>
      </c>
      <c r="F3" s="456" t="s">
        <v>1</v>
      </c>
      <c r="G3" s="454">
        <v>46667</v>
      </c>
      <c r="H3" s="454">
        <v>2.2000000000000002</v>
      </c>
      <c r="I3" s="347">
        <v>-2720</v>
      </c>
      <c r="J3" s="347">
        <v>-5.5</v>
      </c>
      <c r="K3" s="456" t="s">
        <v>1</v>
      </c>
      <c r="L3" s="454">
        <v>45405</v>
      </c>
      <c r="M3" s="454">
        <v>2.2000000000000002</v>
      </c>
      <c r="N3" s="347">
        <v>-1262</v>
      </c>
      <c r="O3" s="347">
        <v>-2.7</v>
      </c>
      <c r="P3" s="456" t="s">
        <v>1</v>
      </c>
      <c r="Q3" s="454">
        <v>47316</v>
      </c>
      <c r="R3" s="454">
        <v>2.2999999999999998</v>
      </c>
      <c r="S3" s="347">
        <v>1911</v>
      </c>
      <c r="T3" s="347">
        <v>4.2</v>
      </c>
      <c r="U3" s="456" t="s">
        <v>1</v>
      </c>
      <c r="V3" s="454">
        <v>46833</v>
      </c>
      <c r="W3" s="454">
        <v>2.2000000000000002</v>
      </c>
      <c r="X3" s="347">
        <v>-483</v>
      </c>
      <c r="Y3" s="347">
        <v>-1</v>
      </c>
      <c r="Z3" s="456" t="s">
        <v>1</v>
      </c>
      <c r="AA3" s="454">
        <v>47280</v>
      </c>
      <c r="AB3" s="454">
        <v>2.2000000000000002</v>
      </c>
      <c r="AC3" s="347">
        <v>447</v>
      </c>
      <c r="AD3" s="347">
        <v>0.9</v>
      </c>
      <c r="AE3" s="456" t="s">
        <v>1</v>
      </c>
      <c r="AF3" s="454">
        <v>47869</v>
      </c>
      <c r="AG3" s="454">
        <v>2.2000000000000002</v>
      </c>
      <c r="AH3" s="347">
        <v>589</v>
      </c>
      <c r="AI3" s="347">
        <v>1.2</v>
      </c>
      <c r="AJ3" s="456" t="s">
        <v>1</v>
      </c>
      <c r="AK3" s="454">
        <v>49030</v>
      </c>
      <c r="AL3" s="454">
        <v>2.2999999999999998</v>
      </c>
      <c r="AM3" s="347">
        <v>1161</v>
      </c>
      <c r="AN3" s="347">
        <v>2.4</v>
      </c>
      <c r="AO3" s="456" t="s">
        <v>1</v>
      </c>
      <c r="AP3" s="454">
        <v>48733</v>
      </c>
      <c r="AQ3" s="454">
        <v>2.2000000000000002</v>
      </c>
      <c r="AR3" s="347">
        <v>-297</v>
      </c>
      <c r="AS3" s="347">
        <v>-0.6</v>
      </c>
      <c r="AT3" s="456" t="s">
        <v>1</v>
      </c>
      <c r="AU3" s="454">
        <v>49270</v>
      </c>
      <c r="AV3" s="454">
        <v>2.2599999999999998</v>
      </c>
      <c r="AW3" s="347">
        <v>537</v>
      </c>
      <c r="AX3" s="347">
        <v>1.1000000000000001</v>
      </c>
      <c r="AY3" s="456" t="s">
        <v>1</v>
      </c>
      <c r="AZ3" s="492">
        <v>50167</v>
      </c>
      <c r="BA3" s="492">
        <v>2.2799999999999998</v>
      </c>
      <c r="BB3" s="347">
        <v>897</v>
      </c>
      <c r="BC3" s="347">
        <v>1.82</v>
      </c>
    </row>
    <row r="4" spans="1:55">
      <c r="A4" s="456" t="s">
        <v>2</v>
      </c>
      <c r="B4" s="393">
        <v>5497</v>
      </c>
      <c r="C4" s="393">
        <v>0.3</v>
      </c>
      <c r="D4" s="394">
        <v>-10</v>
      </c>
      <c r="E4" s="394">
        <v>-0.2</v>
      </c>
      <c r="F4" s="456" t="s">
        <v>2</v>
      </c>
      <c r="G4" s="454">
        <v>5464</v>
      </c>
      <c r="H4" s="454">
        <v>0.3</v>
      </c>
      <c r="I4" s="347">
        <v>-33</v>
      </c>
      <c r="J4" s="347">
        <v>-0.6</v>
      </c>
      <c r="K4" s="456" t="s">
        <v>2</v>
      </c>
      <c r="L4" s="454">
        <v>5499</v>
      </c>
      <c r="M4" s="454">
        <v>0.3</v>
      </c>
      <c r="N4" s="347">
        <v>35</v>
      </c>
      <c r="O4" s="347">
        <v>0.6</v>
      </c>
      <c r="P4" s="456" t="s">
        <v>2</v>
      </c>
      <c r="Q4" s="454">
        <v>5458</v>
      </c>
      <c r="R4" s="454">
        <v>0.3</v>
      </c>
      <c r="S4" s="347">
        <v>-41</v>
      </c>
      <c r="T4" s="347">
        <v>-0.7</v>
      </c>
      <c r="U4" s="456" t="s">
        <v>2</v>
      </c>
      <c r="V4" s="454">
        <v>5531</v>
      </c>
      <c r="W4" s="454">
        <v>0.3</v>
      </c>
      <c r="X4" s="347">
        <v>73</v>
      </c>
      <c r="Y4" s="347">
        <v>1.3</v>
      </c>
      <c r="Z4" s="456" t="s">
        <v>2</v>
      </c>
      <c r="AA4" s="454">
        <v>5562</v>
      </c>
      <c r="AB4" s="454">
        <v>0.3</v>
      </c>
      <c r="AC4" s="347">
        <v>31</v>
      </c>
      <c r="AD4" s="347">
        <v>0.6</v>
      </c>
      <c r="AE4" s="456" t="s">
        <v>2</v>
      </c>
      <c r="AF4" s="454">
        <v>5551</v>
      </c>
      <c r="AG4" s="454">
        <v>0.3</v>
      </c>
      <c r="AH4" s="347">
        <v>-11</v>
      </c>
      <c r="AI4" s="347">
        <v>-0.2</v>
      </c>
      <c r="AJ4" s="456" t="s">
        <v>2</v>
      </c>
      <c r="AK4" s="454">
        <v>5593</v>
      </c>
      <c r="AL4" s="454">
        <v>0.3</v>
      </c>
      <c r="AM4" s="347">
        <v>42</v>
      </c>
      <c r="AN4" s="347">
        <v>0.8</v>
      </c>
      <c r="AO4" s="456" t="s">
        <v>2</v>
      </c>
      <c r="AP4" s="454">
        <v>5604</v>
      </c>
      <c r="AQ4" s="454">
        <v>0.3</v>
      </c>
      <c r="AR4" s="347">
        <v>11</v>
      </c>
      <c r="AS4" s="347">
        <v>0.2</v>
      </c>
      <c r="AT4" s="456" t="s">
        <v>2</v>
      </c>
      <c r="AU4" s="454">
        <v>5623</v>
      </c>
      <c r="AV4" s="454">
        <v>0.26</v>
      </c>
      <c r="AW4" s="347">
        <v>19</v>
      </c>
      <c r="AX4" s="347">
        <v>0.34</v>
      </c>
      <c r="AY4" s="456" t="s">
        <v>2</v>
      </c>
      <c r="AZ4" s="492">
        <v>5712</v>
      </c>
      <c r="BA4" s="492">
        <v>0.26</v>
      </c>
      <c r="BB4" s="347">
        <v>89</v>
      </c>
      <c r="BC4" s="347">
        <v>1.58</v>
      </c>
    </row>
    <row r="5" spans="1:55">
      <c r="A5" s="456" t="s">
        <v>3</v>
      </c>
      <c r="B5" s="393">
        <v>7392</v>
      </c>
      <c r="C5" s="393">
        <v>0.3</v>
      </c>
      <c r="D5" s="394">
        <v>-698</v>
      </c>
      <c r="E5" s="394">
        <v>-8.6</v>
      </c>
      <c r="F5" s="456" t="s">
        <v>3</v>
      </c>
      <c r="G5" s="454">
        <v>7670</v>
      </c>
      <c r="H5" s="454">
        <v>0.4</v>
      </c>
      <c r="I5" s="347">
        <v>278</v>
      </c>
      <c r="J5" s="347">
        <v>3.8</v>
      </c>
      <c r="K5" s="456" t="s">
        <v>3</v>
      </c>
      <c r="L5" s="454">
        <v>7327</v>
      </c>
      <c r="M5" s="454">
        <v>0.3</v>
      </c>
      <c r="N5" s="347">
        <v>-343</v>
      </c>
      <c r="O5" s="347">
        <v>-4.5</v>
      </c>
      <c r="P5" s="456" t="s">
        <v>3</v>
      </c>
      <c r="Q5" s="454">
        <v>7423</v>
      </c>
      <c r="R5" s="454">
        <v>0.4</v>
      </c>
      <c r="S5" s="347">
        <v>96</v>
      </c>
      <c r="T5" s="347">
        <v>1.3</v>
      </c>
      <c r="U5" s="456" t="s">
        <v>3</v>
      </c>
      <c r="V5" s="454">
        <v>7594</v>
      </c>
      <c r="W5" s="454">
        <v>0.4</v>
      </c>
      <c r="X5" s="347">
        <v>171</v>
      </c>
      <c r="Y5" s="347">
        <v>2.2999999999999998</v>
      </c>
      <c r="Z5" s="456" t="s">
        <v>3</v>
      </c>
      <c r="AA5" s="454">
        <v>7831</v>
      </c>
      <c r="AB5" s="454">
        <v>0.4</v>
      </c>
      <c r="AC5" s="347">
        <v>237</v>
      </c>
      <c r="AD5" s="347">
        <v>3</v>
      </c>
      <c r="AE5" s="456" t="s">
        <v>3</v>
      </c>
      <c r="AF5" s="454">
        <v>7988</v>
      </c>
      <c r="AG5" s="454">
        <v>0.4</v>
      </c>
      <c r="AH5" s="347">
        <v>157</v>
      </c>
      <c r="AI5" s="347">
        <v>2</v>
      </c>
      <c r="AJ5" s="456" t="s">
        <v>3</v>
      </c>
      <c r="AK5" s="454">
        <v>8111</v>
      </c>
      <c r="AL5" s="454">
        <v>0.4</v>
      </c>
      <c r="AM5" s="347">
        <v>123</v>
      </c>
      <c r="AN5" s="347">
        <v>1.5</v>
      </c>
      <c r="AO5" s="456" t="s">
        <v>3</v>
      </c>
      <c r="AP5" s="454">
        <v>8234</v>
      </c>
      <c r="AQ5" s="454">
        <v>0.4</v>
      </c>
      <c r="AR5" s="347">
        <v>123</v>
      </c>
      <c r="AS5" s="347">
        <v>1.5</v>
      </c>
      <c r="AT5" s="456" t="s">
        <v>3</v>
      </c>
      <c r="AU5" s="454">
        <v>8754</v>
      </c>
      <c r="AV5" s="454">
        <v>0.4</v>
      </c>
      <c r="AW5" s="347">
        <v>520</v>
      </c>
      <c r="AX5" s="347">
        <v>6.32</v>
      </c>
      <c r="AY5" s="456" t="s">
        <v>3</v>
      </c>
      <c r="AZ5" s="492">
        <v>9020</v>
      </c>
      <c r="BA5" s="492">
        <v>0.41</v>
      </c>
      <c r="BB5" s="347">
        <v>266</v>
      </c>
      <c r="BC5" s="347">
        <v>3.04</v>
      </c>
    </row>
    <row r="6" spans="1:55">
      <c r="A6" s="456" t="s">
        <v>4</v>
      </c>
      <c r="B6" s="393">
        <v>80987</v>
      </c>
      <c r="C6" s="393">
        <v>3.8</v>
      </c>
      <c r="D6" s="394">
        <v>3269</v>
      </c>
      <c r="E6" s="394">
        <v>4.2</v>
      </c>
      <c r="F6" s="456" t="s">
        <v>4</v>
      </c>
      <c r="G6" s="454">
        <v>79890</v>
      </c>
      <c r="H6" s="454">
        <v>3.8</v>
      </c>
      <c r="I6" s="347">
        <v>-1097</v>
      </c>
      <c r="J6" s="347">
        <v>-1.4</v>
      </c>
      <c r="K6" s="456" t="s">
        <v>4</v>
      </c>
      <c r="L6" s="454">
        <v>79928</v>
      </c>
      <c r="M6" s="454">
        <v>3.8</v>
      </c>
      <c r="N6" s="347">
        <v>38</v>
      </c>
      <c r="O6" s="347">
        <v>0</v>
      </c>
      <c r="P6" s="456" t="s">
        <v>4</v>
      </c>
      <c r="Q6" s="454">
        <v>79172</v>
      </c>
      <c r="R6" s="454">
        <v>3.8</v>
      </c>
      <c r="S6" s="347">
        <v>-756</v>
      </c>
      <c r="T6" s="347">
        <v>-0.9</v>
      </c>
      <c r="U6" s="456" t="s">
        <v>4</v>
      </c>
      <c r="V6" s="454">
        <v>78930</v>
      </c>
      <c r="W6" s="454">
        <v>3.7</v>
      </c>
      <c r="X6" s="347">
        <v>-242</v>
      </c>
      <c r="Y6" s="347">
        <v>-0.3</v>
      </c>
      <c r="Z6" s="456" t="s">
        <v>4</v>
      </c>
      <c r="AA6" s="454">
        <v>79448</v>
      </c>
      <c r="AB6" s="454">
        <v>3.7</v>
      </c>
      <c r="AC6" s="347">
        <v>518</v>
      </c>
      <c r="AD6" s="347">
        <v>0.7</v>
      </c>
      <c r="AE6" s="456" t="s">
        <v>4</v>
      </c>
      <c r="AF6" s="454">
        <v>81216</v>
      </c>
      <c r="AG6" s="454">
        <v>3.8</v>
      </c>
      <c r="AH6" s="347">
        <v>1768</v>
      </c>
      <c r="AI6" s="347">
        <v>2.2000000000000002</v>
      </c>
      <c r="AJ6" s="456" t="s">
        <v>4</v>
      </c>
      <c r="AK6" s="454">
        <v>82777</v>
      </c>
      <c r="AL6" s="454">
        <v>3.8</v>
      </c>
      <c r="AM6" s="347">
        <v>1561</v>
      </c>
      <c r="AN6" s="347">
        <v>1.9</v>
      </c>
      <c r="AO6" s="456" t="s">
        <v>4</v>
      </c>
      <c r="AP6" s="454">
        <v>82563</v>
      </c>
      <c r="AQ6" s="454">
        <v>3.8</v>
      </c>
      <c r="AR6" s="347">
        <v>-214</v>
      </c>
      <c r="AS6" s="347">
        <v>-0.3</v>
      </c>
      <c r="AT6" s="456" t="s">
        <v>4</v>
      </c>
      <c r="AU6" s="454">
        <v>82982</v>
      </c>
      <c r="AV6" s="454">
        <v>3.81</v>
      </c>
      <c r="AW6" s="347">
        <v>419</v>
      </c>
      <c r="AX6" s="347">
        <v>0.51</v>
      </c>
      <c r="AY6" s="456" t="s">
        <v>4</v>
      </c>
      <c r="AZ6" s="492">
        <v>85249</v>
      </c>
      <c r="BA6" s="492">
        <v>3.87</v>
      </c>
      <c r="BB6" s="347">
        <v>2267</v>
      </c>
      <c r="BC6" s="347">
        <v>2.73</v>
      </c>
    </row>
    <row r="7" spans="1:55">
      <c r="A7" s="456" t="s">
        <v>5</v>
      </c>
      <c r="B7" s="393">
        <v>4961</v>
      </c>
      <c r="C7" s="393">
        <v>0.2</v>
      </c>
      <c r="D7" s="394">
        <v>45</v>
      </c>
      <c r="E7" s="394">
        <v>0.9</v>
      </c>
      <c r="F7" s="456" t="s">
        <v>5</v>
      </c>
      <c r="G7" s="454">
        <v>4884</v>
      </c>
      <c r="H7" s="454">
        <v>0.2</v>
      </c>
      <c r="I7" s="347">
        <v>-77</v>
      </c>
      <c r="J7" s="347">
        <v>-1.6</v>
      </c>
      <c r="K7" s="456" t="s">
        <v>5</v>
      </c>
      <c r="L7" s="454">
        <v>4859</v>
      </c>
      <c r="M7" s="454">
        <v>0.2</v>
      </c>
      <c r="N7" s="347">
        <v>-25</v>
      </c>
      <c r="O7" s="347">
        <v>-0.5</v>
      </c>
      <c r="P7" s="456" t="s">
        <v>5</v>
      </c>
      <c r="Q7" s="454">
        <v>4832</v>
      </c>
      <c r="R7" s="454">
        <v>0.2</v>
      </c>
      <c r="S7" s="347">
        <v>-27</v>
      </c>
      <c r="T7" s="347">
        <v>-0.6</v>
      </c>
      <c r="U7" s="456" t="s">
        <v>5</v>
      </c>
      <c r="V7" s="454">
        <v>4797</v>
      </c>
      <c r="W7" s="454">
        <v>0.2</v>
      </c>
      <c r="X7" s="347">
        <v>-35</v>
      </c>
      <c r="Y7" s="347">
        <v>-0.7</v>
      </c>
      <c r="Z7" s="456" t="s">
        <v>5</v>
      </c>
      <c r="AA7" s="454">
        <v>4755</v>
      </c>
      <c r="AB7" s="454">
        <v>0.2</v>
      </c>
      <c r="AC7" s="347">
        <v>-42</v>
      </c>
      <c r="AD7" s="347">
        <v>-0.9</v>
      </c>
      <c r="AE7" s="456" t="s">
        <v>5</v>
      </c>
      <c r="AF7" s="454">
        <v>4778</v>
      </c>
      <c r="AG7" s="454">
        <v>0.2</v>
      </c>
      <c r="AH7" s="347">
        <v>23</v>
      </c>
      <c r="AI7" s="347">
        <v>0.5</v>
      </c>
      <c r="AJ7" s="456" t="s">
        <v>5</v>
      </c>
      <c r="AK7" s="454">
        <v>4786</v>
      </c>
      <c r="AL7" s="454">
        <v>0.2</v>
      </c>
      <c r="AM7" s="347">
        <v>8</v>
      </c>
      <c r="AN7" s="347">
        <v>0.2</v>
      </c>
      <c r="AO7" s="456" t="s">
        <v>5</v>
      </c>
      <c r="AP7" s="454">
        <v>4766</v>
      </c>
      <c r="AQ7" s="454">
        <v>0.2</v>
      </c>
      <c r="AR7" s="347">
        <v>-20</v>
      </c>
      <c r="AS7" s="347">
        <v>-0.4</v>
      </c>
      <c r="AT7" s="456" t="s">
        <v>5</v>
      </c>
      <c r="AU7" s="454">
        <v>4753</v>
      </c>
      <c r="AV7" s="454">
        <v>0.22</v>
      </c>
      <c r="AW7" s="347">
        <v>-13</v>
      </c>
      <c r="AX7" s="347">
        <v>-0.27</v>
      </c>
      <c r="AY7" s="456" t="s">
        <v>5</v>
      </c>
      <c r="AZ7" s="492">
        <v>4710</v>
      </c>
      <c r="BA7" s="492">
        <v>0.21</v>
      </c>
      <c r="BB7" s="347">
        <v>-43</v>
      </c>
      <c r="BC7" s="347">
        <v>-0.9</v>
      </c>
    </row>
    <row r="8" spans="1:55">
      <c r="A8" s="456" t="s">
        <v>6</v>
      </c>
      <c r="B8" s="393">
        <v>26134</v>
      </c>
      <c r="C8" s="393">
        <v>1.2</v>
      </c>
      <c r="D8" s="394">
        <v>-156</v>
      </c>
      <c r="E8" s="394">
        <v>-0.6</v>
      </c>
      <c r="F8" s="456" t="s">
        <v>6</v>
      </c>
      <c r="G8" s="454">
        <v>26543</v>
      </c>
      <c r="H8" s="454">
        <v>1.3</v>
      </c>
      <c r="I8" s="347">
        <v>409</v>
      </c>
      <c r="J8" s="347">
        <v>1.6</v>
      </c>
      <c r="K8" s="456" t="s">
        <v>6</v>
      </c>
      <c r="L8" s="454">
        <v>26490</v>
      </c>
      <c r="M8" s="454">
        <v>1.3</v>
      </c>
      <c r="N8" s="347">
        <v>-53</v>
      </c>
      <c r="O8" s="347">
        <v>-0.2</v>
      </c>
      <c r="P8" s="456" t="s">
        <v>6</v>
      </c>
      <c r="Q8" s="454">
        <v>26746</v>
      </c>
      <c r="R8" s="454">
        <v>1.3</v>
      </c>
      <c r="S8" s="347">
        <v>256</v>
      </c>
      <c r="T8" s="347">
        <v>1</v>
      </c>
      <c r="U8" s="456" t="s">
        <v>6</v>
      </c>
      <c r="V8" s="454">
        <v>27149</v>
      </c>
      <c r="W8" s="454">
        <v>1.3</v>
      </c>
      <c r="X8" s="347">
        <v>403</v>
      </c>
      <c r="Y8" s="347">
        <v>1.5</v>
      </c>
      <c r="Z8" s="456" t="s">
        <v>6</v>
      </c>
      <c r="AA8" s="454">
        <v>27641</v>
      </c>
      <c r="AB8" s="454">
        <v>1.3</v>
      </c>
      <c r="AC8" s="347">
        <v>492</v>
      </c>
      <c r="AD8" s="347">
        <v>1.8</v>
      </c>
      <c r="AE8" s="456" t="s">
        <v>6</v>
      </c>
      <c r="AF8" s="454">
        <v>27985</v>
      </c>
      <c r="AG8" s="454">
        <v>1.3</v>
      </c>
      <c r="AH8" s="347">
        <v>344</v>
      </c>
      <c r="AI8" s="347">
        <v>1.2</v>
      </c>
      <c r="AJ8" s="456" t="s">
        <v>6</v>
      </c>
      <c r="AK8" s="454">
        <v>28383</v>
      </c>
      <c r="AL8" s="454">
        <v>1.3</v>
      </c>
      <c r="AM8" s="347">
        <v>398</v>
      </c>
      <c r="AN8" s="347">
        <v>1.4</v>
      </c>
      <c r="AO8" s="456" t="s">
        <v>6</v>
      </c>
      <c r="AP8" s="454">
        <v>28463</v>
      </c>
      <c r="AQ8" s="454">
        <v>1.3</v>
      </c>
      <c r="AR8" s="347">
        <v>80</v>
      </c>
      <c r="AS8" s="347">
        <v>0.3</v>
      </c>
      <c r="AT8" s="456" t="s">
        <v>6</v>
      </c>
      <c r="AU8" s="454">
        <v>28485</v>
      </c>
      <c r="AV8" s="454">
        <v>1.31</v>
      </c>
      <c r="AW8" s="347">
        <v>22</v>
      </c>
      <c r="AX8" s="347">
        <v>0.08</v>
      </c>
      <c r="AY8" s="456" t="s">
        <v>6</v>
      </c>
      <c r="AZ8" s="492">
        <v>28694</v>
      </c>
      <c r="BA8" s="492">
        <v>1.3</v>
      </c>
      <c r="BB8" s="347">
        <v>209</v>
      </c>
      <c r="BC8" s="347">
        <v>0.73</v>
      </c>
    </row>
    <row r="9" spans="1:55">
      <c r="A9" s="456" t="s">
        <v>7</v>
      </c>
      <c r="B9" s="393">
        <v>2873</v>
      </c>
      <c r="C9" s="393">
        <v>0.1</v>
      </c>
      <c r="D9" s="394">
        <v>-90</v>
      </c>
      <c r="E9" s="394">
        <v>-3</v>
      </c>
      <c r="F9" s="456" t="s">
        <v>7</v>
      </c>
      <c r="G9" s="454">
        <v>2846</v>
      </c>
      <c r="H9" s="454">
        <v>0.1</v>
      </c>
      <c r="I9" s="347">
        <v>-27</v>
      </c>
      <c r="J9" s="347">
        <v>-0.9</v>
      </c>
      <c r="K9" s="456" t="s">
        <v>7</v>
      </c>
      <c r="L9" s="454">
        <v>2820</v>
      </c>
      <c r="M9" s="454">
        <v>0.1</v>
      </c>
      <c r="N9" s="347">
        <v>-26</v>
      </c>
      <c r="O9" s="347">
        <v>-0.9</v>
      </c>
      <c r="P9" s="456" t="s">
        <v>7</v>
      </c>
      <c r="Q9" s="454">
        <v>2783</v>
      </c>
      <c r="R9" s="454">
        <v>0.1</v>
      </c>
      <c r="S9" s="347">
        <v>-37</v>
      </c>
      <c r="T9" s="347">
        <v>-1.3</v>
      </c>
      <c r="U9" s="456" t="s">
        <v>7</v>
      </c>
      <c r="V9" s="454">
        <v>2743</v>
      </c>
      <c r="W9" s="454">
        <v>0.1</v>
      </c>
      <c r="X9" s="347">
        <v>-40</v>
      </c>
      <c r="Y9" s="347">
        <v>-1.5</v>
      </c>
      <c r="Z9" s="456" t="s">
        <v>7</v>
      </c>
      <c r="AA9" s="454">
        <v>2768</v>
      </c>
      <c r="AB9" s="454">
        <v>0.1</v>
      </c>
      <c r="AC9" s="347">
        <v>25</v>
      </c>
      <c r="AD9" s="347">
        <v>0.9</v>
      </c>
      <c r="AE9" s="456" t="s">
        <v>7</v>
      </c>
      <c r="AF9" s="454">
        <v>2786</v>
      </c>
      <c r="AG9" s="454">
        <v>0.1</v>
      </c>
      <c r="AH9" s="347">
        <v>18</v>
      </c>
      <c r="AI9" s="347">
        <v>0.6</v>
      </c>
      <c r="AJ9" s="456" t="s">
        <v>7</v>
      </c>
      <c r="AK9" s="454">
        <v>2818</v>
      </c>
      <c r="AL9" s="454">
        <v>0.1</v>
      </c>
      <c r="AM9" s="347">
        <v>32</v>
      </c>
      <c r="AN9" s="347">
        <v>1.1000000000000001</v>
      </c>
      <c r="AO9" s="456" t="s">
        <v>7</v>
      </c>
      <c r="AP9" s="454">
        <v>2807</v>
      </c>
      <c r="AQ9" s="454">
        <v>0.1</v>
      </c>
      <c r="AR9" s="347">
        <v>-11</v>
      </c>
      <c r="AS9" s="347">
        <v>-0.4</v>
      </c>
      <c r="AT9" s="456" t="s">
        <v>7</v>
      </c>
      <c r="AU9" s="454">
        <v>2849</v>
      </c>
      <c r="AV9" s="454">
        <v>0.13</v>
      </c>
      <c r="AW9" s="347">
        <v>42</v>
      </c>
      <c r="AX9" s="347">
        <v>1.5</v>
      </c>
      <c r="AY9" s="456" t="s">
        <v>7</v>
      </c>
      <c r="AZ9" s="492">
        <v>2984</v>
      </c>
      <c r="BA9" s="492">
        <v>0.14000000000000001</v>
      </c>
      <c r="BB9" s="347">
        <v>135</v>
      </c>
      <c r="BC9" s="347">
        <v>4.74</v>
      </c>
    </row>
    <row r="10" spans="1:55">
      <c r="A10" s="456" t="s">
        <v>8</v>
      </c>
      <c r="B10" s="393">
        <v>5086</v>
      </c>
      <c r="C10" s="393">
        <v>0.2</v>
      </c>
      <c r="D10" s="394">
        <v>-4</v>
      </c>
      <c r="E10" s="394">
        <v>-0.1</v>
      </c>
      <c r="F10" s="456" t="s">
        <v>8</v>
      </c>
      <c r="G10" s="454">
        <v>5169</v>
      </c>
      <c r="H10" s="454">
        <v>0.2</v>
      </c>
      <c r="I10" s="347">
        <v>83</v>
      </c>
      <c r="J10" s="347">
        <v>1.6</v>
      </c>
      <c r="K10" s="456" t="s">
        <v>8</v>
      </c>
      <c r="L10" s="454">
        <v>4966</v>
      </c>
      <c r="M10" s="454">
        <v>0.2</v>
      </c>
      <c r="N10" s="347">
        <v>-203</v>
      </c>
      <c r="O10" s="347">
        <v>-3.9</v>
      </c>
      <c r="P10" s="456" t="s">
        <v>8</v>
      </c>
      <c r="Q10" s="454">
        <v>4916</v>
      </c>
      <c r="R10" s="454">
        <v>0.2</v>
      </c>
      <c r="S10" s="347">
        <v>-50</v>
      </c>
      <c r="T10" s="347">
        <v>-1</v>
      </c>
      <c r="U10" s="456" t="s">
        <v>8</v>
      </c>
      <c r="V10" s="454">
        <v>4827</v>
      </c>
      <c r="W10" s="454">
        <v>0.2</v>
      </c>
      <c r="X10" s="347">
        <v>-89</v>
      </c>
      <c r="Y10" s="347">
        <v>-1.8</v>
      </c>
      <c r="Z10" s="456" t="s">
        <v>8</v>
      </c>
      <c r="AA10" s="454">
        <v>4819</v>
      </c>
      <c r="AB10" s="454">
        <v>0.2</v>
      </c>
      <c r="AC10" s="347">
        <v>-8</v>
      </c>
      <c r="AD10" s="347">
        <v>-0.2</v>
      </c>
      <c r="AE10" s="456" t="s">
        <v>8</v>
      </c>
      <c r="AF10" s="454">
        <v>4871</v>
      </c>
      <c r="AG10" s="454">
        <v>0.2</v>
      </c>
      <c r="AH10" s="347">
        <v>52</v>
      </c>
      <c r="AI10" s="347">
        <v>1.1000000000000001</v>
      </c>
      <c r="AJ10" s="456" t="s">
        <v>8</v>
      </c>
      <c r="AK10" s="454">
        <v>4869</v>
      </c>
      <c r="AL10" s="454">
        <v>0.2</v>
      </c>
      <c r="AM10" s="347">
        <v>-2</v>
      </c>
      <c r="AN10" s="347">
        <v>0</v>
      </c>
      <c r="AO10" s="456" t="s">
        <v>8</v>
      </c>
      <c r="AP10" s="454">
        <v>4895</v>
      </c>
      <c r="AQ10" s="454">
        <v>0.2</v>
      </c>
      <c r="AR10" s="347">
        <v>26</v>
      </c>
      <c r="AS10" s="347">
        <v>0.5</v>
      </c>
      <c r="AT10" s="456" t="s">
        <v>8</v>
      </c>
      <c r="AU10" s="454">
        <v>4920</v>
      </c>
      <c r="AV10" s="454">
        <v>0.23</v>
      </c>
      <c r="AW10" s="347">
        <v>25</v>
      </c>
      <c r="AX10" s="347">
        <v>0.51</v>
      </c>
      <c r="AY10" s="456" t="s">
        <v>8</v>
      </c>
      <c r="AZ10" s="492">
        <v>4936</v>
      </c>
      <c r="BA10" s="492">
        <v>0.22</v>
      </c>
      <c r="BB10" s="347">
        <v>16</v>
      </c>
      <c r="BC10" s="347">
        <v>0.33</v>
      </c>
    </row>
    <row r="11" spans="1:55">
      <c r="A11" s="456" t="s">
        <v>9</v>
      </c>
      <c r="B11" s="393">
        <v>43608</v>
      </c>
      <c r="C11" s="393">
        <v>2.1</v>
      </c>
      <c r="D11" s="394">
        <v>1063</v>
      </c>
      <c r="E11" s="394">
        <v>2.5</v>
      </c>
      <c r="F11" s="456" t="s">
        <v>9</v>
      </c>
      <c r="G11" s="454">
        <v>43455</v>
      </c>
      <c r="H11" s="454">
        <v>2.1</v>
      </c>
      <c r="I11" s="347">
        <v>-153</v>
      </c>
      <c r="J11" s="347">
        <v>-0.4</v>
      </c>
      <c r="K11" s="456" t="s">
        <v>9</v>
      </c>
      <c r="L11" s="454">
        <v>44846</v>
      </c>
      <c r="M11" s="454">
        <v>2.1</v>
      </c>
      <c r="N11" s="347">
        <v>1391</v>
      </c>
      <c r="O11" s="347">
        <v>3.2</v>
      </c>
      <c r="P11" s="456" t="s">
        <v>9</v>
      </c>
      <c r="Q11" s="454">
        <v>45332</v>
      </c>
      <c r="R11" s="454">
        <v>2.2000000000000002</v>
      </c>
      <c r="S11" s="347">
        <v>486</v>
      </c>
      <c r="T11" s="347">
        <v>1.1000000000000001</v>
      </c>
      <c r="U11" s="456" t="s">
        <v>9</v>
      </c>
      <c r="V11" s="454">
        <v>46816</v>
      </c>
      <c r="W11" s="454">
        <v>2.2000000000000002</v>
      </c>
      <c r="X11" s="347">
        <v>1484</v>
      </c>
      <c r="Y11" s="347">
        <v>3.2</v>
      </c>
      <c r="Z11" s="456" t="s">
        <v>9</v>
      </c>
      <c r="AA11" s="454">
        <v>48374</v>
      </c>
      <c r="AB11" s="454">
        <v>2.2999999999999998</v>
      </c>
      <c r="AC11" s="347">
        <v>1558</v>
      </c>
      <c r="AD11" s="347">
        <v>3.2</v>
      </c>
      <c r="AE11" s="456" t="s">
        <v>9</v>
      </c>
      <c r="AF11" s="454">
        <v>50146</v>
      </c>
      <c r="AG11" s="454">
        <v>2.2999999999999998</v>
      </c>
      <c r="AH11" s="347">
        <v>1772</v>
      </c>
      <c r="AI11" s="347">
        <v>3.7</v>
      </c>
      <c r="AJ11" s="456" t="s">
        <v>9</v>
      </c>
      <c r="AK11" s="454">
        <v>51233</v>
      </c>
      <c r="AL11" s="454">
        <v>2.4</v>
      </c>
      <c r="AM11" s="347">
        <v>1087</v>
      </c>
      <c r="AN11" s="347">
        <v>2.2000000000000002</v>
      </c>
      <c r="AO11" s="456" t="s">
        <v>9</v>
      </c>
      <c r="AP11" s="454">
        <v>51850</v>
      </c>
      <c r="AQ11" s="454">
        <v>2.4</v>
      </c>
      <c r="AR11" s="347">
        <v>617</v>
      </c>
      <c r="AS11" s="347">
        <v>1.2</v>
      </c>
      <c r="AT11" s="456" t="s">
        <v>9</v>
      </c>
      <c r="AU11" s="454">
        <v>52447</v>
      </c>
      <c r="AV11" s="454">
        <v>2.41</v>
      </c>
      <c r="AW11" s="347">
        <v>597</v>
      </c>
      <c r="AX11" s="347">
        <v>1.1499999999999999</v>
      </c>
      <c r="AY11" s="456" t="s">
        <v>9</v>
      </c>
      <c r="AZ11" s="492">
        <v>54942</v>
      </c>
      <c r="BA11" s="492">
        <v>2.5</v>
      </c>
      <c r="BB11" s="347">
        <v>2495</v>
      </c>
      <c r="BC11" s="347">
        <v>4.76</v>
      </c>
    </row>
    <row r="12" spans="1:55">
      <c r="A12" s="456" t="s">
        <v>10</v>
      </c>
      <c r="B12" s="393">
        <v>5448</v>
      </c>
      <c r="C12" s="393">
        <v>0.3</v>
      </c>
      <c r="D12" s="394">
        <v>7</v>
      </c>
      <c r="E12" s="394">
        <v>0.1</v>
      </c>
      <c r="F12" s="456" t="s">
        <v>10</v>
      </c>
      <c r="G12" s="454">
        <v>5482</v>
      </c>
      <c r="H12" s="454">
        <v>0.3</v>
      </c>
      <c r="I12" s="347">
        <v>34</v>
      </c>
      <c r="J12" s="347">
        <v>0.6</v>
      </c>
      <c r="K12" s="456" t="s">
        <v>10</v>
      </c>
      <c r="L12" s="454">
        <v>5433</v>
      </c>
      <c r="M12" s="454">
        <v>0.3</v>
      </c>
      <c r="N12" s="347">
        <v>-49</v>
      </c>
      <c r="O12" s="347">
        <v>-0.9</v>
      </c>
      <c r="P12" s="456" t="s">
        <v>10</v>
      </c>
      <c r="Q12" s="454">
        <v>5423</v>
      </c>
      <c r="R12" s="454">
        <v>0.3</v>
      </c>
      <c r="S12" s="347">
        <v>-10</v>
      </c>
      <c r="T12" s="347">
        <v>-0.2</v>
      </c>
      <c r="U12" s="456" t="s">
        <v>10</v>
      </c>
      <c r="V12" s="454">
        <v>5426</v>
      </c>
      <c r="W12" s="454">
        <v>0.3</v>
      </c>
      <c r="X12" s="347">
        <v>3</v>
      </c>
      <c r="Y12" s="347">
        <v>0.1</v>
      </c>
      <c r="Z12" s="456" t="s">
        <v>10</v>
      </c>
      <c r="AA12" s="454">
        <v>5428</v>
      </c>
      <c r="AB12" s="454">
        <v>0.3</v>
      </c>
      <c r="AC12" s="347">
        <v>2</v>
      </c>
      <c r="AD12" s="347">
        <v>0</v>
      </c>
      <c r="AE12" s="456" t="s">
        <v>10</v>
      </c>
      <c r="AF12" s="454">
        <v>5520</v>
      </c>
      <c r="AG12" s="454">
        <v>0.3</v>
      </c>
      <c r="AH12" s="347">
        <v>92</v>
      </c>
      <c r="AI12" s="347">
        <v>1.7</v>
      </c>
      <c r="AJ12" s="456" t="s">
        <v>10</v>
      </c>
      <c r="AK12" s="454">
        <v>5540</v>
      </c>
      <c r="AL12" s="454">
        <v>0.3</v>
      </c>
      <c r="AM12" s="347">
        <v>20</v>
      </c>
      <c r="AN12" s="347">
        <v>0.4</v>
      </c>
      <c r="AO12" s="456" t="s">
        <v>10</v>
      </c>
      <c r="AP12" s="454">
        <v>5553</v>
      </c>
      <c r="AQ12" s="454">
        <v>0.3</v>
      </c>
      <c r="AR12" s="347">
        <v>13</v>
      </c>
      <c r="AS12" s="347">
        <v>0.2</v>
      </c>
      <c r="AT12" s="456" t="s">
        <v>10</v>
      </c>
      <c r="AU12" s="454">
        <v>5561</v>
      </c>
      <c r="AV12" s="454">
        <v>0.26</v>
      </c>
      <c r="AW12" s="347">
        <v>8</v>
      </c>
      <c r="AX12" s="347">
        <v>0.14000000000000001</v>
      </c>
      <c r="AY12" s="456" t="s">
        <v>10</v>
      </c>
      <c r="AZ12" s="492">
        <v>5562</v>
      </c>
      <c r="BA12" s="492">
        <v>0.25</v>
      </c>
      <c r="BB12" s="347">
        <v>1</v>
      </c>
      <c r="BC12" s="347">
        <v>0.02</v>
      </c>
    </row>
    <row r="13" spans="1:55">
      <c r="A13" s="456" t="s">
        <v>11</v>
      </c>
      <c r="B13" s="393">
        <v>20537</v>
      </c>
      <c r="C13" s="393">
        <v>1</v>
      </c>
      <c r="D13" s="394">
        <v>150</v>
      </c>
      <c r="E13" s="394">
        <v>0.7</v>
      </c>
      <c r="F13" s="456" t="s">
        <v>11</v>
      </c>
      <c r="G13" s="454">
        <v>20061</v>
      </c>
      <c r="H13" s="454">
        <v>1</v>
      </c>
      <c r="I13" s="347">
        <v>-476</v>
      </c>
      <c r="J13" s="347">
        <v>-2.2999999999999998</v>
      </c>
      <c r="K13" s="456" t="s">
        <v>11</v>
      </c>
      <c r="L13" s="454">
        <v>20373</v>
      </c>
      <c r="M13" s="454">
        <v>1</v>
      </c>
      <c r="N13" s="347">
        <v>312</v>
      </c>
      <c r="O13" s="347">
        <v>1.6</v>
      </c>
      <c r="P13" s="456" t="s">
        <v>11</v>
      </c>
      <c r="Q13" s="454">
        <v>20460</v>
      </c>
      <c r="R13" s="454">
        <v>1</v>
      </c>
      <c r="S13" s="347">
        <v>87</v>
      </c>
      <c r="T13" s="347">
        <v>0.4</v>
      </c>
      <c r="U13" s="456" t="s">
        <v>11</v>
      </c>
      <c r="V13" s="454">
        <v>20537</v>
      </c>
      <c r="W13" s="454">
        <v>1</v>
      </c>
      <c r="X13" s="347">
        <v>77</v>
      </c>
      <c r="Y13" s="347">
        <v>0.4</v>
      </c>
      <c r="Z13" s="456" t="s">
        <v>11</v>
      </c>
      <c r="AA13" s="454">
        <v>20991</v>
      </c>
      <c r="AB13" s="454">
        <v>1</v>
      </c>
      <c r="AC13" s="347">
        <v>454</v>
      </c>
      <c r="AD13" s="347">
        <v>2.2000000000000002</v>
      </c>
      <c r="AE13" s="456" t="s">
        <v>11</v>
      </c>
      <c r="AF13" s="454">
        <v>21368</v>
      </c>
      <c r="AG13" s="454">
        <v>1</v>
      </c>
      <c r="AH13" s="347">
        <v>377</v>
      </c>
      <c r="AI13" s="347">
        <v>1.8</v>
      </c>
      <c r="AJ13" s="456" t="s">
        <v>11</v>
      </c>
      <c r="AK13" s="454">
        <v>21796</v>
      </c>
      <c r="AL13" s="454">
        <v>1</v>
      </c>
      <c r="AM13" s="347">
        <v>428</v>
      </c>
      <c r="AN13" s="347">
        <v>2</v>
      </c>
      <c r="AO13" s="456" t="s">
        <v>11</v>
      </c>
      <c r="AP13" s="454">
        <v>21827</v>
      </c>
      <c r="AQ13" s="454">
        <v>1</v>
      </c>
      <c r="AR13" s="347">
        <v>31</v>
      </c>
      <c r="AS13" s="347">
        <v>0.1</v>
      </c>
      <c r="AT13" s="456" t="s">
        <v>11</v>
      </c>
      <c r="AU13" s="454">
        <v>21711</v>
      </c>
      <c r="AV13" s="454">
        <v>1</v>
      </c>
      <c r="AW13" s="347">
        <v>-116</v>
      </c>
      <c r="AX13" s="347">
        <v>-0.53</v>
      </c>
      <c r="AY13" s="456" t="s">
        <v>11</v>
      </c>
      <c r="AZ13" s="492">
        <v>22301</v>
      </c>
      <c r="BA13" s="492">
        <v>1.01</v>
      </c>
      <c r="BB13" s="347">
        <v>590</v>
      </c>
      <c r="BC13" s="347">
        <v>2.72</v>
      </c>
    </row>
    <row r="14" spans="1:55">
      <c r="A14" s="456" t="s">
        <v>12</v>
      </c>
      <c r="B14" s="393">
        <v>18589</v>
      </c>
      <c r="C14" s="393">
        <v>0.9</v>
      </c>
      <c r="D14" s="394">
        <v>144</v>
      </c>
      <c r="E14" s="394">
        <v>0.8</v>
      </c>
      <c r="F14" s="456" t="s">
        <v>12</v>
      </c>
      <c r="G14" s="454">
        <v>18751</v>
      </c>
      <c r="H14" s="454">
        <v>0.9</v>
      </c>
      <c r="I14" s="347">
        <v>162</v>
      </c>
      <c r="J14" s="347">
        <v>0.9</v>
      </c>
      <c r="K14" s="456" t="s">
        <v>12</v>
      </c>
      <c r="L14" s="454">
        <v>18777</v>
      </c>
      <c r="M14" s="454">
        <v>0.9</v>
      </c>
      <c r="N14" s="347">
        <v>26</v>
      </c>
      <c r="O14" s="347">
        <v>0.1</v>
      </c>
      <c r="P14" s="456" t="s">
        <v>12</v>
      </c>
      <c r="Q14" s="454">
        <v>19000</v>
      </c>
      <c r="R14" s="454">
        <v>0.9</v>
      </c>
      <c r="S14" s="347">
        <v>223</v>
      </c>
      <c r="T14" s="347">
        <v>1.2</v>
      </c>
      <c r="U14" s="456" t="s">
        <v>12</v>
      </c>
      <c r="V14" s="454">
        <v>19273</v>
      </c>
      <c r="W14" s="454">
        <v>0.9</v>
      </c>
      <c r="X14" s="347">
        <v>273</v>
      </c>
      <c r="Y14" s="347">
        <v>1.4</v>
      </c>
      <c r="Z14" s="456" t="s">
        <v>12</v>
      </c>
      <c r="AA14" s="454">
        <v>19739</v>
      </c>
      <c r="AB14" s="454">
        <v>0.9</v>
      </c>
      <c r="AC14" s="347">
        <v>466</v>
      </c>
      <c r="AD14" s="347">
        <v>2.4</v>
      </c>
      <c r="AE14" s="456" t="s">
        <v>12</v>
      </c>
      <c r="AF14" s="454">
        <v>20190</v>
      </c>
      <c r="AG14" s="454">
        <v>0.9</v>
      </c>
      <c r="AH14" s="347">
        <v>451</v>
      </c>
      <c r="AI14" s="347">
        <v>2.2999999999999998</v>
      </c>
      <c r="AJ14" s="456" t="s">
        <v>12</v>
      </c>
      <c r="AK14" s="454">
        <v>20662</v>
      </c>
      <c r="AL14" s="454">
        <v>0.9</v>
      </c>
      <c r="AM14" s="347">
        <v>472</v>
      </c>
      <c r="AN14" s="347">
        <v>2.2999999999999998</v>
      </c>
      <c r="AO14" s="456" t="s">
        <v>12</v>
      </c>
      <c r="AP14" s="454">
        <v>21000</v>
      </c>
      <c r="AQ14" s="454">
        <v>1</v>
      </c>
      <c r="AR14" s="347">
        <v>338</v>
      </c>
      <c r="AS14" s="347">
        <v>1.6</v>
      </c>
      <c r="AT14" s="456" t="s">
        <v>12</v>
      </c>
      <c r="AU14" s="454">
        <v>21224</v>
      </c>
      <c r="AV14" s="454">
        <v>0.97</v>
      </c>
      <c r="AW14" s="347">
        <v>224</v>
      </c>
      <c r="AX14" s="347">
        <v>1.07</v>
      </c>
      <c r="AY14" s="456" t="s">
        <v>12</v>
      </c>
      <c r="AZ14" s="492">
        <v>21536</v>
      </c>
      <c r="BA14" s="492">
        <v>0.98</v>
      </c>
      <c r="BB14" s="347">
        <v>312</v>
      </c>
      <c r="BC14" s="347">
        <v>1.47</v>
      </c>
    </row>
    <row r="15" spans="1:55">
      <c r="A15" s="456" t="s">
        <v>13</v>
      </c>
      <c r="B15" s="393">
        <v>23092</v>
      </c>
      <c r="C15" s="393">
        <v>1.1000000000000001</v>
      </c>
      <c r="D15" s="394">
        <v>-634</v>
      </c>
      <c r="E15" s="394">
        <v>-2.7</v>
      </c>
      <c r="F15" s="456" t="s">
        <v>13</v>
      </c>
      <c r="G15" s="454">
        <v>22913</v>
      </c>
      <c r="H15" s="454">
        <v>1.1000000000000001</v>
      </c>
      <c r="I15" s="347">
        <v>-179</v>
      </c>
      <c r="J15" s="347">
        <v>-0.8</v>
      </c>
      <c r="K15" s="456" t="s">
        <v>13</v>
      </c>
      <c r="L15" s="454">
        <v>22659</v>
      </c>
      <c r="M15" s="454">
        <v>1.1000000000000001</v>
      </c>
      <c r="N15" s="347">
        <v>-254</v>
      </c>
      <c r="O15" s="347">
        <v>-1.1000000000000001</v>
      </c>
      <c r="P15" s="456" t="s">
        <v>13</v>
      </c>
      <c r="Q15" s="454">
        <v>22606</v>
      </c>
      <c r="R15" s="454">
        <v>1.1000000000000001</v>
      </c>
      <c r="S15" s="347">
        <v>-53</v>
      </c>
      <c r="T15" s="347">
        <v>-0.2</v>
      </c>
      <c r="U15" s="456" t="s">
        <v>13</v>
      </c>
      <c r="V15" s="454">
        <v>22558</v>
      </c>
      <c r="W15" s="454">
        <v>1.1000000000000001</v>
      </c>
      <c r="X15" s="347">
        <v>-48</v>
      </c>
      <c r="Y15" s="347">
        <v>-0.2</v>
      </c>
      <c r="Z15" s="456" t="s">
        <v>13</v>
      </c>
      <c r="AA15" s="454">
        <v>22749</v>
      </c>
      <c r="AB15" s="454">
        <v>1.1000000000000001</v>
      </c>
      <c r="AC15" s="347">
        <v>191</v>
      </c>
      <c r="AD15" s="347">
        <v>0.8</v>
      </c>
      <c r="AE15" s="456" t="s">
        <v>13</v>
      </c>
      <c r="AF15" s="454">
        <v>23254</v>
      </c>
      <c r="AG15" s="454">
        <v>1.1000000000000001</v>
      </c>
      <c r="AH15" s="347">
        <v>505</v>
      </c>
      <c r="AI15" s="347">
        <v>2.2000000000000002</v>
      </c>
      <c r="AJ15" s="456" t="s">
        <v>13</v>
      </c>
      <c r="AK15" s="454">
        <v>23316</v>
      </c>
      <c r="AL15" s="454">
        <v>1.1000000000000001</v>
      </c>
      <c r="AM15" s="347">
        <v>62</v>
      </c>
      <c r="AN15" s="347">
        <v>0.3</v>
      </c>
      <c r="AO15" s="456" t="s">
        <v>13</v>
      </c>
      <c r="AP15" s="454">
        <v>23310</v>
      </c>
      <c r="AQ15" s="454">
        <v>1.1000000000000001</v>
      </c>
      <c r="AR15" s="347">
        <v>-6</v>
      </c>
      <c r="AS15" s="347">
        <v>0</v>
      </c>
      <c r="AT15" s="456" t="s">
        <v>13</v>
      </c>
      <c r="AU15" s="454">
        <v>23496</v>
      </c>
      <c r="AV15" s="454">
        <v>1.08</v>
      </c>
      <c r="AW15" s="347">
        <v>186</v>
      </c>
      <c r="AX15" s="347">
        <v>0.8</v>
      </c>
      <c r="AY15" s="456" t="s">
        <v>13</v>
      </c>
      <c r="AZ15" s="492">
        <v>23971</v>
      </c>
      <c r="BA15" s="492">
        <v>1.0900000000000001</v>
      </c>
      <c r="BB15" s="347">
        <v>475</v>
      </c>
      <c r="BC15" s="347">
        <v>2.02</v>
      </c>
    </row>
    <row r="16" spans="1:55">
      <c r="A16" s="456" t="s">
        <v>14</v>
      </c>
      <c r="B16" s="393">
        <v>151718</v>
      </c>
      <c r="C16" s="393">
        <v>7.2</v>
      </c>
      <c r="D16" s="394">
        <v>-1506</v>
      </c>
      <c r="E16" s="394">
        <v>-1</v>
      </c>
      <c r="F16" s="456" t="s">
        <v>14</v>
      </c>
      <c r="G16" s="454">
        <v>153009</v>
      </c>
      <c r="H16" s="454">
        <v>7.3</v>
      </c>
      <c r="I16" s="347">
        <v>1291</v>
      </c>
      <c r="J16" s="347">
        <v>0.9</v>
      </c>
      <c r="K16" s="456" t="s">
        <v>14</v>
      </c>
      <c r="L16" s="454">
        <v>152843</v>
      </c>
      <c r="M16" s="454">
        <v>7.3</v>
      </c>
      <c r="N16" s="347">
        <v>-166</v>
      </c>
      <c r="O16" s="347">
        <v>-0.1</v>
      </c>
      <c r="P16" s="456" t="s">
        <v>14</v>
      </c>
      <c r="Q16" s="454">
        <v>153111</v>
      </c>
      <c r="R16" s="454">
        <v>7.3</v>
      </c>
      <c r="S16" s="347">
        <v>268</v>
      </c>
      <c r="T16" s="347">
        <v>0.2</v>
      </c>
      <c r="U16" s="456" t="s">
        <v>14</v>
      </c>
      <c r="V16" s="454">
        <v>153655</v>
      </c>
      <c r="W16" s="454">
        <v>7.3</v>
      </c>
      <c r="X16" s="347">
        <v>544</v>
      </c>
      <c r="Y16" s="347">
        <v>0.4</v>
      </c>
      <c r="Z16" s="456" t="s">
        <v>14</v>
      </c>
      <c r="AA16" s="454">
        <v>155549</v>
      </c>
      <c r="AB16" s="454">
        <v>7.3</v>
      </c>
      <c r="AC16" s="347">
        <v>1894</v>
      </c>
      <c r="AD16" s="347">
        <v>1.2</v>
      </c>
      <c r="AE16" s="456" t="s">
        <v>14</v>
      </c>
      <c r="AF16" s="454">
        <v>157503</v>
      </c>
      <c r="AG16" s="454">
        <v>7.3</v>
      </c>
      <c r="AH16" s="347">
        <v>1954</v>
      </c>
      <c r="AI16" s="347">
        <v>1.3</v>
      </c>
      <c r="AJ16" s="456" t="s">
        <v>14</v>
      </c>
      <c r="AK16" s="454">
        <v>158911</v>
      </c>
      <c r="AL16" s="454">
        <v>7.3</v>
      </c>
      <c r="AM16" s="347">
        <v>1408</v>
      </c>
      <c r="AN16" s="347">
        <v>0.9</v>
      </c>
      <c r="AO16" s="456" t="s">
        <v>14</v>
      </c>
      <c r="AP16" s="454">
        <v>158010</v>
      </c>
      <c r="AQ16" s="454">
        <v>7.3</v>
      </c>
      <c r="AR16" s="347">
        <v>-901</v>
      </c>
      <c r="AS16" s="347">
        <v>-0.6</v>
      </c>
      <c r="AT16" s="456" t="s">
        <v>14</v>
      </c>
      <c r="AU16" s="454">
        <v>157815</v>
      </c>
      <c r="AV16" s="454">
        <v>7.25</v>
      </c>
      <c r="AW16" s="347">
        <v>-195</v>
      </c>
      <c r="AX16" s="347">
        <v>-0.12</v>
      </c>
      <c r="AY16" s="456" t="s">
        <v>14</v>
      </c>
      <c r="AZ16" s="492">
        <v>159034</v>
      </c>
      <c r="BA16" s="492">
        <v>7.22</v>
      </c>
      <c r="BB16" s="347">
        <v>1219</v>
      </c>
      <c r="BC16" s="347">
        <v>0.77</v>
      </c>
    </row>
    <row r="17" spans="1:55">
      <c r="A17" s="456" t="s">
        <v>15</v>
      </c>
      <c r="B17" s="393">
        <v>8944</v>
      </c>
      <c r="C17" s="393">
        <v>0.4</v>
      </c>
      <c r="D17" s="394">
        <v>138</v>
      </c>
      <c r="E17" s="394">
        <v>1.6</v>
      </c>
      <c r="F17" s="456" t="s">
        <v>15</v>
      </c>
      <c r="G17" s="454">
        <v>8745</v>
      </c>
      <c r="H17" s="454">
        <v>0.4</v>
      </c>
      <c r="I17" s="347">
        <v>-199</v>
      </c>
      <c r="J17" s="347">
        <v>-2.2000000000000002</v>
      </c>
      <c r="K17" s="456" t="s">
        <v>15</v>
      </c>
      <c r="L17" s="454">
        <v>8752</v>
      </c>
      <c r="M17" s="454">
        <v>0.4</v>
      </c>
      <c r="N17" s="347">
        <v>7</v>
      </c>
      <c r="O17" s="347">
        <v>0.1</v>
      </c>
      <c r="P17" s="456" t="s">
        <v>15</v>
      </c>
      <c r="Q17" s="454">
        <v>8772</v>
      </c>
      <c r="R17" s="454">
        <v>0.4</v>
      </c>
      <c r="S17" s="347">
        <v>20</v>
      </c>
      <c r="T17" s="347">
        <v>0.2</v>
      </c>
      <c r="U17" s="456" t="s">
        <v>15</v>
      </c>
      <c r="V17" s="454">
        <v>8854</v>
      </c>
      <c r="W17" s="454">
        <v>0.4</v>
      </c>
      <c r="X17" s="347">
        <v>82</v>
      </c>
      <c r="Y17" s="347">
        <v>0.9</v>
      </c>
      <c r="Z17" s="456" t="s">
        <v>15</v>
      </c>
      <c r="AA17" s="454">
        <v>8956</v>
      </c>
      <c r="AB17" s="454">
        <v>0.4</v>
      </c>
      <c r="AC17" s="347">
        <v>102</v>
      </c>
      <c r="AD17" s="347">
        <v>1.1000000000000001</v>
      </c>
      <c r="AE17" s="456" t="s">
        <v>15</v>
      </c>
      <c r="AF17" s="454">
        <v>9061</v>
      </c>
      <c r="AG17" s="454">
        <v>0.4</v>
      </c>
      <c r="AH17" s="347">
        <v>105</v>
      </c>
      <c r="AI17" s="347">
        <v>1.2</v>
      </c>
      <c r="AJ17" s="456" t="s">
        <v>15</v>
      </c>
      <c r="AK17" s="454">
        <v>9059</v>
      </c>
      <c r="AL17" s="454">
        <v>0.4</v>
      </c>
      <c r="AM17" s="347">
        <v>-2</v>
      </c>
      <c r="AN17" s="347">
        <v>0</v>
      </c>
      <c r="AO17" s="456" t="s">
        <v>15</v>
      </c>
      <c r="AP17" s="454">
        <v>9114</v>
      </c>
      <c r="AQ17" s="454">
        <v>0.4</v>
      </c>
      <c r="AR17" s="347">
        <v>55</v>
      </c>
      <c r="AS17" s="347">
        <v>0.6</v>
      </c>
      <c r="AT17" s="456" t="s">
        <v>15</v>
      </c>
      <c r="AU17" s="454">
        <v>9054</v>
      </c>
      <c r="AV17" s="454">
        <v>0.42</v>
      </c>
      <c r="AW17" s="347">
        <v>-60</v>
      </c>
      <c r="AX17" s="347">
        <v>-0.66</v>
      </c>
      <c r="AY17" s="456" t="s">
        <v>15</v>
      </c>
      <c r="AZ17" s="492">
        <v>9092</v>
      </c>
      <c r="BA17" s="492">
        <v>0.41</v>
      </c>
      <c r="BB17" s="347">
        <v>38</v>
      </c>
      <c r="BC17" s="347">
        <v>0.42</v>
      </c>
    </row>
    <row r="18" spans="1:55">
      <c r="A18" s="456" t="s">
        <v>16</v>
      </c>
      <c r="B18" s="393">
        <v>41255</v>
      </c>
      <c r="C18" s="393">
        <v>1.9</v>
      </c>
      <c r="D18" s="394">
        <v>-471</v>
      </c>
      <c r="E18" s="394">
        <v>-1.1000000000000001</v>
      </c>
      <c r="F18" s="456" t="s">
        <v>16</v>
      </c>
      <c r="G18" s="454">
        <v>41179</v>
      </c>
      <c r="H18" s="454">
        <v>2</v>
      </c>
      <c r="I18" s="347">
        <v>-76</v>
      </c>
      <c r="J18" s="347">
        <v>-0.2</v>
      </c>
      <c r="K18" s="456" t="s">
        <v>16</v>
      </c>
      <c r="L18" s="454">
        <v>41317</v>
      </c>
      <c r="M18" s="454">
        <v>2</v>
      </c>
      <c r="N18" s="347">
        <v>138</v>
      </c>
      <c r="O18" s="347">
        <v>0.3</v>
      </c>
      <c r="P18" s="456" t="s">
        <v>16</v>
      </c>
      <c r="Q18" s="454">
        <v>41294</v>
      </c>
      <c r="R18" s="454">
        <v>2</v>
      </c>
      <c r="S18" s="347">
        <v>-23</v>
      </c>
      <c r="T18" s="347">
        <v>-0.1</v>
      </c>
      <c r="U18" s="456" t="s">
        <v>16</v>
      </c>
      <c r="V18" s="454">
        <v>41500</v>
      </c>
      <c r="W18" s="454">
        <v>2</v>
      </c>
      <c r="X18" s="347">
        <v>206</v>
      </c>
      <c r="Y18" s="347">
        <v>0.5</v>
      </c>
      <c r="Z18" s="456" t="s">
        <v>16</v>
      </c>
      <c r="AA18" s="454">
        <v>41833</v>
      </c>
      <c r="AB18" s="454">
        <v>2</v>
      </c>
      <c r="AC18" s="347">
        <v>333</v>
      </c>
      <c r="AD18" s="347">
        <v>0.8</v>
      </c>
      <c r="AE18" s="456" t="s">
        <v>16</v>
      </c>
      <c r="AF18" s="454">
        <v>42029</v>
      </c>
      <c r="AG18" s="454">
        <v>2</v>
      </c>
      <c r="AH18" s="347">
        <v>196</v>
      </c>
      <c r="AI18" s="347">
        <v>0.5</v>
      </c>
      <c r="AJ18" s="456" t="s">
        <v>16</v>
      </c>
      <c r="AK18" s="454">
        <v>42187</v>
      </c>
      <c r="AL18" s="454">
        <v>1.9</v>
      </c>
      <c r="AM18" s="347">
        <v>158</v>
      </c>
      <c r="AN18" s="347">
        <v>0.4</v>
      </c>
      <c r="AO18" s="456" t="s">
        <v>16</v>
      </c>
      <c r="AP18" s="454">
        <v>42219</v>
      </c>
      <c r="AQ18" s="454">
        <v>1.9</v>
      </c>
      <c r="AR18" s="347">
        <v>32</v>
      </c>
      <c r="AS18" s="347">
        <v>0.1</v>
      </c>
      <c r="AT18" s="456" t="s">
        <v>16</v>
      </c>
      <c r="AU18" s="454">
        <v>42434</v>
      </c>
      <c r="AV18" s="454">
        <v>1.95</v>
      </c>
      <c r="AW18" s="347">
        <v>215</v>
      </c>
      <c r="AX18" s="347">
        <v>0.51</v>
      </c>
      <c r="AY18" s="456" t="s">
        <v>16</v>
      </c>
      <c r="AZ18" s="492">
        <v>42454</v>
      </c>
      <c r="BA18" s="492">
        <v>1.93</v>
      </c>
      <c r="BB18" s="347">
        <v>20</v>
      </c>
      <c r="BC18" s="347">
        <v>0.05</v>
      </c>
    </row>
    <row r="19" spans="1:55">
      <c r="A19" s="456" t="s">
        <v>17</v>
      </c>
      <c r="B19" s="393">
        <v>28929</v>
      </c>
      <c r="C19" s="393">
        <v>1.4</v>
      </c>
      <c r="D19" s="394">
        <v>-3736</v>
      </c>
      <c r="E19" s="394">
        <v>-11.4</v>
      </c>
      <c r="F19" s="456" t="s">
        <v>17</v>
      </c>
      <c r="G19" s="454">
        <v>29435</v>
      </c>
      <c r="H19" s="454">
        <v>1.4</v>
      </c>
      <c r="I19" s="347">
        <v>506</v>
      </c>
      <c r="J19" s="347">
        <v>1.7</v>
      </c>
      <c r="K19" s="456" t="s">
        <v>17</v>
      </c>
      <c r="L19" s="454">
        <v>29412</v>
      </c>
      <c r="M19" s="454">
        <v>1.4</v>
      </c>
      <c r="N19" s="347">
        <v>-23</v>
      </c>
      <c r="O19" s="347">
        <v>-0.1</v>
      </c>
      <c r="P19" s="456" t="s">
        <v>17</v>
      </c>
      <c r="Q19" s="454">
        <v>29497</v>
      </c>
      <c r="R19" s="454">
        <v>1.4</v>
      </c>
      <c r="S19" s="347">
        <v>85</v>
      </c>
      <c r="T19" s="347">
        <v>0.3</v>
      </c>
      <c r="U19" s="456" t="s">
        <v>17</v>
      </c>
      <c r="V19" s="454">
        <v>30036</v>
      </c>
      <c r="W19" s="454">
        <v>1.4</v>
      </c>
      <c r="X19" s="347">
        <v>539</v>
      </c>
      <c r="Y19" s="347">
        <v>1.8</v>
      </c>
      <c r="Z19" s="456" t="s">
        <v>17</v>
      </c>
      <c r="AA19" s="454">
        <v>30483</v>
      </c>
      <c r="AB19" s="454">
        <v>1.4</v>
      </c>
      <c r="AC19" s="347">
        <v>447</v>
      </c>
      <c r="AD19" s="347">
        <v>1.5</v>
      </c>
      <c r="AE19" s="456" t="s">
        <v>17</v>
      </c>
      <c r="AF19" s="454">
        <v>30468</v>
      </c>
      <c r="AG19" s="454">
        <v>1.4</v>
      </c>
      <c r="AH19" s="347">
        <v>-15</v>
      </c>
      <c r="AI19" s="347">
        <v>0</v>
      </c>
      <c r="AJ19" s="456" t="s">
        <v>17</v>
      </c>
      <c r="AK19" s="454">
        <v>30492</v>
      </c>
      <c r="AL19" s="454">
        <v>1.4</v>
      </c>
      <c r="AM19" s="347">
        <v>24</v>
      </c>
      <c r="AN19" s="347">
        <v>0.1</v>
      </c>
      <c r="AO19" s="456" t="s">
        <v>17</v>
      </c>
      <c r="AP19" s="454">
        <v>30179</v>
      </c>
      <c r="AQ19" s="454">
        <v>1.4</v>
      </c>
      <c r="AR19" s="347">
        <v>-313</v>
      </c>
      <c r="AS19" s="347">
        <v>-1</v>
      </c>
      <c r="AT19" s="456" t="s">
        <v>17</v>
      </c>
      <c r="AU19" s="454">
        <v>30349</v>
      </c>
      <c r="AV19" s="454">
        <v>1.39</v>
      </c>
      <c r="AW19" s="347">
        <v>170</v>
      </c>
      <c r="AX19" s="347">
        <v>0.56000000000000005</v>
      </c>
      <c r="AY19" s="456" t="s">
        <v>17</v>
      </c>
      <c r="AZ19" s="492">
        <v>30849</v>
      </c>
      <c r="BA19" s="492">
        <v>1.4</v>
      </c>
      <c r="BB19" s="347">
        <v>500</v>
      </c>
      <c r="BC19" s="347">
        <v>1.65</v>
      </c>
    </row>
    <row r="20" spans="1:55">
      <c r="A20" s="456" t="s">
        <v>18</v>
      </c>
      <c r="B20" s="393">
        <v>37970</v>
      </c>
      <c r="C20" s="393">
        <v>1.8</v>
      </c>
      <c r="D20" s="394">
        <v>-58</v>
      </c>
      <c r="E20" s="394">
        <v>-0.2</v>
      </c>
      <c r="F20" s="456" t="s">
        <v>18</v>
      </c>
      <c r="G20" s="454">
        <v>36860</v>
      </c>
      <c r="H20" s="454">
        <v>1.8</v>
      </c>
      <c r="I20" s="347">
        <v>-1110</v>
      </c>
      <c r="J20" s="347">
        <v>-2.9</v>
      </c>
      <c r="K20" s="456" t="s">
        <v>18</v>
      </c>
      <c r="L20" s="454">
        <v>36276</v>
      </c>
      <c r="M20" s="454">
        <v>1.7</v>
      </c>
      <c r="N20" s="347">
        <v>-584</v>
      </c>
      <c r="O20" s="347">
        <v>-1.6</v>
      </c>
      <c r="P20" s="456" t="s">
        <v>18</v>
      </c>
      <c r="Q20" s="454">
        <v>36149</v>
      </c>
      <c r="R20" s="454">
        <v>1.7</v>
      </c>
      <c r="S20" s="347">
        <v>-127</v>
      </c>
      <c r="T20" s="347">
        <v>-0.4</v>
      </c>
      <c r="U20" s="456" t="s">
        <v>18</v>
      </c>
      <c r="V20" s="454">
        <v>36218</v>
      </c>
      <c r="W20" s="454">
        <v>1.7</v>
      </c>
      <c r="X20" s="347">
        <v>69</v>
      </c>
      <c r="Y20" s="347">
        <v>0.2</v>
      </c>
      <c r="Z20" s="456" t="s">
        <v>18</v>
      </c>
      <c r="AA20" s="454">
        <v>36405</v>
      </c>
      <c r="AB20" s="454">
        <v>1.7</v>
      </c>
      <c r="AC20" s="347">
        <v>187</v>
      </c>
      <c r="AD20" s="347">
        <v>0.5</v>
      </c>
      <c r="AE20" s="456" t="s">
        <v>18</v>
      </c>
      <c r="AF20" s="454">
        <v>36402</v>
      </c>
      <c r="AG20" s="454">
        <v>1.7</v>
      </c>
      <c r="AH20" s="347">
        <v>-3</v>
      </c>
      <c r="AI20" s="347">
        <v>0</v>
      </c>
      <c r="AJ20" s="456" t="s">
        <v>18</v>
      </c>
      <c r="AK20" s="454">
        <v>36727</v>
      </c>
      <c r="AL20" s="454">
        <v>1.7</v>
      </c>
      <c r="AM20" s="347">
        <v>325</v>
      </c>
      <c r="AN20" s="347">
        <v>0.9</v>
      </c>
      <c r="AO20" s="456" t="s">
        <v>18</v>
      </c>
      <c r="AP20" s="454">
        <v>36824</v>
      </c>
      <c r="AQ20" s="454">
        <v>1.7</v>
      </c>
      <c r="AR20" s="347">
        <v>97</v>
      </c>
      <c r="AS20" s="347">
        <v>0.3</v>
      </c>
      <c r="AT20" s="456" t="s">
        <v>18</v>
      </c>
      <c r="AU20" s="454">
        <v>37076</v>
      </c>
      <c r="AV20" s="454">
        <v>1.7</v>
      </c>
      <c r="AW20" s="347">
        <v>252</v>
      </c>
      <c r="AX20" s="347">
        <v>0.68</v>
      </c>
      <c r="AY20" s="456" t="s">
        <v>18</v>
      </c>
      <c r="AZ20" s="492">
        <v>37207</v>
      </c>
      <c r="BA20" s="492">
        <v>1.69</v>
      </c>
      <c r="BB20" s="347">
        <v>131</v>
      </c>
      <c r="BC20" s="347">
        <v>0.35</v>
      </c>
    </row>
    <row r="21" spans="1:55">
      <c r="A21" s="456" t="s">
        <v>19</v>
      </c>
      <c r="B21" s="393">
        <v>17465</v>
      </c>
      <c r="C21" s="393">
        <v>0.8</v>
      </c>
      <c r="D21" s="394">
        <v>135</v>
      </c>
      <c r="E21" s="394">
        <v>0.8</v>
      </c>
      <c r="F21" s="456" t="s">
        <v>19</v>
      </c>
      <c r="G21" s="454">
        <v>17329</v>
      </c>
      <c r="H21" s="454">
        <v>0.8</v>
      </c>
      <c r="I21" s="347">
        <v>-136</v>
      </c>
      <c r="J21" s="347">
        <v>-0.8</v>
      </c>
      <c r="K21" s="456" t="s">
        <v>19</v>
      </c>
      <c r="L21" s="454">
        <v>17277</v>
      </c>
      <c r="M21" s="454">
        <v>0.8</v>
      </c>
      <c r="N21" s="347">
        <v>-52</v>
      </c>
      <c r="O21" s="347">
        <v>-0.3</v>
      </c>
      <c r="P21" s="456" t="s">
        <v>19</v>
      </c>
      <c r="Q21" s="454">
        <v>17191</v>
      </c>
      <c r="R21" s="454">
        <v>0.8</v>
      </c>
      <c r="S21" s="347">
        <v>-86</v>
      </c>
      <c r="T21" s="347">
        <v>-0.5</v>
      </c>
      <c r="U21" s="456" t="s">
        <v>19</v>
      </c>
      <c r="V21" s="454">
        <v>17312</v>
      </c>
      <c r="W21" s="454">
        <v>0.8</v>
      </c>
      <c r="X21" s="347">
        <v>121</v>
      </c>
      <c r="Y21" s="347">
        <v>0.7</v>
      </c>
      <c r="Z21" s="456" t="s">
        <v>19</v>
      </c>
      <c r="AA21" s="454">
        <v>17352</v>
      </c>
      <c r="AB21" s="454">
        <v>0.8</v>
      </c>
      <c r="AC21" s="347">
        <v>40</v>
      </c>
      <c r="AD21" s="347">
        <v>0.2</v>
      </c>
      <c r="AE21" s="456" t="s">
        <v>19</v>
      </c>
      <c r="AF21" s="454">
        <v>17370</v>
      </c>
      <c r="AG21" s="454">
        <v>0.8</v>
      </c>
      <c r="AH21" s="347">
        <v>18</v>
      </c>
      <c r="AI21" s="347">
        <v>0.1</v>
      </c>
      <c r="AJ21" s="456" t="s">
        <v>19</v>
      </c>
      <c r="AK21" s="454">
        <v>17496</v>
      </c>
      <c r="AL21" s="454">
        <v>0.8</v>
      </c>
      <c r="AM21" s="347">
        <v>126</v>
      </c>
      <c r="AN21" s="347">
        <v>0.7</v>
      </c>
      <c r="AO21" s="456" t="s">
        <v>19</v>
      </c>
      <c r="AP21" s="454">
        <v>17590</v>
      </c>
      <c r="AQ21" s="454">
        <v>0.8</v>
      </c>
      <c r="AR21" s="347">
        <v>94</v>
      </c>
      <c r="AS21" s="347">
        <v>0.5</v>
      </c>
      <c r="AT21" s="456" t="s">
        <v>19</v>
      </c>
      <c r="AU21" s="454">
        <v>17750</v>
      </c>
      <c r="AV21" s="454">
        <v>0.82</v>
      </c>
      <c r="AW21" s="347">
        <v>160</v>
      </c>
      <c r="AX21" s="347">
        <v>0.91</v>
      </c>
      <c r="AY21" s="456" t="s">
        <v>19</v>
      </c>
      <c r="AZ21" s="492">
        <v>17866</v>
      </c>
      <c r="BA21" s="492">
        <v>0.81</v>
      </c>
      <c r="BB21" s="347">
        <v>116</v>
      </c>
      <c r="BC21" s="347">
        <v>0.65</v>
      </c>
    </row>
    <row r="22" spans="1:55">
      <c r="A22" s="456" t="s">
        <v>20</v>
      </c>
      <c r="B22" s="393">
        <v>5110</v>
      </c>
      <c r="C22" s="393">
        <v>0.2</v>
      </c>
      <c r="D22" s="394">
        <v>7</v>
      </c>
      <c r="E22" s="394">
        <v>0.1</v>
      </c>
      <c r="F22" s="456" t="s">
        <v>20</v>
      </c>
      <c r="G22" s="454">
        <v>5053</v>
      </c>
      <c r="H22" s="454">
        <v>0.2</v>
      </c>
      <c r="I22" s="347">
        <v>-57</v>
      </c>
      <c r="J22" s="347">
        <v>-1.1000000000000001</v>
      </c>
      <c r="K22" s="456" t="s">
        <v>20</v>
      </c>
      <c r="L22" s="454">
        <v>4958</v>
      </c>
      <c r="M22" s="454">
        <v>0.2</v>
      </c>
      <c r="N22" s="347">
        <v>-95</v>
      </c>
      <c r="O22" s="347">
        <v>-1.9</v>
      </c>
      <c r="P22" s="456" t="s">
        <v>20</v>
      </c>
      <c r="Q22" s="454">
        <v>4910</v>
      </c>
      <c r="R22" s="454">
        <v>0.2</v>
      </c>
      <c r="S22" s="347">
        <v>-48</v>
      </c>
      <c r="T22" s="347">
        <v>-1</v>
      </c>
      <c r="U22" s="456" t="s">
        <v>20</v>
      </c>
      <c r="V22" s="454">
        <v>4828</v>
      </c>
      <c r="W22" s="454">
        <v>0.2</v>
      </c>
      <c r="X22" s="347">
        <v>-82</v>
      </c>
      <c r="Y22" s="347">
        <v>-1.7</v>
      </c>
      <c r="Z22" s="456" t="s">
        <v>20</v>
      </c>
      <c r="AA22" s="454">
        <v>4799</v>
      </c>
      <c r="AB22" s="454">
        <v>0.2</v>
      </c>
      <c r="AC22" s="347">
        <v>-29</v>
      </c>
      <c r="AD22" s="347">
        <v>-0.6</v>
      </c>
      <c r="AE22" s="456" t="s">
        <v>20</v>
      </c>
      <c r="AF22" s="454">
        <v>4828</v>
      </c>
      <c r="AG22" s="454">
        <v>0.2</v>
      </c>
      <c r="AH22" s="347">
        <v>29</v>
      </c>
      <c r="AI22" s="347">
        <v>0.6</v>
      </c>
      <c r="AJ22" s="456" t="s">
        <v>20</v>
      </c>
      <c r="AK22" s="454">
        <v>4873</v>
      </c>
      <c r="AL22" s="454">
        <v>0.2</v>
      </c>
      <c r="AM22" s="347">
        <v>45</v>
      </c>
      <c r="AN22" s="347">
        <v>0.9</v>
      </c>
      <c r="AO22" s="456" t="s">
        <v>20</v>
      </c>
      <c r="AP22" s="454">
        <v>4854</v>
      </c>
      <c r="AQ22" s="454">
        <v>0.2</v>
      </c>
      <c r="AR22" s="347">
        <v>-19</v>
      </c>
      <c r="AS22" s="347">
        <v>-0.4</v>
      </c>
      <c r="AT22" s="456" t="s">
        <v>20</v>
      </c>
      <c r="AU22" s="454">
        <v>4864</v>
      </c>
      <c r="AV22" s="454">
        <v>0.22</v>
      </c>
      <c r="AW22" s="347">
        <v>10</v>
      </c>
      <c r="AX22" s="347">
        <v>0.21</v>
      </c>
      <c r="AY22" s="456" t="s">
        <v>20</v>
      </c>
      <c r="AZ22" s="492">
        <v>4908</v>
      </c>
      <c r="BA22" s="492">
        <v>0.22</v>
      </c>
      <c r="BB22" s="347">
        <v>44</v>
      </c>
      <c r="BC22" s="347">
        <v>0.9</v>
      </c>
    </row>
    <row r="23" spans="1:55">
      <c r="A23" s="456" t="s">
        <v>21</v>
      </c>
      <c r="B23" s="393">
        <v>16099</v>
      </c>
      <c r="C23" s="393">
        <v>0.8</v>
      </c>
      <c r="D23" s="394">
        <v>-1456</v>
      </c>
      <c r="E23" s="394">
        <v>-8.3000000000000007</v>
      </c>
      <c r="F23" s="456" t="s">
        <v>21</v>
      </c>
      <c r="G23" s="454">
        <v>16221</v>
      </c>
      <c r="H23" s="454">
        <v>0.8</v>
      </c>
      <c r="I23" s="347">
        <v>122</v>
      </c>
      <c r="J23" s="347">
        <v>0.8</v>
      </c>
      <c r="K23" s="456" t="s">
        <v>21</v>
      </c>
      <c r="L23" s="454">
        <v>17090</v>
      </c>
      <c r="M23" s="454">
        <v>0.8</v>
      </c>
      <c r="N23" s="347">
        <v>869</v>
      </c>
      <c r="O23" s="347">
        <v>5.4</v>
      </c>
      <c r="P23" s="456" t="s">
        <v>21</v>
      </c>
      <c r="Q23" s="454">
        <v>17870</v>
      </c>
      <c r="R23" s="454">
        <v>0.9</v>
      </c>
      <c r="S23" s="347">
        <v>780</v>
      </c>
      <c r="T23" s="347">
        <v>4.5999999999999996</v>
      </c>
      <c r="U23" s="456" t="s">
        <v>21</v>
      </c>
      <c r="V23" s="454">
        <v>18887</v>
      </c>
      <c r="W23" s="454">
        <v>0.9</v>
      </c>
      <c r="X23" s="347">
        <v>1017</v>
      </c>
      <c r="Y23" s="347">
        <v>5.4</v>
      </c>
      <c r="Z23" s="456" t="s">
        <v>21</v>
      </c>
      <c r="AA23" s="454">
        <v>19672</v>
      </c>
      <c r="AB23" s="454">
        <v>0.9</v>
      </c>
      <c r="AC23" s="347">
        <v>785</v>
      </c>
      <c r="AD23" s="347">
        <v>4</v>
      </c>
      <c r="AE23" s="456" t="s">
        <v>21</v>
      </c>
      <c r="AF23" s="454">
        <v>20886</v>
      </c>
      <c r="AG23" s="454">
        <v>1</v>
      </c>
      <c r="AH23" s="347">
        <v>1214</v>
      </c>
      <c r="AI23" s="347">
        <v>6.2</v>
      </c>
      <c r="AJ23" s="456" t="s">
        <v>21</v>
      </c>
      <c r="AK23" s="454">
        <v>21621</v>
      </c>
      <c r="AL23" s="454">
        <v>1</v>
      </c>
      <c r="AM23" s="347">
        <v>735</v>
      </c>
      <c r="AN23" s="347">
        <v>3.5</v>
      </c>
      <c r="AO23" s="456" t="s">
        <v>21</v>
      </c>
      <c r="AP23" s="454">
        <v>21872</v>
      </c>
      <c r="AQ23" s="454">
        <v>1</v>
      </c>
      <c r="AR23" s="347">
        <v>251</v>
      </c>
      <c r="AS23" s="347">
        <v>1.2</v>
      </c>
      <c r="AT23" s="456" t="s">
        <v>21</v>
      </c>
      <c r="AU23" s="454">
        <v>21915</v>
      </c>
      <c r="AV23" s="454">
        <v>1.01</v>
      </c>
      <c r="AW23" s="347">
        <v>43</v>
      </c>
      <c r="AX23" s="347">
        <v>0.2</v>
      </c>
      <c r="AY23" s="456" t="s">
        <v>21</v>
      </c>
      <c r="AZ23" s="492">
        <v>22606</v>
      </c>
      <c r="BA23" s="492">
        <v>1.03</v>
      </c>
      <c r="BB23" s="347">
        <v>691</v>
      </c>
      <c r="BC23" s="347">
        <v>3.15</v>
      </c>
    </row>
    <row r="24" spans="1:55">
      <c r="A24" s="456" t="s">
        <v>22</v>
      </c>
      <c r="B24" s="393">
        <v>206593</v>
      </c>
      <c r="C24" s="393">
        <v>9.8000000000000007</v>
      </c>
      <c r="D24" s="394">
        <v>-372</v>
      </c>
      <c r="E24" s="394">
        <v>-0.2</v>
      </c>
      <c r="F24" s="456" t="s">
        <v>22</v>
      </c>
      <c r="G24" s="454">
        <v>205279</v>
      </c>
      <c r="H24" s="454">
        <v>9.8000000000000007</v>
      </c>
      <c r="I24" s="347">
        <v>-1314</v>
      </c>
      <c r="J24" s="347">
        <v>-0.6</v>
      </c>
      <c r="K24" s="456" t="s">
        <v>22</v>
      </c>
      <c r="L24" s="454">
        <v>203811</v>
      </c>
      <c r="M24" s="454">
        <v>9.6999999999999993</v>
      </c>
      <c r="N24" s="347">
        <v>-1468</v>
      </c>
      <c r="O24" s="347">
        <v>-0.7</v>
      </c>
      <c r="P24" s="456" t="s">
        <v>22</v>
      </c>
      <c r="Q24" s="454">
        <v>203585</v>
      </c>
      <c r="R24" s="454">
        <v>9.6999999999999993</v>
      </c>
      <c r="S24" s="347">
        <v>-226</v>
      </c>
      <c r="T24" s="347">
        <v>-0.1</v>
      </c>
      <c r="U24" s="456" t="s">
        <v>22</v>
      </c>
      <c r="V24" s="454">
        <v>203692</v>
      </c>
      <c r="W24" s="454">
        <v>9.6999999999999993</v>
      </c>
      <c r="X24" s="347">
        <v>107</v>
      </c>
      <c r="Y24" s="347">
        <v>0.1</v>
      </c>
      <c r="Z24" s="456" t="s">
        <v>22</v>
      </c>
      <c r="AA24" s="454">
        <v>204856</v>
      </c>
      <c r="AB24" s="454">
        <v>9.6</v>
      </c>
      <c r="AC24" s="347">
        <v>1164</v>
      </c>
      <c r="AD24" s="347">
        <v>0.6</v>
      </c>
      <c r="AE24" s="456" t="s">
        <v>22</v>
      </c>
      <c r="AF24" s="454">
        <v>207312</v>
      </c>
      <c r="AG24" s="454">
        <v>9.6</v>
      </c>
      <c r="AH24" s="347">
        <v>2456</v>
      </c>
      <c r="AI24" s="347">
        <v>1.2</v>
      </c>
      <c r="AJ24" s="456" t="s">
        <v>22</v>
      </c>
      <c r="AK24" s="454">
        <v>209194</v>
      </c>
      <c r="AL24" s="454">
        <v>9.6</v>
      </c>
      <c r="AM24" s="347">
        <v>1882</v>
      </c>
      <c r="AN24" s="347">
        <v>0.9</v>
      </c>
      <c r="AO24" s="456" t="s">
        <v>22</v>
      </c>
      <c r="AP24" s="454">
        <v>208563</v>
      </c>
      <c r="AQ24" s="454">
        <v>9.6</v>
      </c>
      <c r="AR24" s="347">
        <v>-631</v>
      </c>
      <c r="AS24" s="347">
        <v>-0.3</v>
      </c>
      <c r="AT24" s="456" t="s">
        <v>22</v>
      </c>
      <c r="AU24" s="454">
        <v>208688</v>
      </c>
      <c r="AV24" s="454">
        <v>9.58</v>
      </c>
      <c r="AW24" s="347">
        <v>125</v>
      </c>
      <c r="AX24" s="347">
        <v>0.06</v>
      </c>
      <c r="AY24" s="456" t="s">
        <v>22</v>
      </c>
      <c r="AZ24" s="492">
        <v>209395</v>
      </c>
      <c r="BA24" s="492">
        <v>9.51</v>
      </c>
      <c r="BB24" s="347">
        <v>707</v>
      </c>
      <c r="BC24" s="347">
        <v>0.34</v>
      </c>
    </row>
    <row r="25" spans="1:55">
      <c r="A25" s="456" t="s">
        <v>23</v>
      </c>
      <c r="B25" s="393">
        <v>14545</v>
      </c>
      <c r="C25" s="393">
        <v>0.7</v>
      </c>
      <c r="D25" s="394">
        <v>171</v>
      </c>
      <c r="E25" s="394">
        <v>1.2</v>
      </c>
      <c r="F25" s="456" t="s">
        <v>23</v>
      </c>
      <c r="G25" s="454">
        <v>14296</v>
      </c>
      <c r="H25" s="454">
        <v>0.7</v>
      </c>
      <c r="I25" s="347">
        <v>-249</v>
      </c>
      <c r="J25" s="347">
        <v>-1.7</v>
      </c>
      <c r="K25" s="456" t="s">
        <v>23</v>
      </c>
      <c r="L25" s="454">
        <v>14246</v>
      </c>
      <c r="M25" s="454">
        <v>0.7</v>
      </c>
      <c r="N25" s="347">
        <v>-50</v>
      </c>
      <c r="O25" s="347">
        <v>-0.3</v>
      </c>
      <c r="P25" s="456" t="s">
        <v>23</v>
      </c>
      <c r="Q25" s="454">
        <v>14125</v>
      </c>
      <c r="R25" s="454">
        <v>0.7</v>
      </c>
      <c r="S25" s="347">
        <v>-121</v>
      </c>
      <c r="T25" s="347">
        <v>-0.8</v>
      </c>
      <c r="U25" s="456" t="s">
        <v>23</v>
      </c>
      <c r="V25" s="454">
        <v>14189</v>
      </c>
      <c r="W25" s="454">
        <v>0.7</v>
      </c>
      <c r="X25" s="347">
        <v>64</v>
      </c>
      <c r="Y25" s="347">
        <v>0.5</v>
      </c>
      <c r="Z25" s="456" t="s">
        <v>23</v>
      </c>
      <c r="AA25" s="454">
        <v>14445</v>
      </c>
      <c r="AB25" s="454">
        <v>0.7</v>
      </c>
      <c r="AC25" s="347">
        <v>256</v>
      </c>
      <c r="AD25" s="347">
        <v>1.8</v>
      </c>
      <c r="AE25" s="456" t="s">
        <v>23</v>
      </c>
      <c r="AF25" s="454">
        <v>14679</v>
      </c>
      <c r="AG25" s="454">
        <v>0.7</v>
      </c>
      <c r="AH25" s="347">
        <v>234</v>
      </c>
      <c r="AI25" s="347">
        <v>1.6</v>
      </c>
      <c r="AJ25" s="456" t="s">
        <v>23</v>
      </c>
      <c r="AK25" s="454">
        <v>14953</v>
      </c>
      <c r="AL25" s="454">
        <v>0.7</v>
      </c>
      <c r="AM25" s="347">
        <v>274</v>
      </c>
      <c r="AN25" s="347">
        <v>1.9</v>
      </c>
      <c r="AO25" s="456" t="s">
        <v>23</v>
      </c>
      <c r="AP25" s="454">
        <v>14987</v>
      </c>
      <c r="AQ25" s="454">
        <v>0.7</v>
      </c>
      <c r="AR25" s="347">
        <v>34</v>
      </c>
      <c r="AS25" s="347">
        <v>0.2</v>
      </c>
      <c r="AT25" s="456" t="s">
        <v>23</v>
      </c>
      <c r="AU25" s="454">
        <v>15114</v>
      </c>
      <c r="AV25" s="454">
        <v>0.69</v>
      </c>
      <c r="AW25" s="347">
        <v>127</v>
      </c>
      <c r="AX25" s="347">
        <v>0.85</v>
      </c>
      <c r="AY25" s="456" t="s">
        <v>23</v>
      </c>
      <c r="AZ25" s="492">
        <v>15285</v>
      </c>
      <c r="BA25" s="492">
        <v>0.69</v>
      </c>
      <c r="BB25" s="347">
        <v>171</v>
      </c>
      <c r="BC25" s="347">
        <v>1.1299999999999999</v>
      </c>
    </row>
    <row r="26" spans="1:55">
      <c r="A26" s="456" t="s">
        <v>24</v>
      </c>
      <c r="B26" s="393">
        <v>12634</v>
      </c>
      <c r="C26" s="393">
        <v>0.6</v>
      </c>
      <c r="D26" s="394">
        <v>242</v>
      </c>
      <c r="E26" s="394">
        <v>2</v>
      </c>
      <c r="F26" s="456" t="s">
        <v>24</v>
      </c>
      <c r="G26" s="454">
        <v>10468</v>
      </c>
      <c r="H26" s="454">
        <v>0.5</v>
      </c>
      <c r="I26" s="347">
        <v>-2166</v>
      </c>
      <c r="J26" s="347">
        <v>-17.100000000000001</v>
      </c>
      <c r="K26" s="456" t="s">
        <v>24</v>
      </c>
      <c r="L26" s="454">
        <v>10690</v>
      </c>
      <c r="M26" s="454">
        <v>0.5</v>
      </c>
      <c r="N26" s="347">
        <v>222</v>
      </c>
      <c r="O26" s="347">
        <v>2.1</v>
      </c>
      <c r="P26" s="456" t="s">
        <v>24</v>
      </c>
      <c r="Q26" s="454">
        <v>11338</v>
      </c>
      <c r="R26" s="454">
        <v>0.5</v>
      </c>
      <c r="S26" s="347">
        <v>648</v>
      </c>
      <c r="T26" s="347">
        <v>6.1</v>
      </c>
      <c r="U26" s="456" t="s">
        <v>24</v>
      </c>
      <c r="V26" s="454">
        <v>10576</v>
      </c>
      <c r="W26" s="454">
        <v>0.5</v>
      </c>
      <c r="X26" s="347">
        <v>-762</v>
      </c>
      <c r="Y26" s="347">
        <v>-7.2</v>
      </c>
      <c r="Z26" s="456" t="s">
        <v>24</v>
      </c>
      <c r="AA26" s="454">
        <v>10755</v>
      </c>
      <c r="AB26" s="454">
        <v>0.5</v>
      </c>
      <c r="AC26" s="347">
        <v>179</v>
      </c>
      <c r="AD26" s="347">
        <v>1.7</v>
      </c>
      <c r="AE26" s="456" t="s">
        <v>24</v>
      </c>
      <c r="AF26" s="454">
        <v>11111</v>
      </c>
      <c r="AG26" s="454">
        <v>0.5</v>
      </c>
      <c r="AH26" s="347">
        <v>356</v>
      </c>
      <c r="AI26" s="347">
        <v>3.3</v>
      </c>
      <c r="AJ26" s="456" t="s">
        <v>24</v>
      </c>
      <c r="AK26" s="454">
        <v>11281</v>
      </c>
      <c r="AL26" s="454">
        <v>0.5</v>
      </c>
      <c r="AM26" s="347">
        <v>170</v>
      </c>
      <c r="AN26" s="347">
        <v>1.5</v>
      </c>
      <c r="AO26" s="456" t="s">
        <v>24</v>
      </c>
      <c r="AP26" s="454">
        <v>11115</v>
      </c>
      <c r="AQ26" s="454">
        <v>0.5</v>
      </c>
      <c r="AR26" s="347">
        <v>-166</v>
      </c>
      <c r="AS26" s="347">
        <v>-1.5</v>
      </c>
      <c r="AT26" s="456" t="s">
        <v>24</v>
      </c>
      <c r="AU26" s="454">
        <v>11162</v>
      </c>
      <c r="AV26" s="454">
        <v>0.51</v>
      </c>
      <c r="AW26" s="347">
        <v>47</v>
      </c>
      <c r="AX26" s="347">
        <v>0.42</v>
      </c>
      <c r="AY26" s="456" t="s">
        <v>24</v>
      </c>
      <c r="AZ26" s="492">
        <v>11972</v>
      </c>
      <c r="BA26" s="492">
        <v>0.54</v>
      </c>
      <c r="BB26" s="347">
        <v>810</v>
      </c>
      <c r="BC26" s="347">
        <v>7.26</v>
      </c>
    </row>
    <row r="27" spans="1:55">
      <c r="A27" s="456" t="s">
        <v>25</v>
      </c>
      <c r="B27" s="393">
        <v>9076</v>
      </c>
      <c r="C27" s="393">
        <v>0.4</v>
      </c>
      <c r="D27" s="394">
        <v>39</v>
      </c>
      <c r="E27" s="394">
        <v>0.4</v>
      </c>
      <c r="F27" s="456" t="s">
        <v>25</v>
      </c>
      <c r="G27" s="454">
        <v>8998</v>
      </c>
      <c r="H27" s="454">
        <v>0.4</v>
      </c>
      <c r="I27" s="347">
        <v>-78</v>
      </c>
      <c r="J27" s="347">
        <v>-0.9</v>
      </c>
      <c r="K27" s="456" t="s">
        <v>25</v>
      </c>
      <c r="L27" s="454">
        <v>8930</v>
      </c>
      <c r="M27" s="454">
        <v>0.4</v>
      </c>
      <c r="N27" s="347">
        <v>-68</v>
      </c>
      <c r="O27" s="347">
        <v>-0.8</v>
      </c>
      <c r="P27" s="456" t="s">
        <v>25</v>
      </c>
      <c r="Q27" s="454">
        <v>8873</v>
      </c>
      <c r="R27" s="454">
        <v>0.4</v>
      </c>
      <c r="S27" s="347">
        <v>-57</v>
      </c>
      <c r="T27" s="347">
        <v>-0.6</v>
      </c>
      <c r="U27" s="456" t="s">
        <v>25</v>
      </c>
      <c r="V27" s="454">
        <v>8873</v>
      </c>
      <c r="W27" s="454">
        <v>0.4</v>
      </c>
      <c r="X27" s="347">
        <v>0</v>
      </c>
      <c r="Y27" s="347">
        <v>0</v>
      </c>
      <c r="Z27" s="456" t="s">
        <v>25</v>
      </c>
      <c r="AA27" s="454">
        <v>8947</v>
      </c>
      <c r="AB27" s="454">
        <v>0.4</v>
      </c>
      <c r="AC27" s="347">
        <v>74</v>
      </c>
      <c r="AD27" s="347">
        <v>0.8</v>
      </c>
      <c r="AE27" s="456" t="s">
        <v>25</v>
      </c>
      <c r="AF27" s="454">
        <v>8934</v>
      </c>
      <c r="AG27" s="454">
        <v>0.4</v>
      </c>
      <c r="AH27" s="347">
        <v>-13</v>
      </c>
      <c r="AI27" s="347">
        <v>-0.2</v>
      </c>
      <c r="AJ27" s="456" t="s">
        <v>25</v>
      </c>
      <c r="AK27" s="454">
        <v>8940</v>
      </c>
      <c r="AL27" s="454">
        <v>0.4</v>
      </c>
      <c r="AM27" s="347">
        <v>6</v>
      </c>
      <c r="AN27" s="347">
        <v>0.1</v>
      </c>
      <c r="AO27" s="456" t="s">
        <v>25</v>
      </c>
      <c r="AP27" s="454">
        <v>8918</v>
      </c>
      <c r="AQ27" s="454">
        <v>0.4</v>
      </c>
      <c r="AR27" s="347">
        <v>-22</v>
      </c>
      <c r="AS27" s="347">
        <v>-0.2</v>
      </c>
      <c r="AT27" s="456" t="s">
        <v>25</v>
      </c>
      <c r="AU27" s="454">
        <v>9005</v>
      </c>
      <c r="AV27" s="454">
        <v>0.41</v>
      </c>
      <c r="AW27" s="347">
        <v>87</v>
      </c>
      <c r="AX27" s="347">
        <v>0.98</v>
      </c>
      <c r="AY27" s="456" t="s">
        <v>25</v>
      </c>
      <c r="AZ27" s="492">
        <v>9145</v>
      </c>
      <c r="BA27" s="492">
        <v>0.42</v>
      </c>
      <c r="BB27" s="347">
        <v>140</v>
      </c>
      <c r="BC27" s="347">
        <v>1.55</v>
      </c>
    </row>
    <row r="28" spans="1:55">
      <c r="A28" s="456" t="s">
        <v>26</v>
      </c>
      <c r="B28" s="393">
        <v>5082</v>
      </c>
      <c r="C28" s="393">
        <v>0.2</v>
      </c>
      <c r="D28" s="394">
        <v>-37</v>
      </c>
      <c r="E28" s="394">
        <v>-0.7</v>
      </c>
      <c r="F28" s="456" t="s">
        <v>26</v>
      </c>
      <c r="G28" s="454">
        <v>4727</v>
      </c>
      <c r="H28" s="454">
        <v>0.2</v>
      </c>
      <c r="I28" s="347">
        <v>-355</v>
      </c>
      <c r="J28" s="347">
        <v>-7</v>
      </c>
      <c r="K28" s="456" t="s">
        <v>26</v>
      </c>
      <c r="L28" s="454">
        <v>4805</v>
      </c>
      <c r="M28" s="454">
        <v>0.2</v>
      </c>
      <c r="N28" s="347">
        <v>78</v>
      </c>
      <c r="O28" s="347">
        <v>1.7</v>
      </c>
      <c r="P28" s="456" t="s">
        <v>26</v>
      </c>
      <c r="Q28" s="454">
        <v>4786</v>
      </c>
      <c r="R28" s="454">
        <v>0.2</v>
      </c>
      <c r="S28" s="347">
        <v>-19</v>
      </c>
      <c r="T28" s="347">
        <v>-0.4</v>
      </c>
      <c r="U28" s="456" t="s">
        <v>26</v>
      </c>
      <c r="V28" s="454">
        <v>4848</v>
      </c>
      <c r="W28" s="454">
        <v>0.2</v>
      </c>
      <c r="X28" s="347">
        <v>62</v>
      </c>
      <c r="Y28" s="347">
        <v>1.3</v>
      </c>
      <c r="Z28" s="456" t="s">
        <v>26</v>
      </c>
      <c r="AA28" s="454">
        <v>4757</v>
      </c>
      <c r="AB28" s="454">
        <v>0.2</v>
      </c>
      <c r="AC28" s="347">
        <v>-91</v>
      </c>
      <c r="AD28" s="347">
        <v>-1.9</v>
      </c>
      <c r="AE28" s="456" t="s">
        <v>26</v>
      </c>
      <c r="AF28" s="454">
        <v>4693</v>
      </c>
      <c r="AG28" s="454">
        <v>0.2</v>
      </c>
      <c r="AH28" s="347">
        <v>-64</v>
      </c>
      <c r="AI28" s="347">
        <v>-1.4</v>
      </c>
      <c r="AJ28" s="456" t="s">
        <v>26</v>
      </c>
      <c r="AK28" s="454">
        <v>4743</v>
      </c>
      <c r="AL28" s="454">
        <v>0.2</v>
      </c>
      <c r="AM28" s="347">
        <v>50</v>
      </c>
      <c r="AN28" s="347">
        <v>1.1000000000000001</v>
      </c>
      <c r="AO28" s="456" t="s">
        <v>26</v>
      </c>
      <c r="AP28" s="454">
        <v>4692</v>
      </c>
      <c r="AQ28" s="454">
        <v>0.2</v>
      </c>
      <c r="AR28" s="347">
        <v>-51</v>
      </c>
      <c r="AS28" s="347">
        <v>-1.1000000000000001</v>
      </c>
      <c r="AT28" s="456" t="s">
        <v>26</v>
      </c>
      <c r="AU28" s="454">
        <v>4644</v>
      </c>
      <c r="AV28" s="454">
        <v>0.21</v>
      </c>
      <c r="AW28" s="347">
        <v>-48</v>
      </c>
      <c r="AX28" s="347">
        <v>-1.02</v>
      </c>
      <c r="AY28" s="456" t="s">
        <v>26</v>
      </c>
      <c r="AZ28" s="492">
        <v>4679</v>
      </c>
      <c r="BA28" s="492">
        <v>0.21</v>
      </c>
      <c r="BB28" s="347">
        <v>35</v>
      </c>
      <c r="BC28" s="347">
        <v>0.75</v>
      </c>
    </row>
    <row r="29" spans="1:55">
      <c r="A29" s="456" t="s">
        <v>27</v>
      </c>
      <c r="B29" s="393">
        <v>23805</v>
      </c>
      <c r="C29" s="393">
        <v>1.1000000000000001</v>
      </c>
      <c r="D29" s="394">
        <v>87</v>
      </c>
      <c r="E29" s="394">
        <v>0.4</v>
      </c>
      <c r="F29" s="456" t="s">
        <v>27</v>
      </c>
      <c r="G29" s="454">
        <v>23929</v>
      </c>
      <c r="H29" s="454">
        <v>1.1000000000000001</v>
      </c>
      <c r="I29" s="347">
        <v>124</v>
      </c>
      <c r="J29" s="347">
        <v>0.5</v>
      </c>
      <c r="K29" s="456" t="s">
        <v>27</v>
      </c>
      <c r="L29" s="454">
        <v>23893</v>
      </c>
      <c r="M29" s="454">
        <v>1.1000000000000001</v>
      </c>
      <c r="N29" s="347">
        <v>-36</v>
      </c>
      <c r="O29" s="347">
        <v>-0.2</v>
      </c>
      <c r="P29" s="456" t="s">
        <v>27</v>
      </c>
      <c r="Q29" s="454">
        <v>23772</v>
      </c>
      <c r="R29" s="454">
        <v>1.1000000000000001</v>
      </c>
      <c r="S29" s="347">
        <v>-121</v>
      </c>
      <c r="T29" s="347">
        <v>-0.5</v>
      </c>
      <c r="U29" s="456" t="s">
        <v>27</v>
      </c>
      <c r="V29" s="454">
        <v>23812</v>
      </c>
      <c r="W29" s="454">
        <v>1.1000000000000001</v>
      </c>
      <c r="X29" s="347">
        <v>40</v>
      </c>
      <c r="Y29" s="347">
        <v>0.2</v>
      </c>
      <c r="Z29" s="456" t="s">
        <v>27</v>
      </c>
      <c r="AA29" s="454">
        <v>23961</v>
      </c>
      <c r="AB29" s="454">
        <v>1.1000000000000001</v>
      </c>
      <c r="AC29" s="347">
        <v>149</v>
      </c>
      <c r="AD29" s="347">
        <v>0.6</v>
      </c>
      <c r="AE29" s="456" t="s">
        <v>27</v>
      </c>
      <c r="AF29" s="454">
        <v>24134</v>
      </c>
      <c r="AG29" s="454">
        <v>1.1000000000000001</v>
      </c>
      <c r="AH29" s="347">
        <v>173</v>
      </c>
      <c r="AI29" s="347">
        <v>0.7</v>
      </c>
      <c r="AJ29" s="456" t="s">
        <v>27</v>
      </c>
      <c r="AK29" s="454">
        <v>24201</v>
      </c>
      <c r="AL29" s="454">
        <v>1.1000000000000001</v>
      </c>
      <c r="AM29" s="347">
        <v>67</v>
      </c>
      <c r="AN29" s="347">
        <v>0.3</v>
      </c>
      <c r="AO29" s="456" t="s">
        <v>27</v>
      </c>
      <c r="AP29" s="454">
        <v>24346</v>
      </c>
      <c r="AQ29" s="454">
        <v>1.1000000000000001</v>
      </c>
      <c r="AR29" s="347">
        <v>145</v>
      </c>
      <c r="AS29" s="347">
        <v>0.6</v>
      </c>
      <c r="AT29" s="456" t="s">
        <v>27</v>
      </c>
      <c r="AU29" s="454">
        <v>24592</v>
      </c>
      <c r="AV29" s="454">
        <v>1.1299999999999999</v>
      </c>
      <c r="AW29" s="347">
        <v>246</v>
      </c>
      <c r="AX29" s="347">
        <v>1.01</v>
      </c>
      <c r="AY29" s="456" t="s">
        <v>27</v>
      </c>
      <c r="AZ29" s="492">
        <v>24652</v>
      </c>
      <c r="BA29" s="492">
        <v>1.1200000000000001</v>
      </c>
      <c r="BB29" s="347">
        <v>60</v>
      </c>
      <c r="BC29" s="347">
        <v>0.24</v>
      </c>
    </row>
    <row r="30" spans="1:55">
      <c r="A30" s="456" t="s">
        <v>28</v>
      </c>
      <c r="B30" s="393">
        <v>2815</v>
      </c>
      <c r="C30" s="393">
        <v>0.1</v>
      </c>
      <c r="D30" s="394">
        <v>-33</v>
      </c>
      <c r="E30" s="394">
        <v>-1.2</v>
      </c>
      <c r="F30" s="456" t="s">
        <v>28</v>
      </c>
      <c r="G30" s="454">
        <v>2775</v>
      </c>
      <c r="H30" s="454">
        <v>0.1</v>
      </c>
      <c r="I30" s="347">
        <v>-40</v>
      </c>
      <c r="J30" s="347">
        <v>-1.4</v>
      </c>
      <c r="K30" s="456" t="s">
        <v>28</v>
      </c>
      <c r="L30" s="454">
        <v>2698</v>
      </c>
      <c r="M30" s="454">
        <v>0.1</v>
      </c>
      <c r="N30" s="347">
        <v>-77</v>
      </c>
      <c r="O30" s="347">
        <v>-2.8</v>
      </c>
      <c r="P30" s="456" t="s">
        <v>28</v>
      </c>
      <c r="Q30" s="454">
        <v>2658</v>
      </c>
      <c r="R30" s="454">
        <v>0.1</v>
      </c>
      <c r="S30" s="347">
        <v>-40</v>
      </c>
      <c r="T30" s="347">
        <v>-1.5</v>
      </c>
      <c r="U30" s="456" t="s">
        <v>28</v>
      </c>
      <c r="V30" s="454">
        <v>2650</v>
      </c>
      <c r="W30" s="454">
        <v>0.1</v>
      </c>
      <c r="X30" s="347">
        <v>-8</v>
      </c>
      <c r="Y30" s="347">
        <v>-0.3</v>
      </c>
      <c r="Z30" s="456" t="s">
        <v>28</v>
      </c>
      <c r="AA30" s="454">
        <v>2670</v>
      </c>
      <c r="AB30" s="454">
        <v>0.1</v>
      </c>
      <c r="AC30" s="347">
        <v>20</v>
      </c>
      <c r="AD30" s="347">
        <v>0.7</v>
      </c>
      <c r="AE30" s="456" t="s">
        <v>28</v>
      </c>
      <c r="AF30" s="454">
        <v>2763</v>
      </c>
      <c r="AG30" s="454">
        <v>0.1</v>
      </c>
      <c r="AH30" s="347">
        <v>93</v>
      </c>
      <c r="AI30" s="347">
        <v>3.5</v>
      </c>
      <c r="AJ30" s="456" t="s">
        <v>28</v>
      </c>
      <c r="AK30" s="454">
        <v>2852</v>
      </c>
      <c r="AL30" s="454">
        <v>0.1</v>
      </c>
      <c r="AM30" s="347">
        <v>89</v>
      </c>
      <c r="AN30" s="347">
        <v>3.2</v>
      </c>
      <c r="AO30" s="456" t="s">
        <v>28</v>
      </c>
      <c r="AP30" s="454">
        <v>2829</v>
      </c>
      <c r="AQ30" s="454">
        <v>0.1</v>
      </c>
      <c r="AR30" s="347">
        <v>-23</v>
      </c>
      <c r="AS30" s="347">
        <v>-0.8</v>
      </c>
      <c r="AT30" s="456" t="s">
        <v>28</v>
      </c>
      <c r="AU30" s="454">
        <v>2813</v>
      </c>
      <c r="AV30" s="454">
        <v>0.13</v>
      </c>
      <c r="AW30" s="347">
        <v>-16</v>
      </c>
      <c r="AX30" s="347">
        <v>-0.56999999999999995</v>
      </c>
      <c r="AY30" s="456" t="s">
        <v>28</v>
      </c>
      <c r="AZ30" s="492">
        <v>2784</v>
      </c>
      <c r="BA30" s="492">
        <v>0.13</v>
      </c>
      <c r="BB30" s="347">
        <v>-29</v>
      </c>
      <c r="BC30" s="347">
        <v>-1.03</v>
      </c>
    </row>
    <row r="31" spans="1:55">
      <c r="A31" s="456" t="s">
        <v>29</v>
      </c>
      <c r="B31" s="393">
        <v>11078</v>
      </c>
      <c r="C31" s="393">
        <v>0.5</v>
      </c>
      <c r="D31" s="394">
        <v>174</v>
      </c>
      <c r="E31" s="394">
        <v>1.6</v>
      </c>
      <c r="F31" s="456" t="s">
        <v>29</v>
      </c>
      <c r="G31" s="454">
        <v>11097</v>
      </c>
      <c r="H31" s="454">
        <v>0.5</v>
      </c>
      <c r="I31" s="347">
        <v>19</v>
      </c>
      <c r="J31" s="347">
        <v>0.2</v>
      </c>
      <c r="K31" s="456" t="s">
        <v>29</v>
      </c>
      <c r="L31" s="454">
        <v>11107</v>
      </c>
      <c r="M31" s="454">
        <v>0.5</v>
      </c>
      <c r="N31" s="347">
        <v>10</v>
      </c>
      <c r="O31" s="347">
        <v>0.1</v>
      </c>
      <c r="P31" s="456" t="s">
        <v>29</v>
      </c>
      <c r="Q31" s="454">
        <v>11114</v>
      </c>
      <c r="R31" s="454">
        <v>0.5</v>
      </c>
      <c r="S31" s="347">
        <v>7</v>
      </c>
      <c r="T31" s="347">
        <v>0.1</v>
      </c>
      <c r="U31" s="456" t="s">
        <v>29</v>
      </c>
      <c r="V31" s="454">
        <v>11108</v>
      </c>
      <c r="W31" s="454">
        <v>0.5</v>
      </c>
      <c r="X31" s="347">
        <v>-6</v>
      </c>
      <c r="Y31" s="347">
        <v>-0.1</v>
      </c>
      <c r="Z31" s="456" t="s">
        <v>29</v>
      </c>
      <c r="AA31" s="454">
        <v>11203</v>
      </c>
      <c r="AB31" s="454">
        <v>0.5</v>
      </c>
      <c r="AC31" s="347">
        <v>95</v>
      </c>
      <c r="AD31" s="347">
        <v>0.8</v>
      </c>
      <c r="AE31" s="456" t="s">
        <v>29</v>
      </c>
      <c r="AF31" s="454">
        <v>11294</v>
      </c>
      <c r="AG31" s="454">
        <v>0.5</v>
      </c>
      <c r="AH31" s="347">
        <v>91</v>
      </c>
      <c r="AI31" s="347">
        <v>0.8</v>
      </c>
      <c r="AJ31" s="456" t="s">
        <v>29</v>
      </c>
      <c r="AK31" s="454">
        <v>11287</v>
      </c>
      <c r="AL31" s="454">
        <v>0.5</v>
      </c>
      <c r="AM31" s="347">
        <v>-7</v>
      </c>
      <c r="AN31" s="347">
        <v>-0.1</v>
      </c>
      <c r="AO31" s="456" t="s">
        <v>29</v>
      </c>
      <c r="AP31" s="454">
        <v>11326</v>
      </c>
      <c r="AQ31" s="454">
        <v>0.5</v>
      </c>
      <c r="AR31" s="347">
        <v>39</v>
      </c>
      <c r="AS31" s="347">
        <v>0.4</v>
      </c>
      <c r="AT31" s="456" t="s">
        <v>29</v>
      </c>
      <c r="AU31" s="454">
        <v>11359</v>
      </c>
      <c r="AV31" s="454">
        <v>0.52</v>
      </c>
      <c r="AW31" s="347">
        <v>33</v>
      </c>
      <c r="AX31" s="347">
        <v>0.28999999999999998</v>
      </c>
      <c r="AY31" s="456" t="s">
        <v>29</v>
      </c>
      <c r="AZ31" s="492">
        <v>11344</v>
      </c>
      <c r="BA31" s="492">
        <v>0.52</v>
      </c>
      <c r="BB31" s="347">
        <v>-15</v>
      </c>
      <c r="BC31" s="347">
        <v>-0.13</v>
      </c>
    </row>
    <row r="32" spans="1:55">
      <c r="A32" s="456" t="s">
        <v>30</v>
      </c>
      <c r="B32" s="393">
        <v>9069</v>
      </c>
      <c r="C32" s="393">
        <v>0.4</v>
      </c>
      <c r="D32" s="394">
        <v>20</v>
      </c>
      <c r="E32" s="394">
        <v>0.2</v>
      </c>
      <c r="F32" s="456" t="s">
        <v>30</v>
      </c>
      <c r="G32" s="454">
        <v>9026</v>
      </c>
      <c r="H32" s="454">
        <v>0.4</v>
      </c>
      <c r="I32" s="347">
        <v>-43</v>
      </c>
      <c r="J32" s="347">
        <v>-0.5</v>
      </c>
      <c r="K32" s="456" t="s">
        <v>30</v>
      </c>
      <c r="L32" s="454">
        <v>9026</v>
      </c>
      <c r="M32" s="454">
        <v>0.4</v>
      </c>
      <c r="N32" s="347">
        <v>0</v>
      </c>
      <c r="O32" s="347">
        <v>0</v>
      </c>
      <c r="P32" s="456" t="s">
        <v>30</v>
      </c>
      <c r="Q32" s="454">
        <v>8969</v>
      </c>
      <c r="R32" s="454">
        <v>0.4</v>
      </c>
      <c r="S32" s="347">
        <v>-57</v>
      </c>
      <c r="T32" s="347">
        <v>-0.6</v>
      </c>
      <c r="U32" s="456" t="s">
        <v>30</v>
      </c>
      <c r="V32" s="454">
        <v>8969</v>
      </c>
      <c r="W32" s="454">
        <v>0.4</v>
      </c>
      <c r="X32" s="347">
        <v>0</v>
      </c>
      <c r="Y32" s="347">
        <v>0</v>
      </c>
      <c r="Z32" s="456" t="s">
        <v>30</v>
      </c>
      <c r="AA32" s="454">
        <v>9040</v>
      </c>
      <c r="AB32" s="454">
        <v>0.4</v>
      </c>
      <c r="AC32" s="347">
        <v>71</v>
      </c>
      <c r="AD32" s="347">
        <v>0.8</v>
      </c>
      <c r="AE32" s="456" t="s">
        <v>30</v>
      </c>
      <c r="AF32" s="454">
        <v>9185</v>
      </c>
      <c r="AG32" s="454">
        <v>0.4</v>
      </c>
      <c r="AH32" s="347">
        <v>145</v>
      </c>
      <c r="AI32" s="347">
        <v>1.6</v>
      </c>
      <c r="AJ32" s="456" t="s">
        <v>30</v>
      </c>
      <c r="AK32" s="454">
        <v>9158</v>
      </c>
      <c r="AL32" s="454">
        <v>0.4</v>
      </c>
      <c r="AM32" s="347">
        <v>-27</v>
      </c>
      <c r="AN32" s="347">
        <v>-0.3</v>
      </c>
      <c r="AO32" s="456" t="s">
        <v>30</v>
      </c>
      <c r="AP32" s="454">
        <v>9161</v>
      </c>
      <c r="AQ32" s="454">
        <v>0.4</v>
      </c>
      <c r="AR32" s="347">
        <v>3</v>
      </c>
      <c r="AS32" s="347">
        <v>0</v>
      </c>
      <c r="AT32" s="456" t="s">
        <v>30</v>
      </c>
      <c r="AU32" s="454">
        <v>9170</v>
      </c>
      <c r="AV32" s="454">
        <v>0.42</v>
      </c>
      <c r="AW32" s="347">
        <v>9</v>
      </c>
      <c r="AX32" s="347">
        <v>0.1</v>
      </c>
      <c r="AY32" s="456" t="s">
        <v>30</v>
      </c>
      <c r="AZ32" s="492">
        <v>9228</v>
      </c>
      <c r="BA32" s="492">
        <v>0.42</v>
      </c>
      <c r="BB32" s="347">
        <v>58</v>
      </c>
      <c r="BC32" s="347">
        <v>0.63</v>
      </c>
    </row>
    <row r="33" spans="1:55">
      <c r="A33" s="456" t="s">
        <v>31</v>
      </c>
      <c r="B33" s="393">
        <v>1804</v>
      </c>
      <c r="C33" s="393">
        <v>0.1</v>
      </c>
      <c r="D33" s="394">
        <v>-21</v>
      </c>
      <c r="E33" s="394">
        <v>-1.2</v>
      </c>
      <c r="F33" s="456" t="s">
        <v>31</v>
      </c>
      <c r="G33" s="454">
        <v>1715</v>
      </c>
      <c r="H33" s="454">
        <v>0.1</v>
      </c>
      <c r="I33" s="347">
        <v>-89</v>
      </c>
      <c r="J33" s="347">
        <v>-4.9000000000000004</v>
      </c>
      <c r="K33" s="456" t="s">
        <v>31</v>
      </c>
      <c r="L33" s="454">
        <v>1671</v>
      </c>
      <c r="M33" s="454">
        <v>0.1</v>
      </c>
      <c r="N33" s="347">
        <v>-44</v>
      </c>
      <c r="O33" s="347">
        <v>-2.6</v>
      </c>
      <c r="P33" s="456" t="s">
        <v>31</v>
      </c>
      <c r="Q33" s="454">
        <v>1630</v>
      </c>
      <c r="R33" s="454">
        <v>0.1</v>
      </c>
      <c r="S33" s="347">
        <v>-41</v>
      </c>
      <c r="T33" s="347">
        <v>-2.5</v>
      </c>
      <c r="U33" s="456" t="s">
        <v>31</v>
      </c>
      <c r="V33" s="454">
        <v>1615</v>
      </c>
      <c r="W33" s="454">
        <v>0.1</v>
      </c>
      <c r="X33" s="347">
        <v>-15</v>
      </c>
      <c r="Y33" s="347">
        <v>-0.9</v>
      </c>
      <c r="Z33" s="456" t="s">
        <v>31</v>
      </c>
      <c r="AA33" s="454">
        <v>1645</v>
      </c>
      <c r="AB33" s="454">
        <v>0.1</v>
      </c>
      <c r="AC33" s="347">
        <v>30</v>
      </c>
      <c r="AD33" s="347">
        <v>1.8</v>
      </c>
      <c r="AE33" s="456" t="s">
        <v>31</v>
      </c>
      <c r="AF33" s="454">
        <v>1667</v>
      </c>
      <c r="AG33" s="454">
        <v>0.1</v>
      </c>
      <c r="AH33" s="347">
        <v>22</v>
      </c>
      <c r="AI33" s="347">
        <v>1.3</v>
      </c>
      <c r="AJ33" s="456" t="s">
        <v>31</v>
      </c>
      <c r="AK33" s="454">
        <v>1715</v>
      </c>
      <c r="AL33" s="454">
        <v>0.1</v>
      </c>
      <c r="AM33" s="347">
        <v>48</v>
      </c>
      <c r="AN33" s="347">
        <v>2.9</v>
      </c>
      <c r="AO33" s="456" t="s">
        <v>31</v>
      </c>
      <c r="AP33" s="454">
        <v>1789</v>
      </c>
      <c r="AQ33" s="454">
        <v>0.1</v>
      </c>
      <c r="AR33" s="347">
        <v>74</v>
      </c>
      <c r="AS33" s="347">
        <v>4.3</v>
      </c>
      <c r="AT33" s="456" t="s">
        <v>31</v>
      </c>
      <c r="AU33" s="454">
        <v>1767</v>
      </c>
      <c r="AV33" s="454">
        <v>0.08</v>
      </c>
      <c r="AW33" s="347">
        <v>-22</v>
      </c>
      <c r="AX33" s="347">
        <v>-1.23</v>
      </c>
      <c r="AY33" s="456" t="s">
        <v>31</v>
      </c>
      <c r="AZ33" s="492">
        <v>1823</v>
      </c>
      <c r="BA33" s="492">
        <v>0.08</v>
      </c>
      <c r="BB33" s="347">
        <v>56</v>
      </c>
      <c r="BC33" s="347">
        <v>3.17</v>
      </c>
    </row>
    <row r="34" spans="1:55">
      <c r="A34" s="467" t="s">
        <v>0</v>
      </c>
      <c r="B34" s="463">
        <v>897582</v>
      </c>
      <c r="C34" s="463">
        <v>42.4</v>
      </c>
      <c r="D34" s="468">
        <v>-1098</v>
      </c>
      <c r="E34" s="468">
        <v>-0.1</v>
      </c>
      <c r="F34" s="469" t="s">
        <v>0</v>
      </c>
      <c r="G34" s="463">
        <v>889936</v>
      </c>
      <c r="H34" s="463">
        <v>42.3</v>
      </c>
      <c r="I34" s="468">
        <v>-7646</v>
      </c>
      <c r="J34" s="468">
        <v>-0.9</v>
      </c>
      <c r="K34" s="470" t="s">
        <v>0</v>
      </c>
      <c r="L34" s="463">
        <v>888184</v>
      </c>
      <c r="M34" s="463">
        <v>42.3</v>
      </c>
      <c r="N34" s="468">
        <v>-1752</v>
      </c>
      <c r="O34" s="468">
        <v>-0.2</v>
      </c>
      <c r="P34" s="470" t="s">
        <v>0</v>
      </c>
      <c r="Q34" s="463">
        <v>891111</v>
      </c>
      <c r="R34" s="463">
        <v>42.4</v>
      </c>
      <c r="S34" s="468">
        <v>2927</v>
      </c>
      <c r="T34" s="468">
        <v>0.3</v>
      </c>
      <c r="U34" s="470" t="s">
        <v>0</v>
      </c>
      <c r="V34" s="463">
        <v>894636</v>
      </c>
      <c r="W34" s="463">
        <v>42.4</v>
      </c>
      <c r="X34" s="468">
        <v>3525</v>
      </c>
      <c r="Y34" s="468">
        <v>0.4</v>
      </c>
      <c r="Z34" s="470" t="s">
        <v>0</v>
      </c>
      <c r="AA34" s="463">
        <v>904713</v>
      </c>
      <c r="AB34" s="463">
        <v>42.5</v>
      </c>
      <c r="AC34" s="468">
        <v>10077</v>
      </c>
      <c r="AD34" s="468">
        <v>1.1000000000000001</v>
      </c>
      <c r="AE34" s="470" t="s">
        <v>0</v>
      </c>
      <c r="AF34" s="463">
        <v>917841</v>
      </c>
      <c r="AG34" s="463">
        <v>42.6</v>
      </c>
      <c r="AH34" s="468">
        <v>13128</v>
      </c>
      <c r="AI34" s="468">
        <v>1.4</v>
      </c>
      <c r="AJ34" s="470" t="s">
        <v>0</v>
      </c>
      <c r="AK34" s="463">
        <v>928604</v>
      </c>
      <c r="AL34" s="463">
        <v>42.7</v>
      </c>
      <c r="AM34" s="468">
        <v>10763</v>
      </c>
      <c r="AN34" s="468">
        <v>1.2</v>
      </c>
      <c r="AO34" s="470" t="s">
        <v>0</v>
      </c>
      <c r="AP34" s="463">
        <v>927993</v>
      </c>
      <c r="AQ34" s="463">
        <v>42.7</v>
      </c>
      <c r="AR34" s="468">
        <v>-611</v>
      </c>
      <c r="AS34" s="468">
        <v>-0.1</v>
      </c>
      <c r="AT34" s="470" t="s">
        <v>0</v>
      </c>
      <c r="AU34" s="463">
        <v>931646</v>
      </c>
      <c r="AV34" s="463">
        <v>42.78</v>
      </c>
      <c r="AW34" s="468">
        <v>3653</v>
      </c>
      <c r="AX34" s="468">
        <v>0.39</v>
      </c>
      <c r="AY34" s="470" t="s">
        <v>0</v>
      </c>
      <c r="AZ34" s="463">
        <v>944107</v>
      </c>
      <c r="BA34" s="463">
        <v>42.87</v>
      </c>
      <c r="BB34" s="468">
        <v>12461</v>
      </c>
      <c r="BC34" s="468">
        <v>1.34</v>
      </c>
    </row>
    <row r="37" spans="1:55">
      <c r="C37" s="2"/>
    </row>
    <row r="38" spans="1:55">
      <c r="C38" s="2"/>
    </row>
    <row r="39" spans="1:55">
      <c r="A39" s="2" t="s">
        <v>42</v>
      </c>
      <c r="B39" s="2"/>
    </row>
    <row r="40" spans="1:55">
      <c r="A40" s="2" t="s">
        <v>41</v>
      </c>
      <c r="B40" s="2"/>
    </row>
  </sheetData>
  <sheetProtection algorithmName="SHA-512" hashValue="4J9OE+QTASdtwWnllUpN3ScS6bAQWoFurg628oPxweQOjlKCKx/rcK6I4PyDIIzjc3SuHJVEFebQal2Kj1IV7Q==" saltValue="6j7tt2wq5Kgd1AnnuFb59Q==" spinCount="100000" sheet="1" objects="1" scenarios="1"/>
  <mergeCells count="1">
    <mergeCell ref="A1:BC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120" zoomScaleNormal="120" workbookViewId="0">
      <selection activeCell="D31" sqref="D31"/>
    </sheetView>
  </sheetViews>
  <sheetFormatPr baseColWidth="10" defaultRowHeight="15"/>
  <cols>
    <col min="1" max="1" width="23.5703125" style="261" customWidth="1"/>
    <col min="2" max="2" width="13" style="261" customWidth="1"/>
    <col min="3" max="3" width="13.5703125" style="261" bestFit="1" customWidth="1"/>
    <col min="4" max="7" width="11.42578125" style="261"/>
    <col min="8" max="8" width="12.85546875" style="261" bestFit="1" customWidth="1"/>
    <col min="9" max="9" width="12.85546875" style="261" customWidth="1"/>
    <col min="10" max="10" width="11.42578125" style="261"/>
  </cols>
  <sheetData>
    <row r="1" spans="1:10">
      <c r="A1" s="537" t="s">
        <v>381</v>
      </c>
      <c r="B1" s="537"/>
      <c r="C1" s="537"/>
      <c r="D1" s="537"/>
      <c r="E1" s="537"/>
      <c r="F1" s="537"/>
      <c r="G1" s="537"/>
      <c r="H1" s="537"/>
      <c r="I1" s="537"/>
      <c r="J1" s="537"/>
    </row>
    <row r="2" spans="1:10">
      <c r="A2" s="244"/>
      <c r="B2" s="3" t="s">
        <v>471</v>
      </c>
      <c r="C2" s="244"/>
      <c r="D2" s="244"/>
      <c r="E2" s="244"/>
      <c r="F2" s="244"/>
      <c r="G2" s="244"/>
      <c r="H2" s="244"/>
      <c r="I2" s="244"/>
      <c r="J2" s="244"/>
    </row>
    <row r="3" spans="1:10">
      <c r="A3" s="266"/>
      <c r="B3" s="244"/>
      <c r="C3" s="244"/>
      <c r="D3" s="244"/>
      <c r="E3" s="244"/>
      <c r="F3" s="244"/>
      <c r="G3" s="244"/>
      <c r="H3" s="244"/>
      <c r="I3" s="244"/>
      <c r="J3" s="244"/>
    </row>
    <row r="4" spans="1:10">
      <c r="A4" s="266"/>
      <c r="B4" s="244"/>
      <c r="C4" s="244"/>
      <c r="D4" s="244"/>
      <c r="E4" s="244"/>
      <c r="F4" s="244"/>
      <c r="G4" s="244"/>
      <c r="H4" s="244"/>
      <c r="I4" s="244"/>
      <c r="J4" s="244"/>
    </row>
    <row r="5" spans="1:10">
      <c r="A5" s="245" t="s">
        <v>44</v>
      </c>
      <c r="B5" s="244"/>
      <c r="C5" s="395" t="s">
        <v>747</v>
      </c>
      <c r="D5" s="246"/>
      <c r="E5" s="244"/>
      <c r="F5" s="246" t="s">
        <v>45</v>
      </c>
      <c r="G5" s="247"/>
      <c r="H5" s="244"/>
      <c r="I5" s="395" t="s">
        <v>747</v>
      </c>
      <c r="J5" s="246"/>
    </row>
    <row r="6" spans="1:10">
      <c r="A6" s="244"/>
      <c r="B6" s="244"/>
      <c r="C6" s="248" t="s">
        <v>46</v>
      </c>
      <c r="D6" s="244"/>
      <c r="E6" s="244"/>
      <c r="F6" s="244"/>
      <c r="G6" s="244"/>
      <c r="H6" s="244"/>
      <c r="I6" s="248" t="s">
        <v>46</v>
      </c>
      <c r="J6" s="244"/>
    </row>
    <row r="7" spans="1:10">
      <c r="A7" s="248" t="s">
        <v>46</v>
      </c>
      <c r="B7" s="246" t="s">
        <v>47</v>
      </c>
      <c r="C7" s="249" t="s">
        <v>48</v>
      </c>
      <c r="D7" s="250"/>
      <c r="E7" s="244"/>
      <c r="F7" s="248" t="s">
        <v>46</v>
      </c>
      <c r="G7" s="244"/>
      <c r="H7" s="246" t="s">
        <v>47</v>
      </c>
      <c r="I7" s="249" t="s">
        <v>48</v>
      </c>
      <c r="J7" s="250"/>
    </row>
    <row r="8" spans="1:10">
      <c r="A8" s="244"/>
      <c r="B8" s="251" t="s">
        <v>49</v>
      </c>
      <c r="C8" s="249" t="s">
        <v>50</v>
      </c>
      <c r="D8" s="251" t="s">
        <v>51</v>
      </c>
      <c r="E8" s="244"/>
      <c r="F8" s="244"/>
      <c r="G8" s="244"/>
      <c r="H8" s="251" t="s">
        <v>49</v>
      </c>
      <c r="I8" s="249" t="s">
        <v>50</v>
      </c>
      <c r="J8" s="251" t="s">
        <v>51</v>
      </c>
    </row>
    <row r="9" spans="1:10">
      <c r="A9" s="244"/>
      <c r="B9" s="252"/>
      <c r="C9" s="244"/>
      <c r="D9" s="244"/>
      <c r="E9" s="244"/>
      <c r="F9" s="244"/>
      <c r="G9" s="244"/>
      <c r="H9" s="244"/>
      <c r="I9" s="244"/>
      <c r="J9" s="244"/>
    </row>
    <row r="10" spans="1:10">
      <c r="A10" s="253" t="s">
        <v>52</v>
      </c>
      <c r="B10" s="282">
        <v>343865</v>
      </c>
      <c r="C10" s="282">
        <v>329579</v>
      </c>
      <c r="D10" s="283">
        <v>4.3346208344585059E-2</v>
      </c>
      <c r="E10" s="244"/>
      <c r="F10" s="254"/>
      <c r="G10" s="253" t="s">
        <v>53</v>
      </c>
      <c r="H10" s="282">
        <v>18658</v>
      </c>
      <c r="I10" s="282">
        <v>17160</v>
      </c>
      <c r="J10" s="283">
        <v>8.7296037296037299E-2</v>
      </c>
    </row>
    <row r="11" spans="1:10">
      <c r="A11" s="253" t="s">
        <v>54</v>
      </c>
      <c r="B11" s="282">
        <v>2148918</v>
      </c>
      <c r="C11" s="282">
        <v>2059428</v>
      </c>
      <c r="D11" s="283">
        <v>4.3453813388960427E-2</v>
      </c>
      <c r="E11" s="244"/>
      <c r="F11" s="284" t="s">
        <v>743</v>
      </c>
      <c r="G11" s="253" t="s">
        <v>55</v>
      </c>
      <c r="H11" s="282">
        <v>40560</v>
      </c>
      <c r="I11" s="282">
        <v>39481</v>
      </c>
      <c r="J11" s="283">
        <v>2.7329601580507078E-2</v>
      </c>
    </row>
    <row r="12" spans="1:10">
      <c r="A12" s="253" t="s">
        <v>56</v>
      </c>
      <c r="B12" s="285">
        <v>77.34</v>
      </c>
      <c r="C12" s="285">
        <v>76.09</v>
      </c>
      <c r="D12" s="286">
        <v>1.25</v>
      </c>
      <c r="E12" s="244"/>
      <c r="F12" s="287"/>
      <c r="G12" s="253" t="s">
        <v>56</v>
      </c>
      <c r="H12" s="285">
        <v>50.9</v>
      </c>
      <c r="I12" s="285">
        <v>49.61</v>
      </c>
      <c r="J12" s="286">
        <v>1.2899999999999991</v>
      </c>
    </row>
    <row r="13" spans="1:10">
      <c r="A13" s="253" t="s">
        <v>57</v>
      </c>
      <c r="B13" s="285">
        <v>6.25</v>
      </c>
      <c r="C13" s="285">
        <v>6.25</v>
      </c>
      <c r="D13" s="286">
        <v>0</v>
      </c>
      <c r="E13" s="244"/>
      <c r="F13" s="288"/>
      <c r="G13" s="289" t="s">
        <v>744</v>
      </c>
      <c r="H13" s="290">
        <v>2.1738664379890662</v>
      </c>
      <c r="I13" s="290">
        <v>2.3007575757575758</v>
      </c>
      <c r="J13" s="291">
        <v>-0.12689113776850958</v>
      </c>
    </row>
    <row r="14" spans="1:10">
      <c r="A14" s="253"/>
      <c r="B14" s="292"/>
      <c r="C14" s="292"/>
      <c r="D14" s="286"/>
      <c r="E14" s="244"/>
      <c r="F14" s="287"/>
      <c r="G14" s="253" t="s">
        <v>53</v>
      </c>
      <c r="H14" s="282">
        <v>2954</v>
      </c>
      <c r="I14" s="282">
        <v>3540</v>
      </c>
      <c r="J14" s="283">
        <v>-0.1655367231638418</v>
      </c>
    </row>
    <row r="15" spans="1:10">
      <c r="A15" s="253" t="s">
        <v>58</v>
      </c>
      <c r="B15" s="282">
        <v>106234</v>
      </c>
      <c r="C15" s="282">
        <v>92389</v>
      </c>
      <c r="D15" s="283">
        <v>0.14985550227840977</v>
      </c>
      <c r="E15" s="244"/>
      <c r="F15" s="284" t="s">
        <v>745</v>
      </c>
      <c r="G15" s="253" t="s">
        <v>55</v>
      </c>
      <c r="H15" s="282">
        <v>7943</v>
      </c>
      <c r="I15" s="282">
        <v>10230</v>
      </c>
      <c r="J15" s="283">
        <v>-0.2235581622678397</v>
      </c>
    </row>
    <row r="16" spans="1:10">
      <c r="A16" s="253" t="s">
        <v>54</v>
      </c>
      <c r="B16" s="282">
        <v>705128</v>
      </c>
      <c r="C16" s="282">
        <v>609716</v>
      </c>
      <c r="D16" s="283">
        <v>0.15648597051742122</v>
      </c>
      <c r="E16" s="244"/>
      <c r="F16" s="284"/>
      <c r="G16" s="253" t="s">
        <v>56</v>
      </c>
      <c r="H16" s="285">
        <v>34.700000000000003</v>
      </c>
      <c r="I16" s="285">
        <v>37.56</v>
      </c>
      <c r="J16" s="286">
        <v>-2.8599999999999994</v>
      </c>
    </row>
    <row r="17" spans="1:10">
      <c r="A17" s="253" t="s">
        <v>56</v>
      </c>
      <c r="B17" s="285">
        <v>57.04</v>
      </c>
      <c r="C17" s="285">
        <v>51.01</v>
      </c>
      <c r="D17" s="286">
        <v>6.0300000000000011</v>
      </c>
      <c r="E17" s="244"/>
      <c r="F17" s="288"/>
      <c r="G17" s="289" t="s">
        <v>744</v>
      </c>
      <c r="H17" s="290">
        <v>2.688896411645227</v>
      </c>
      <c r="I17" s="290">
        <v>2.8898305084745761</v>
      </c>
      <c r="J17" s="291">
        <v>-0.20093409682934915</v>
      </c>
    </row>
    <row r="18" spans="1:10">
      <c r="A18" s="253" t="s">
        <v>57</v>
      </c>
      <c r="B18" s="285">
        <v>6.64</v>
      </c>
      <c r="C18" s="285">
        <v>6.6</v>
      </c>
      <c r="D18" s="286">
        <v>4.0000000000000036E-2</v>
      </c>
      <c r="E18" s="244"/>
      <c r="F18" s="284"/>
      <c r="G18" s="253" t="s">
        <v>53</v>
      </c>
      <c r="H18" s="282">
        <v>85144</v>
      </c>
      <c r="I18" s="282">
        <v>77705</v>
      </c>
      <c r="J18" s="283">
        <v>9.57338652596358E-2</v>
      </c>
    </row>
    <row r="19" spans="1:10">
      <c r="A19" s="253"/>
      <c r="B19" s="292"/>
      <c r="C19" s="292"/>
      <c r="D19" s="286"/>
      <c r="E19" s="244"/>
      <c r="F19" s="284" t="s">
        <v>746</v>
      </c>
      <c r="G19" s="253" t="s">
        <v>55</v>
      </c>
      <c r="H19" s="282">
        <v>473390</v>
      </c>
      <c r="I19" s="282">
        <v>436993</v>
      </c>
      <c r="J19" s="283">
        <v>8.3289663678823234E-2</v>
      </c>
    </row>
    <row r="20" spans="1:10">
      <c r="A20" s="253" t="s">
        <v>59</v>
      </c>
      <c r="B20" s="282">
        <v>450099</v>
      </c>
      <c r="C20" s="282">
        <v>421968</v>
      </c>
      <c r="D20" s="283">
        <v>6.6666192697076562E-2</v>
      </c>
      <c r="E20" s="244"/>
      <c r="F20" s="284" t="s">
        <v>46</v>
      </c>
      <c r="G20" s="253" t="s">
        <v>56</v>
      </c>
      <c r="H20" s="285">
        <v>68.459999999999994</v>
      </c>
      <c r="I20" s="285">
        <v>64.88</v>
      </c>
      <c r="J20" s="286">
        <v>3.5799999999999983</v>
      </c>
    </row>
    <row r="21" spans="1:10">
      <c r="A21" s="253" t="s">
        <v>54</v>
      </c>
      <c r="B21" s="282">
        <v>2854046</v>
      </c>
      <c r="C21" s="282">
        <v>2669144</v>
      </c>
      <c r="D21" s="283">
        <v>6.9273894551961229E-2</v>
      </c>
      <c r="E21" s="244"/>
      <c r="F21" s="288"/>
      <c r="G21" s="289" t="s">
        <v>744</v>
      </c>
      <c r="H21" s="290">
        <v>5.5598750352344259</v>
      </c>
      <c r="I21" s="290">
        <v>5.6237436458400358</v>
      </c>
      <c r="J21" s="291">
        <v>-6.3868610605609888E-2</v>
      </c>
    </row>
    <row r="22" spans="1:10">
      <c r="A22" s="253" t="s">
        <v>56</v>
      </c>
      <c r="B22" s="285">
        <v>71.09</v>
      </c>
      <c r="C22" s="285">
        <v>68.41</v>
      </c>
      <c r="D22" s="286">
        <v>2.6800000000000068</v>
      </c>
      <c r="E22" s="244"/>
      <c r="F22" s="284"/>
      <c r="G22" s="253" t="s">
        <v>53</v>
      </c>
      <c r="H22" s="282">
        <v>343343</v>
      </c>
      <c r="I22" s="282">
        <v>323563</v>
      </c>
      <c r="J22" s="283">
        <v>6.1131835222197839E-2</v>
      </c>
    </row>
    <row r="23" spans="1:10">
      <c r="A23" s="253" t="s">
        <v>57</v>
      </c>
      <c r="B23" s="285">
        <v>6.34</v>
      </c>
      <c r="C23" s="285">
        <v>6.33</v>
      </c>
      <c r="D23" s="286">
        <v>9.9999999999997868E-3</v>
      </c>
      <c r="E23" s="244"/>
      <c r="F23" s="284" t="s">
        <v>60</v>
      </c>
      <c r="G23" s="253" t="s">
        <v>55</v>
      </c>
      <c r="H23" s="282">
        <v>2332153</v>
      </c>
      <c r="I23" s="282">
        <v>2182440</v>
      </c>
      <c r="J23" s="283">
        <v>6.8598907644654608E-2</v>
      </c>
    </row>
    <row r="24" spans="1:10">
      <c r="A24" s="244"/>
      <c r="B24" s="244"/>
      <c r="C24" s="244"/>
      <c r="D24" s="244"/>
      <c r="E24" s="244"/>
      <c r="F24" s="284"/>
      <c r="G24" s="253" t="s">
        <v>56</v>
      </c>
      <c r="H24" s="285">
        <v>72.41</v>
      </c>
      <c r="I24" s="285">
        <v>69.92</v>
      </c>
      <c r="J24" s="286">
        <v>2.4899999999999949</v>
      </c>
    </row>
    <row r="25" spans="1:10">
      <c r="A25" s="244"/>
      <c r="B25" s="244"/>
      <c r="C25" s="244"/>
      <c r="D25" s="244"/>
      <c r="E25" s="244"/>
      <c r="F25" s="293"/>
      <c r="G25" s="294" t="s">
        <v>744</v>
      </c>
      <c r="H25" s="285">
        <v>6.7924873959859386</v>
      </c>
      <c r="I25" s="285">
        <v>6.7450233802999726</v>
      </c>
      <c r="J25" s="286">
        <v>4.7464015685966032E-2</v>
      </c>
    </row>
    <row r="26" spans="1:10">
      <c r="A26" s="255" t="s">
        <v>61</v>
      </c>
      <c r="B26" s="255"/>
      <c r="C26" s="244"/>
      <c r="D26" s="244"/>
      <c r="E26" s="244"/>
      <c r="F26" s="248" t="s">
        <v>46</v>
      </c>
      <c r="G26" s="244"/>
      <c r="H26" s="244"/>
      <c r="I26" s="244"/>
      <c r="J26" s="244"/>
    </row>
    <row r="27" spans="1:10">
      <c r="A27" s="244"/>
      <c r="B27" s="248" t="s">
        <v>46</v>
      </c>
      <c r="C27" s="248" t="s">
        <v>46</v>
      </c>
      <c r="D27" s="244"/>
      <c r="E27" s="244"/>
      <c r="F27" s="248"/>
      <c r="G27" s="281"/>
      <c r="H27" s="281"/>
      <c r="I27" s="281"/>
      <c r="J27" s="281"/>
    </row>
    <row r="28" spans="1:10">
      <c r="A28" s="244"/>
      <c r="B28" s="246" t="s">
        <v>47</v>
      </c>
      <c r="C28" s="249" t="s">
        <v>48</v>
      </c>
      <c r="D28" s="250" t="s">
        <v>62</v>
      </c>
      <c r="E28" s="244"/>
      <c r="F28" s="244" t="s">
        <v>46</v>
      </c>
      <c r="G28" s="281"/>
      <c r="H28" s="281"/>
      <c r="I28" s="281"/>
      <c r="J28" s="281"/>
    </row>
    <row r="29" spans="1:10">
      <c r="A29" s="248" t="s">
        <v>46</v>
      </c>
      <c r="B29" s="251" t="s">
        <v>49</v>
      </c>
      <c r="C29" s="249" t="s">
        <v>50</v>
      </c>
      <c r="D29" s="251" t="s">
        <v>51</v>
      </c>
      <c r="E29" s="244"/>
      <c r="F29" s="244" t="s">
        <v>46</v>
      </c>
      <c r="G29" s="281"/>
      <c r="H29" s="281"/>
      <c r="I29" s="281"/>
      <c r="J29" s="281"/>
    </row>
    <row r="30" spans="1:10">
      <c r="A30" s="252"/>
      <c r="B30" s="244"/>
      <c r="C30" s="244"/>
      <c r="D30" s="244"/>
      <c r="E30" s="244"/>
      <c r="F30" s="244"/>
      <c r="G30" s="244"/>
      <c r="H30" s="244"/>
      <c r="I30" s="244"/>
      <c r="J30" s="244"/>
    </row>
    <row r="31" spans="1:10">
      <c r="A31" s="253" t="s">
        <v>63</v>
      </c>
      <c r="B31" s="282">
        <v>120206</v>
      </c>
      <c r="C31" s="282">
        <v>118448</v>
      </c>
      <c r="D31" s="286">
        <v>1.4841955963798459</v>
      </c>
      <c r="E31" s="244"/>
      <c r="F31" s="244"/>
      <c r="G31" s="271"/>
      <c r="H31" s="272"/>
      <c r="I31" s="271"/>
      <c r="J31" s="273"/>
    </row>
    <row r="32" spans="1:10">
      <c r="A32" s="253" t="s">
        <v>64</v>
      </c>
      <c r="B32" s="282">
        <v>185896</v>
      </c>
      <c r="C32" s="282">
        <v>167168</v>
      </c>
      <c r="D32" s="286">
        <v>11.203101071975498</v>
      </c>
      <c r="E32" s="244"/>
      <c r="F32" s="244"/>
      <c r="G32" s="244"/>
      <c r="H32" s="274"/>
      <c r="I32" s="244"/>
      <c r="J32" s="244"/>
    </row>
    <row r="33" spans="1:11">
      <c r="A33" s="253" t="s">
        <v>65</v>
      </c>
      <c r="B33" s="282">
        <v>26884</v>
      </c>
      <c r="C33" s="282">
        <v>29604</v>
      </c>
      <c r="D33" s="286">
        <v>-9.1879475746520729</v>
      </c>
      <c r="E33" s="244"/>
      <c r="F33" s="244"/>
      <c r="G33" s="257"/>
      <c r="H33" s="258"/>
      <c r="I33" s="258"/>
      <c r="J33" s="275"/>
    </row>
    <row r="34" spans="1:11">
      <c r="A34" s="253" t="s">
        <v>66</v>
      </c>
      <c r="B34" s="282">
        <v>10049</v>
      </c>
      <c r="C34" s="282">
        <v>9686</v>
      </c>
      <c r="D34" s="286">
        <v>3.7476770596737561</v>
      </c>
      <c r="E34" s="244"/>
      <c r="F34" s="244"/>
      <c r="G34" s="257"/>
      <c r="H34" s="258"/>
      <c r="I34" s="258"/>
      <c r="J34" s="275"/>
    </row>
    <row r="35" spans="1:11">
      <c r="A35" s="253" t="s">
        <v>67</v>
      </c>
      <c r="B35" s="282">
        <v>13270</v>
      </c>
      <c r="C35" s="282">
        <v>12530</v>
      </c>
      <c r="D35" s="286">
        <v>5.9058260175578612</v>
      </c>
      <c r="E35" s="244"/>
      <c r="F35" s="244"/>
      <c r="G35" s="257"/>
      <c r="H35" s="275"/>
      <c r="I35" s="275"/>
      <c r="J35" s="275"/>
    </row>
    <row r="36" spans="1:11">
      <c r="A36" s="253" t="s">
        <v>68</v>
      </c>
      <c r="B36" s="282">
        <v>12585</v>
      </c>
      <c r="C36" s="282">
        <v>10734</v>
      </c>
      <c r="D36" s="286">
        <v>17.244270542202347</v>
      </c>
      <c r="E36" s="244"/>
      <c r="F36" s="244"/>
      <c r="G36" s="257"/>
      <c r="H36" s="275"/>
      <c r="I36" s="275"/>
      <c r="J36" s="275"/>
    </row>
    <row r="37" spans="1:11">
      <c r="A37" s="253" t="s">
        <v>69</v>
      </c>
      <c r="B37" s="282">
        <v>2805</v>
      </c>
      <c r="C37" s="282">
        <v>2806</v>
      </c>
      <c r="D37" s="286">
        <v>-3.5637918745545262E-2</v>
      </c>
      <c r="E37" s="244"/>
      <c r="F37" s="244"/>
      <c r="G37" s="257"/>
      <c r="H37" s="267"/>
      <c r="I37" s="244"/>
      <c r="J37" s="244"/>
    </row>
    <row r="38" spans="1:11" s="57" customFormat="1">
      <c r="A38" s="295" t="s">
        <v>70</v>
      </c>
      <c r="B38" s="282">
        <v>18056</v>
      </c>
      <c r="C38" s="282">
        <v>15255</v>
      </c>
      <c r="D38" s="286">
        <v>18.361193051458539</v>
      </c>
      <c r="E38" s="244"/>
      <c r="F38" s="244"/>
      <c r="G38" s="244"/>
      <c r="H38" s="244"/>
      <c r="I38" s="244"/>
      <c r="J38" s="244"/>
    </row>
    <row r="39" spans="1:11" s="242" customFormat="1">
      <c r="A39" s="259"/>
      <c r="B39" s="282"/>
      <c r="C39" s="258"/>
      <c r="D39" s="256"/>
      <c r="E39" s="244"/>
      <c r="F39" s="244"/>
      <c r="G39" s="244"/>
      <c r="H39" s="244"/>
      <c r="I39" s="244"/>
      <c r="J39" s="244"/>
    </row>
    <row r="40" spans="1:11" s="242" customFormat="1">
      <c r="A40" s="259"/>
      <c r="B40" s="258"/>
      <c r="C40" s="258"/>
      <c r="D40" s="256"/>
      <c r="E40" s="244"/>
      <c r="F40" s="244"/>
      <c r="G40" s="244"/>
      <c r="H40" s="244"/>
      <c r="I40" s="244"/>
      <c r="J40" s="244"/>
    </row>
    <row r="41" spans="1:11" ht="15" customHeight="1">
      <c r="A41" s="260"/>
      <c r="B41" s="538" t="s">
        <v>484</v>
      </c>
      <c r="C41" s="538"/>
      <c r="D41" s="538"/>
      <c r="E41" s="538"/>
      <c r="F41" s="538"/>
      <c r="G41" s="538"/>
      <c r="H41" s="538"/>
      <c r="I41" s="538"/>
      <c r="J41" s="538"/>
      <c r="K41" s="538"/>
    </row>
    <row r="42" spans="1:11">
      <c r="B42" s="538"/>
      <c r="C42" s="538"/>
      <c r="D42" s="538"/>
      <c r="E42" s="538"/>
      <c r="F42" s="538"/>
      <c r="G42" s="538"/>
      <c r="H42" s="538"/>
      <c r="I42" s="538"/>
      <c r="J42" s="538"/>
      <c r="K42" s="538"/>
    </row>
    <row r="43" spans="1:11">
      <c r="B43" s="538"/>
      <c r="C43" s="538"/>
      <c r="D43" s="538"/>
      <c r="E43" s="538"/>
      <c r="F43" s="538"/>
      <c r="G43" s="538"/>
      <c r="H43" s="538"/>
      <c r="I43" s="538"/>
      <c r="J43" s="538"/>
      <c r="K43" s="538"/>
    </row>
    <row r="44" spans="1:11">
      <c r="B44" s="538"/>
      <c r="C44" s="538"/>
      <c r="D44" s="538"/>
      <c r="E44" s="538"/>
      <c r="F44" s="538"/>
      <c r="G44" s="538"/>
      <c r="H44" s="538"/>
      <c r="I44" s="538"/>
      <c r="J44" s="538"/>
      <c r="K44" s="538"/>
    </row>
    <row r="45" spans="1:11">
      <c r="B45" s="538"/>
      <c r="C45" s="538"/>
      <c r="D45" s="538"/>
      <c r="E45" s="538"/>
      <c r="F45" s="538"/>
      <c r="G45" s="538"/>
      <c r="H45" s="538"/>
      <c r="I45" s="538"/>
      <c r="J45" s="538"/>
      <c r="K45" s="538"/>
    </row>
    <row r="46" spans="1:11">
      <c r="B46" s="538"/>
      <c r="C46" s="538"/>
      <c r="D46" s="538"/>
      <c r="E46" s="538"/>
      <c r="F46" s="538"/>
      <c r="G46" s="538"/>
      <c r="H46" s="538"/>
      <c r="I46" s="538"/>
      <c r="J46" s="538"/>
      <c r="K46" s="538"/>
    </row>
    <row r="47" spans="1:11">
      <c r="B47" s="538"/>
      <c r="C47" s="538"/>
      <c r="D47" s="538"/>
      <c r="E47" s="538"/>
      <c r="F47" s="538"/>
      <c r="G47" s="538"/>
      <c r="H47" s="538"/>
      <c r="I47" s="538"/>
      <c r="J47" s="538"/>
      <c r="K47" s="538"/>
    </row>
    <row r="48" spans="1:11">
      <c r="B48" s="538"/>
      <c r="C48" s="538"/>
      <c r="D48" s="538"/>
      <c r="E48" s="538"/>
      <c r="F48" s="538"/>
      <c r="G48" s="538"/>
      <c r="H48" s="538"/>
      <c r="I48" s="538"/>
      <c r="J48" s="538"/>
      <c r="K48" s="538"/>
    </row>
    <row r="49" spans="2:11">
      <c r="B49" s="538"/>
      <c r="C49" s="538"/>
      <c r="D49" s="538"/>
      <c r="E49" s="538"/>
      <c r="F49" s="538"/>
      <c r="G49" s="538"/>
      <c r="H49" s="538"/>
      <c r="I49" s="538"/>
      <c r="J49" s="538"/>
      <c r="K49" s="538"/>
    </row>
    <row r="50" spans="2:11">
      <c r="B50" s="8" t="s">
        <v>38</v>
      </c>
      <c r="C50" s="8" t="s">
        <v>40</v>
      </c>
    </row>
    <row r="51" spans="2:11">
      <c r="B51" s="8" t="s">
        <v>39</v>
      </c>
      <c r="C51" s="8" t="s">
        <v>40</v>
      </c>
    </row>
  </sheetData>
  <sheetProtection algorithmName="SHA-512" hashValue="sXte6oSIPel8rkaXivMbI6zJu3DB1xhYD/isUOi1/y4wkiBLSdUez8jRgJ3wrr6Ayf9m1ZyIwMq81GM3uCSeQw==" saltValue="lOvQXzy1VsgCoX0pg4BQ8A==" spinCount="100000" sheet="1" objects="1" scenarios="1"/>
  <mergeCells count="2">
    <mergeCell ref="A1:J1"/>
    <mergeCell ref="B41:K49"/>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showGridLines="0" zoomScale="80" zoomScaleNormal="80" workbookViewId="0">
      <selection activeCell="P47" sqref="P47"/>
    </sheetView>
  </sheetViews>
  <sheetFormatPr baseColWidth="10" defaultRowHeight="15"/>
  <cols>
    <col min="1" max="1" width="14.42578125" style="418" customWidth="1"/>
    <col min="2" max="2" width="11.7109375" style="418" customWidth="1"/>
    <col min="3" max="7" width="12.7109375" style="418" customWidth="1"/>
    <col min="8" max="8" width="12.7109375" style="421" customWidth="1"/>
    <col min="9" max="26" width="12.7109375" style="418" customWidth="1"/>
    <col min="27" max="29" width="9.5703125" style="418" bestFit="1" customWidth="1"/>
    <col min="31" max="32" width="11.42578125" customWidth="1"/>
    <col min="33" max="33" width="12.42578125" bestFit="1" customWidth="1"/>
  </cols>
  <sheetData>
    <row r="1" spans="1:36">
      <c r="A1" s="540" t="s">
        <v>477</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row>
    <row r="2" spans="1:36" ht="15" customHeight="1">
      <c r="A2" s="417"/>
      <c r="B2" s="541" t="s">
        <v>59</v>
      </c>
      <c r="C2" s="541"/>
      <c r="D2" s="541"/>
      <c r="E2" s="541"/>
      <c r="F2" s="541"/>
      <c r="G2" s="541"/>
      <c r="H2" s="541"/>
      <c r="I2" s="541" t="s">
        <v>54</v>
      </c>
      <c r="J2" s="541"/>
      <c r="K2" s="541"/>
      <c r="L2" s="541"/>
      <c r="M2" s="541"/>
      <c r="N2" s="541"/>
      <c r="O2" s="541"/>
      <c r="P2" s="541" t="s">
        <v>71</v>
      </c>
      <c r="Q2" s="541"/>
      <c r="R2" s="541"/>
      <c r="S2" s="541"/>
      <c r="T2" s="541"/>
      <c r="U2" s="541"/>
      <c r="V2" s="541"/>
      <c r="W2" s="541" t="s">
        <v>57</v>
      </c>
      <c r="X2" s="541"/>
      <c r="Y2" s="541"/>
      <c r="Z2" s="541"/>
      <c r="AA2" s="541"/>
      <c r="AB2" s="541"/>
      <c r="AC2" s="541"/>
    </row>
    <row r="3" spans="1:36" ht="15" customHeight="1">
      <c r="A3" s="417" t="s">
        <v>47</v>
      </c>
      <c r="B3" s="76">
        <v>2021</v>
      </c>
      <c r="C3" s="5">
        <v>2022</v>
      </c>
      <c r="D3" s="76">
        <v>2023</v>
      </c>
      <c r="E3" s="5">
        <v>2024</v>
      </c>
      <c r="F3" s="6" t="s">
        <v>539</v>
      </c>
      <c r="G3" s="6" t="s">
        <v>579</v>
      </c>
      <c r="H3" s="419" t="s">
        <v>663</v>
      </c>
      <c r="I3" s="76">
        <v>2021</v>
      </c>
      <c r="J3" s="5">
        <v>2022</v>
      </c>
      <c r="K3" s="76">
        <v>2023</v>
      </c>
      <c r="L3" s="5">
        <v>2024</v>
      </c>
      <c r="M3" s="6" t="s">
        <v>539</v>
      </c>
      <c r="N3" s="6" t="s">
        <v>579</v>
      </c>
      <c r="O3" s="419" t="s">
        <v>663</v>
      </c>
      <c r="P3" s="76">
        <v>2021</v>
      </c>
      <c r="Q3" s="5">
        <v>2022</v>
      </c>
      <c r="R3" s="76">
        <v>2023</v>
      </c>
      <c r="S3" s="5">
        <v>2024</v>
      </c>
      <c r="T3" s="6" t="s">
        <v>540</v>
      </c>
      <c r="U3" s="6" t="s">
        <v>580</v>
      </c>
      <c r="V3" s="419" t="s">
        <v>664</v>
      </c>
      <c r="W3" s="76">
        <v>2021</v>
      </c>
      <c r="X3" s="5">
        <v>2022</v>
      </c>
      <c r="Y3" s="76">
        <v>2023</v>
      </c>
      <c r="Z3" s="5">
        <v>2024</v>
      </c>
      <c r="AA3" s="6" t="s">
        <v>540</v>
      </c>
      <c r="AB3" s="6" t="s">
        <v>580</v>
      </c>
      <c r="AC3" s="419" t="s">
        <v>664</v>
      </c>
      <c r="AE3" s="539" t="s">
        <v>483</v>
      </c>
      <c r="AF3" s="539"/>
      <c r="AG3" s="539"/>
      <c r="AH3" s="539"/>
      <c r="AI3" s="539"/>
      <c r="AJ3" s="539"/>
    </row>
    <row r="4" spans="1:36">
      <c r="A4" s="77" t="s">
        <v>72</v>
      </c>
      <c r="B4" s="442">
        <v>53566</v>
      </c>
      <c r="C4" s="148">
        <v>253428</v>
      </c>
      <c r="D4" s="148">
        <v>369672</v>
      </c>
      <c r="E4" s="148">
        <v>419250</v>
      </c>
      <c r="F4" s="149">
        <f t="shared" ref="F4:G9" si="0">((C4-B4)/B4)*100</f>
        <v>373.11354217227347</v>
      </c>
      <c r="G4" s="149">
        <f t="shared" si="0"/>
        <v>45.868649083763437</v>
      </c>
      <c r="H4" s="149">
        <f t="shared" ref="H4:H9" si="1">((E4-D4)/D4)*100</f>
        <v>13.411348438615853</v>
      </c>
      <c r="I4" s="442">
        <v>253061</v>
      </c>
      <c r="J4" s="148">
        <v>1876995</v>
      </c>
      <c r="K4" s="148">
        <v>2756791</v>
      </c>
      <c r="L4" s="148">
        <v>3082384</v>
      </c>
      <c r="M4" s="149">
        <f t="shared" ref="M4:O9" si="2">((J4-I4)/I4)*100</f>
        <v>641.71642410327945</v>
      </c>
      <c r="N4" s="149">
        <f t="shared" si="2"/>
        <v>46.872580907248022</v>
      </c>
      <c r="O4" s="149">
        <f t="shared" si="2"/>
        <v>11.810579764661158</v>
      </c>
      <c r="P4" s="149">
        <v>15.36</v>
      </c>
      <c r="Q4" s="150">
        <v>53.2</v>
      </c>
      <c r="R4" s="150">
        <v>69.7</v>
      </c>
      <c r="S4" s="150">
        <v>73.63</v>
      </c>
      <c r="T4" s="149">
        <f>Q4-P4</f>
        <v>37.840000000000003</v>
      </c>
      <c r="U4" s="149">
        <f>R4-Q4</f>
        <v>16.5</v>
      </c>
      <c r="V4" s="149">
        <f>S4-R4</f>
        <v>3.9299999999999926</v>
      </c>
      <c r="W4" s="149">
        <v>4.72</v>
      </c>
      <c r="X4" s="150">
        <v>7.41</v>
      </c>
      <c r="Y4" s="150">
        <v>7.46</v>
      </c>
      <c r="Z4" s="150">
        <v>7.35</v>
      </c>
      <c r="AA4" s="149">
        <f>X4-W4</f>
        <v>2.6900000000000004</v>
      </c>
      <c r="AB4" s="149">
        <f>Y4-X4</f>
        <v>4.9999999999999822E-2</v>
      </c>
      <c r="AC4" s="150">
        <f>Z4-Y4</f>
        <v>-0.11000000000000032</v>
      </c>
      <c r="AD4" s="210"/>
      <c r="AE4" s="539"/>
      <c r="AF4" s="539"/>
      <c r="AG4" s="539"/>
      <c r="AH4" s="539"/>
      <c r="AI4" s="539"/>
      <c r="AJ4" s="539"/>
    </row>
    <row r="5" spans="1:36">
      <c r="A5" s="77" t="s">
        <v>73</v>
      </c>
      <c r="B5" s="442">
        <v>61600</v>
      </c>
      <c r="C5" s="148">
        <v>323103</v>
      </c>
      <c r="D5" s="148">
        <v>371781</v>
      </c>
      <c r="E5" s="148">
        <v>432158</v>
      </c>
      <c r="F5" s="149">
        <f t="shared" si="0"/>
        <v>424.51785714285711</v>
      </c>
      <c r="G5" s="149">
        <f t="shared" si="0"/>
        <v>15.065783976007651</v>
      </c>
      <c r="H5" s="149">
        <f t="shared" si="1"/>
        <v>16.239936952130421</v>
      </c>
      <c r="I5" s="442">
        <v>248236</v>
      </c>
      <c r="J5" s="148">
        <v>2070779</v>
      </c>
      <c r="K5" s="148">
        <v>2389627</v>
      </c>
      <c r="L5" s="148">
        <v>2971501</v>
      </c>
      <c r="M5" s="149">
        <f t="shared" si="2"/>
        <v>734.19769896388925</v>
      </c>
      <c r="N5" s="149">
        <f t="shared" si="2"/>
        <v>15.397490509610151</v>
      </c>
      <c r="O5" s="149">
        <f t="shared" si="2"/>
        <v>24.349992697605106</v>
      </c>
      <c r="P5" s="149">
        <v>20.23</v>
      </c>
      <c r="Q5" s="150">
        <v>64.92</v>
      </c>
      <c r="R5" s="150">
        <v>67.14</v>
      </c>
      <c r="S5" s="150">
        <v>75.95</v>
      </c>
      <c r="T5" s="149">
        <f t="shared" ref="T5:T15" si="3">Q5-P5</f>
        <v>44.69</v>
      </c>
      <c r="U5" s="149">
        <f>R5-Q5</f>
        <v>2.2199999999999989</v>
      </c>
      <c r="V5" s="149">
        <f t="shared" ref="V5:V6" si="4">S5-R5</f>
        <v>8.8100000000000023</v>
      </c>
      <c r="W5" s="149">
        <v>4.03</v>
      </c>
      <c r="X5" s="150">
        <v>6.41</v>
      </c>
      <c r="Y5" s="150">
        <v>6.43</v>
      </c>
      <c r="Z5" s="150">
        <v>6.88</v>
      </c>
      <c r="AA5" s="149">
        <f t="shared" ref="AA5:AA15" si="5">X5-W5</f>
        <v>2.38</v>
      </c>
      <c r="AB5" s="149">
        <f>Y5-X5</f>
        <v>1.9999999999999574E-2</v>
      </c>
      <c r="AC5" s="150">
        <f>Z5-Y5</f>
        <v>0.45000000000000018</v>
      </c>
      <c r="AD5" s="210"/>
      <c r="AE5" s="539"/>
      <c r="AF5" s="539"/>
      <c r="AG5" s="539"/>
      <c r="AH5" s="539"/>
      <c r="AI5" s="539"/>
      <c r="AJ5" s="539"/>
    </row>
    <row r="6" spans="1:36">
      <c r="A6" s="77" t="s">
        <v>74</v>
      </c>
      <c r="B6" s="442">
        <v>78821</v>
      </c>
      <c r="C6" s="148">
        <v>354116</v>
      </c>
      <c r="D6" s="148">
        <v>418360</v>
      </c>
      <c r="E6" s="148">
        <v>481727</v>
      </c>
      <c r="F6" s="149">
        <f t="shared" si="0"/>
        <v>349.26605853769934</v>
      </c>
      <c r="G6" s="149">
        <f t="shared" si="0"/>
        <v>18.142077737238647</v>
      </c>
      <c r="H6" s="149">
        <f t="shared" si="1"/>
        <v>15.14652452433311</v>
      </c>
      <c r="I6" s="442">
        <v>325585</v>
      </c>
      <c r="J6" s="148">
        <v>2395706</v>
      </c>
      <c r="K6" s="148">
        <v>2937734</v>
      </c>
      <c r="L6" s="148">
        <v>3146276</v>
      </c>
      <c r="M6" s="149">
        <f>((J6-I6)/I6)*100</f>
        <v>635.81583918178058</v>
      </c>
      <c r="N6" s="149">
        <f>((K6-J6)/J6)*100</f>
        <v>22.624979859799158</v>
      </c>
      <c r="O6" s="149">
        <f t="shared" si="2"/>
        <v>7.0987366453191463</v>
      </c>
      <c r="P6" s="149">
        <v>23.33</v>
      </c>
      <c r="Q6" s="150">
        <v>67.540000000000006</v>
      </c>
      <c r="R6" s="150">
        <v>74.56</v>
      </c>
      <c r="S6" s="150">
        <v>74.75</v>
      </c>
      <c r="T6" s="149">
        <f t="shared" si="3"/>
        <v>44.210000000000008</v>
      </c>
      <c r="U6" s="149">
        <f>R6-Q6</f>
        <v>7.019999999999996</v>
      </c>
      <c r="V6" s="149">
        <f t="shared" si="4"/>
        <v>0.18999999999999773</v>
      </c>
      <c r="W6" s="149">
        <v>4.13</v>
      </c>
      <c r="X6" s="150">
        <v>6.77</v>
      </c>
      <c r="Y6" s="150">
        <v>7.02</v>
      </c>
      <c r="Z6" s="150">
        <v>6.53</v>
      </c>
      <c r="AA6" s="149">
        <f t="shared" si="5"/>
        <v>2.6399999999999997</v>
      </c>
      <c r="AB6" s="149">
        <f>Y6-X6</f>
        <v>0.25</v>
      </c>
      <c r="AC6" s="150">
        <f>Z6-Y6</f>
        <v>-0.48999999999999932</v>
      </c>
      <c r="AD6" s="210"/>
      <c r="AE6" s="539"/>
      <c r="AF6" s="539"/>
      <c r="AG6" s="539"/>
      <c r="AH6" s="539"/>
      <c r="AI6" s="539"/>
      <c r="AJ6" s="539"/>
    </row>
    <row r="7" spans="1:36">
      <c r="A7" s="77" t="s">
        <v>75</v>
      </c>
      <c r="B7" s="443">
        <v>94957</v>
      </c>
      <c r="C7" s="148">
        <v>406424</v>
      </c>
      <c r="D7" s="148">
        <v>435988</v>
      </c>
      <c r="E7" s="148">
        <v>435100</v>
      </c>
      <c r="F7" s="149">
        <f t="shared" si="0"/>
        <v>328.00846699032195</v>
      </c>
      <c r="G7" s="149">
        <f t="shared" si="0"/>
        <v>7.2741767218471347</v>
      </c>
      <c r="H7" s="149">
        <f t="shared" si="1"/>
        <v>-0.20367533051368386</v>
      </c>
      <c r="I7" s="262">
        <v>378866</v>
      </c>
      <c r="J7" s="524">
        <v>2575372</v>
      </c>
      <c r="K7" s="148">
        <v>2709797</v>
      </c>
      <c r="L7" s="148">
        <v>2828961</v>
      </c>
      <c r="M7" s="149">
        <f t="shared" ref="M7:M9" si="6">((J7-I7)/I7)*100</f>
        <v>579.75801470704675</v>
      </c>
      <c r="N7" s="149">
        <f t="shared" ref="N7:N9" si="7">((K7-J7)/J7)*100</f>
        <v>5.2196342897259118</v>
      </c>
      <c r="O7" s="149">
        <f t="shared" si="2"/>
        <v>4.3975249806535324</v>
      </c>
      <c r="P7" s="262">
        <v>26.7</v>
      </c>
      <c r="Q7" s="400">
        <v>68.84</v>
      </c>
      <c r="R7" s="150">
        <v>71.23</v>
      </c>
      <c r="S7" s="150">
        <v>69.69</v>
      </c>
      <c r="T7" s="149">
        <f t="shared" si="3"/>
        <v>42.14</v>
      </c>
      <c r="U7" s="149">
        <f t="shared" ref="U7:U9" si="8">R7-Q7</f>
        <v>2.3900000000000006</v>
      </c>
      <c r="V7" s="149">
        <f>S7-R7</f>
        <v>-1.5400000000000063</v>
      </c>
      <c r="W7" s="262">
        <v>3.99</v>
      </c>
      <c r="X7" s="400">
        <v>6.34</v>
      </c>
      <c r="Y7" s="150">
        <v>6.22</v>
      </c>
      <c r="Z7" s="150">
        <v>6.5</v>
      </c>
      <c r="AA7" s="149">
        <f t="shared" si="5"/>
        <v>2.3499999999999996</v>
      </c>
      <c r="AB7" s="149">
        <f t="shared" ref="AB7:AB9" si="9">Y7-X7</f>
        <v>-0.12000000000000011</v>
      </c>
      <c r="AC7" s="150">
        <f>Z7-Y7</f>
        <v>0.28000000000000025</v>
      </c>
      <c r="AD7" s="210"/>
      <c r="AE7" s="539"/>
      <c r="AF7" s="539"/>
      <c r="AG7" s="539"/>
      <c r="AH7" s="539"/>
      <c r="AI7" s="539"/>
      <c r="AJ7" s="539"/>
    </row>
    <row r="8" spans="1:36">
      <c r="A8" s="77" t="s">
        <v>76</v>
      </c>
      <c r="B8" s="443">
        <v>116337</v>
      </c>
      <c r="C8" s="148">
        <v>387980</v>
      </c>
      <c r="D8" s="148">
        <v>393498</v>
      </c>
      <c r="E8" s="148">
        <v>441849</v>
      </c>
      <c r="F8" s="149">
        <f t="shared" si="0"/>
        <v>233.49665196798958</v>
      </c>
      <c r="G8" s="149">
        <f t="shared" si="0"/>
        <v>1.4222382597041086</v>
      </c>
      <c r="H8" s="149">
        <f t="shared" si="1"/>
        <v>12.287483036762575</v>
      </c>
      <c r="I8" s="262">
        <v>467656</v>
      </c>
      <c r="J8" s="524">
        <v>2413872</v>
      </c>
      <c r="K8" s="148">
        <v>2616813</v>
      </c>
      <c r="L8" s="148">
        <v>2805296</v>
      </c>
      <c r="M8" s="149">
        <f t="shared" si="6"/>
        <v>416.16401799613396</v>
      </c>
      <c r="N8" s="149">
        <f t="shared" si="7"/>
        <v>8.4072809163037636</v>
      </c>
      <c r="O8" s="149">
        <f t="shared" si="2"/>
        <v>7.202769169978902</v>
      </c>
      <c r="P8" s="262">
        <v>31.24</v>
      </c>
      <c r="Q8" s="400">
        <v>61.741746719060409</v>
      </c>
      <c r="R8" s="150">
        <v>66.739999999999995</v>
      </c>
      <c r="S8" s="150">
        <v>67.599999999999994</v>
      </c>
      <c r="T8" s="149">
        <f t="shared" si="3"/>
        <v>30.50174671906041</v>
      </c>
      <c r="U8" s="149">
        <f t="shared" si="8"/>
        <v>4.9982532809395863</v>
      </c>
      <c r="V8" s="149">
        <f>S8-R8</f>
        <v>0.85999999999999943</v>
      </c>
      <c r="W8" s="262">
        <v>4.0199999999999996</v>
      </c>
      <c r="X8" s="400">
        <v>6.2216402907366355</v>
      </c>
      <c r="Y8" s="150">
        <v>6.65</v>
      </c>
      <c r="Z8" s="150">
        <v>6.35</v>
      </c>
      <c r="AA8" s="149">
        <f t="shared" si="5"/>
        <v>2.2016402907366359</v>
      </c>
      <c r="AB8" s="149">
        <f t="shared" si="9"/>
        <v>0.42835970926336486</v>
      </c>
      <c r="AC8" s="150">
        <f>Z8-Y8</f>
        <v>-0.30000000000000071</v>
      </c>
      <c r="AD8" s="210"/>
      <c r="AE8" s="539"/>
      <c r="AF8" s="539"/>
      <c r="AG8" s="539"/>
      <c r="AH8" s="539"/>
      <c r="AI8" s="539"/>
      <c r="AJ8" s="539"/>
    </row>
    <row r="9" spans="1:36">
      <c r="A9" s="77" t="s">
        <v>77</v>
      </c>
      <c r="B9" s="443">
        <v>151737</v>
      </c>
      <c r="C9" s="148">
        <v>388451</v>
      </c>
      <c r="D9" s="148">
        <v>421968</v>
      </c>
      <c r="E9" s="148">
        <v>450099</v>
      </c>
      <c r="F9" s="149">
        <f t="shared" si="0"/>
        <v>156.00282066997502</v>
      </c>
      <c r="G9" s="149">
        <f t="shared" si="0"/>
        <v>8.6283726905066533</v>
      </c>
      <c r="H9" s="149">
        <f t="shared" si="1"/>
        <v>6.6666192697076561</v>
      </c>
      <c r="I9" s="262">
        <v>663886</v>
      </c>
      <c r="J9" s="524">
        <v>2439491</v>
      </c>
      <c r="K9" s="148">
        <v>2669144</v>
      </c>
      <c r="L9" s="148">
        <v>2854046</v>
      </c>
      <c r="M9" s="149">
        <f t="shared" si="6"/>
        <v>267.45631027013673</v>
      </c>
      <c r="N9" s="149">
        <f t="shared" si="7"/>
        <v>9.41397201301419</v>
      </c>
      <c r="O9" s="149">
        <f t="shared" si="2"/>
        <v>6.9273894551961233</v>
      </c>
      <c r="P9" s="262">
        <v>33.380000000000003</v>
      </c>
      <c r="Q9" s="400">
        <v>64.33</v>
      </c>
      <c r="R9" s="150">
        <v>68.41</v>
      </c>
      <c r="S9" s="150">
        <v>71.09</v>
      </c>
      <c r="T9" s="149">
        <f t="shared" si="3"/>
        <v>30.949999999999996</v>
      </c>
      <c r="U9" s="149">
        <f t="shared" si="8"/>
        <v>4.0799999999999983</v>
      </c>
      <c r="V9" s="149">
        <f>S9-R9</f>
        <v>2.6800000000000068</v>
      </c>
      <c r="W9" s="262">
        <v>4.38</v>
      </c>
      <c r="X9" s="400">
        <v>6.28</v>
      </c>
      <c r="Y9" s="150">
        <v>6.33</v>
      </c>
      <c r="Z9" s="150">
        <v>6.34</v>
      </c>
      <c r="AA9" s="149">
        <f t="shared" si="5"/>
        <v>1.9000000000000004</v>
      </c>
      <c r="AB9" s="149">
        <f t="shared" si="9"/>
        <v>4.9999999999999822E-2</v>
      </c>
      <c r="AC9" s="150">
        <f>Z9-Y9</f>
        <v>9.9999999999997868E-3</v>
      </c>
      <c r="AD9" s="210"/>
      <c r="AE9" s="539"/>
      <c r="AF9" s="539"/>
      <c r="AG9" s="539"/>
      <c r="AH9" s="539"/>
      <c r="AI9" s="539"/>
      <c r="AJ9" s="539"/>
    </row>
    <row r="10" spans="1:36">
      <c r="A10" s="77" t="s">
        <v>78</v>
      </c>
      <c r="B10" s="442">
        <v>231574</v>
      </c>
      <c r="C10" s="148">
        <v>457129</v>
      </c>
      <c r="D10" s="148">
        <v>451814</v>
      </c>
      <c r="E10" s="148"/>
      <c r="F10" s="149">
        <f t="shared" ref="F10:G15" si="10">((C10-B10)/B10)*100</f>
        <v>97.400830835931501</v>
      </c>
      <c r="G10" s="149">
        <f t="shared" si="10"/>
        <v>-1.1626914940859145</v>
      </c>
      <c r="H10" s="420"/>
      <c r="I10" s="442">
        <v>1188881</v>
      </c>
      <c r="J10" s="148">
        <v>3007366</v>
      </c>
      <c r="K10" s="148">
        <v>3011030</v>
      </c>
      <c r="L10" s="148"/>
      <c r="M10" s="149">
        <f t="shared" ref="M10:M15" si="11">((J10-I10)/I10)*100</f>
        <v>152.95769719593466</v>
      </c>
      <c r="N10" s="149">
        <f t="shared" ref="N10:N15" si="12">((K10-J10)/J10)*100</f>
        <v>0.12183418978601208</v>
      </c>
      <c r="O10" s="149"/>
      <c r="P10" s="149">
        <v>44.57</v>
      </c>
      <c r="Q10" s="150">
        <v>76.67</v>
      </c>
      <c r="R10" s="150">
        <v>73.89</v>
      </c>
      <c r="S10" s="150"/>
      <c r="T10" s="149">
        <f t="shared" si="3"/>
        <v>32.1</v>
      </c>
      <c r="U10" s="149">
        <f t="shared" ref="U10:U15" si="13">R10-Q10</f>
        <v>-2.7800000000000011</v>
      </c>
      <c r="V10" s="149"/>
      <c r="W10" s="149">
        <v>5.13</v>
      </c>
      <c r="X10" s="150">
        <v>6.58</v>
      </c>
      <c r="Y10" s="150">
        <v>6.66</v>
      </c>
      <c r="Z10" s="150"/>
      <c r="AA10" s="149">
        <f t="shared" si="5"/>
        <v>1.4500000000000002</v>
      </c>
      <c r="AB10" s="149">
        <f t="shared" ref="AB10:AB15" si="14">Y10-X10</f>
        <v>8.0000000000000071E-2</v>
      </c>
      <c r="AC10" s="150"/>
      <c r="AD10" s="210"/>
      <c r="AE10" s="539"/>
      <c r="AF10" s="539"/>
      <c r="AG10" s="539"/>
      <c r="AH10" s="539"/>
      <c r="AI10" s="539"/>
      <c r="AJ10" s="539"/>
    </row>
    <row r="11" spans="1:36">
      <c r="A11" s="77" t="s">
        <v>79</v>
      </c>
      <c r="B11" s="442">
        <v>314509</v>
      </c>
      <c r="C11" s="148">
        <v>443543</v>
      </c>
      <c r="D11" s="148">
        <v>463711</v>
      </c>
      <c r="E11" s="148"/>
      <c r="F11" s="149">
        <f t="shared" si="10"/>
        <v>41.027124819957457</v>
      </c>
      <c r="G11" s="149">
        <f t="shared" si="10"/>
        <v>4.5470224983823444</v>
      </c>
      <c r="H11" s="420"/>
      <c r="I11" s="442">
        <v>1755838</v>
      </c>
      <c r="J11" s="148">
        <v>3074078</v>
      </c>
      <c r="K11" s="148">
        <v>3220264</v>
      </c>
      <c r="L11" s="148"/>
      <c r="M11" s="149">
        <f t="shared" si="11"/>
        <v>75.077541322149315</v>
      </c>
      <c r="N11" s="149">
        <f t="shared" si="12"/>
        <v>4.7554421195558474</v>
      </c>
      <c r="O11" s="149"/>
      <c r="P11" s="149">
        <v>58.94</v>
      </c>
      <c r="Q11" s="150">
        <v>78.349999999999994</v>
      </c>
      <c r="R11" s="150">
        <v>78.569999999999993</v>
      </c>
      <c r="S11" s="150"/>
      <c r="T11" s="149">
        <f t="shared" si="3"/>
        <v>19.409999999999997</v>
      </c>
      <c r="U11" s="149">
        <f t="shared" si="13"/>
        <v>0.21999999999999886</v>
      </c>
      <c r="V11" s="149"/>
      <c r="W11" s="149">
        <v>5.58</v>
      </c>
      <c r="X11" s="150">
        <v>6.93</v>
      </c>
      <c r="Y11" s="150">
        <v>6.94</v>
      </c>
      <c r="Z11" s="150"/>
      <c r="AA11" s="149">
        <f t="shared" si="5"/>
        <v>1.3499999999999996</v>
      </c>
      <c r="AB11" s="149">
        <f t="shared" si="14"/>
        <v>1.0000000000000675E-2</v>
      </c>
      <c r="AC11" s="150"/>
      <c r="AD11" s="210"/>
      <c r="AE11" s="539"/>
      <c r="AF11" s="539"/>
      <c r="AG11" s="539"/>
      <c r="AH11" s="539"/>
      <c r="AI11" s="539"/>
      <c r="AJ11" s="539"/>
    </row>
    <row r="12" spans="1:36">
      <c r="A12" s="77" t="s">
        <v>80</v>
      </c>
      <c r="B12" s="442">
        <v>280395</v>
      </c>
      <c r="C12" s="148">
        <v>393540</v>
      </c>
      <c r="D12" s="148">
        <v>420238</v>
      </c>
      <c r="E12" s="148"/>
      <c r="F12" s="149">
        <f t="shared" si="10"/>
        <v>40.352003423741508</v>
      </c>
      <c r="G12" s="149">
        <f t="shared" si="10"/>
        <v>6.7840626111704019</v>
      </c>
      <c r="H12" s="420"/>
      <c r="I12" s="442">
        <v>1758516</v>
      </c>
      <c r="J12" s="148">
        <v>2625689</v>
      </c>
      <c r="K12" s="148">
        <v>2788919</v>
      </c>
      <c r="L12" s="148"/>
      <c r="M12" s="149">
        <f t="shared" si="11"/>
        <v>49.312772815260139</v>
      </c>
      <c r="N12" s="149">
        <f t="shared" si="12"/>
        <v>6.2166539906287452</v>
      </c>
      <c r="O12" s="149"/>
      <c r="P12" s="149">
        <v>58.35</v>
      </c>
      <c r="Q12" s="150">
        <v>69.16</v>
      </c>
      <c r="R12" s="150">
        <v>69.349999999999994</v>
      </c>
      <c r="S12" s="150"/>
      <c r="T12" s="149">
        <f t="shared" si="3"/>
        <v>10.809999999999995</v>
      </c>
      <c r="U12" s="149">
        <f t="shared" si="13"/>
        <v>0.18999999999999773</v>
      </c>
      <c r="V12" s="149"/>
      <c r="W12" s="149">
        <v>6.27</v>
      </c>
      <c r="X12" s="150">
        <v>6.67</v>
      </c>
      <c r="Y12" s="150">
        <v>6.64</v>
      </c>
      <c r="Z12" s="150"/>
      <c r="AA12" s="149">
        <f t="shared" si="5"/>
        <v>0.40000000000000036</v>
      </c>
      <c r="AB12" s="149">
        <f t="shared" si="14"/>
        <v>-3.0000000000000249E-2</v>
      </c>
      <c r="AC12" s="150"/>
      <c r="AD12" s="210"/>
      <c r="AE12" s="539"/>
      <c r="AF12" s="539"/>
      <c r="AG12" s="539"/>
      <c r="AH12" s="539"/>
      <c r="AI12" s="539"/>
      <c r="AJ12" s="539"/>
    </row>
    <row r="13" spans="1:36">
      <c r="A13" s="77" t="s">
        <v>81</v>
      </c>
      <c r="B13" s="442">
        <v>359960</v>
      </c>
      <c r="C13" s="148">
        <v>431401</v>
      </c>
      <c r="D13" s="148">
        <v>470400</v>
      </c>
      <c r="E13" s="148"/>
      <c r="F13" s="149">
        <f t="shared" si="10"/>
        <v>19.846927436381819</v>
      </c>
      <c r="G13" s="149">
        <f t="shared" si="10"/>
        <v>9.04008103829152</v>
      </c>
      <c r="H13" s="420"/>
      <c r="I13" s="442">
        <v>2165724</v>
      </c>
      <c r="J13" s="148">
        <v>2788371</v>
      </c>
      <c r="K13" s="148">
        <v>3031422</v>
      </c>
      <c r="L13" s="148"/>
      <c r="M13" s="149">
        <f t="shared" si="11"/>
        <v>28.75006233481275</v>
      </c>
      <c r="N13" s="149">
        <f t="shared" si="12"/>
        <v>8.7165947429520685</v>
      </c>
      <c r="O13" s="149"/>
      <c r="P13" s="149">
        <v>64.72</v>
      </c>
      <c r="Q13" s="150">
        <v>70.84</v>
      </c>
      <c r="R13" s="150">
        <v>72.53</v>
      </c>
      <c r="S13" s="150"/>
      <c r="T13" s="149">
        <f t="shared" si="3"/>
        <v>6.1200000000000045</v>
      </c>
      <c r="U13" s="149">
        <f t="shared" si="13"/>
        <v>1.6899999999999977</v>
      </c>
      <c r="V13" s="149"/>
      <c r="W13" s="149">
        <v>6.02</v>
      </c>
      <c r="X13" s="150">
        <v>6.46</v>
      </c>
      <c r="Y13" s="150">
        <v>6.44</v>
      </c>
      <c r="Z13" s="150"/>
      <c r="AA13" s="149">
        <f t="shared" si="5"/>
        <v>0.44000000000000039</v>
      </c>
      <c r="AB13" s="149">
        <f t="shared" si="14"/>
        <v>-1.9999999999999574E-2</v>
      </c>
      <c r="AC13" s="150"/>
      <c r="AD13" s="210"/>
      <c r="AE13" s="539"/>
      <c r="AF13" s="539"/>
      <c r="AG13" s="539"/>
      <c r="AH13" s="539"/>
      <c r="AI13" s="539"/>
      <c r="AJ13" s="539"/>
    </row>
    <row r="14" spans="1:36">
      <c r="A14" s="77" t="s">
        <v>82</v>
      </c>
      <c r="B14" s="442">
        <v>315502</v>
      </c>
      <c r="C14" s="148">
        <v>386194</v>
      </c>
      <c r="D14" s="148">
        <v>424852</v>
      </c>
      <c r="E14" s="148"/>
      <c r="F14" s="149">
        <f t="shared" si="10"/>
        <v>22.406197108100741</v>
      </c>
      <c r="G14" s="149">
        <f t="shared" si="10"/>
        <v>10.009994976617969</v>
      </c>
      <c r="H14" s="420"/>
      <c r="I14" s="442">
        <v>2129877</v>
      </c>
      <c r="J14" s="148">
        <v>2644919</v>
      </c>
      <c r="K14" s="148">
        <v>2902793</v>
      </c>
      <c r="L14" s="148"/>
      <c r="M14" s="149">
        <f t="shared" si="11"/>
        <v>24.181771999040318</v>
      </c>
      <c r="N14" s="149">
        <f t="shared" si="12"/>
        <v>9.7497881787684229</v>
      </c>
      <c r="O14" s="149"/>
      <c r="P14" s="149">
        <v>64.39</v>
      </c>
      <c r="Q14" s="150">
        <v>68.959999999999994</v>
      </c>
      <c r="R14" s="150">
        <v>71.61</v>
      </c>
      <c r="S14" s="150"/>
      <c r="T14" s="149">
        <f t="shared" si="3"/>
        <v>4.5699999999999932</v>
      </c>
      <c r="U14" s="149">
        <f t="shared" si="13"/>
        <v>2.6500000000000057</v>
      </c>
      <c r="V14" s="149"/>
      <c r="W14" s="149">
        <v>6.75</v>
      </c>
      <c r="X14" s="150">
        <v>6.85</v>
      </c>
      <c r="Y14" s="150">
        <v>6.83</v>
      </c>
      <c r="Z14" s="150"/>
      <c r="AA14" s="149">
        <f t="shared" si="5"/>
        <v>9.9999999999999645E-2</v>
      </c>
      <c r="AB14" s="149">
        <f t="shared" si="14"/>
        <v>-1.9999999999999574E-2</v>
      </c>
      <c r="AC14" s="150"/>
      <c r="AD14" s="210"/>
      <c r="AE14" s="539"/>
      <c r="AF14" s="539"/>
      <c r="AG14" s="539"/>
      <c r="AH14" s="539"/>
      <c r="AI14" s="539"/>
      <c r="AJ14" s="539"/>
    </row>
    <row r="15" spans="1:36">
      <c r="A15" s="77" t="s">
        <v>83</v>
      </c>
      <c r="B15" s="442">
        <v>295047</v>
      </c>
      <c r="C15" s="148">
        <v>420095</v>
      </c>
      <c r="D15" s="148">
        <v>442420</v>
      </c>
      <c r="E15" s="444"/>
      <c r="F15" s="149">
        <f t="shared" si="10"/>
        <v>42.382400092188703</v>
      </c>
      <c r="G15" s="149">
        <f t="shared" si="10"/>
        <v>5.3142741522750807</v>
      </c>
      <c r="H15" s="445"/>
      <c r="I15" s="442">
        <v>1936020</v>
      </c>
      <c r="J15" s="148">
        <v>2782675</v>
      </c>
      <c r="K15" s="148">
        <v>2959664</v>
      </c>
      <c r="L15" s="444"/>
      <c r="M15" s="149">
        <f t="shared" si="11"/>
        <v>43.731727978016757</v>
      </c>
      <c r="N15" s="149">
        <f t="shared" si="12"/>
        <v>6.3603906313169878</v>
      </c>
      <c r="O15" s="446"/>
      <c r="P15" s="149">
        <v>55.45</v>
      </c>
      <c r="Q15" s="150">
        <v>69.83</v>
      </c>
      <c r="R15" s="150">
        <v>70.73</v>
      </c>
      <c r="S15" s="447"/>
      <c r="T15" s="149">
        <f t="shared" si="3"/>
        <v>14.379999999999995</v>
      </c>
      <c r="U15" s="149">
        <f t="shared" si="13"/>
        <v>0.90000000000000568</v>
      </c>
      <c r="V15" s="446"/>
      <c r="W15" s="149">
        <v>6.56</v>
      </c>
      <c r="X15" s="150">
        <v>6.62</v>
      </c>
      <c r="Y15" s="150">
        <v>6.69</v>
      </c>
      <c r="Z15" s="447"/>
      <c r="AA15" s="149">
        <f t="shared" si="5"/>
        <v>6.0000000000000497E-2</v>
      </c>
      <c r="AB15" s="149">
        <f t="shared" si="14"/>
        <v>7.0000000000000284E-2</v>
      </c>
      <c r="AC15" s="447"/>
      <c r="AD15" s="210"/>
      <c r="AE15" s="539"/>
      <c r="AF15" s="539"/>
      <c r="AG15" s="539"/>
      <c r="AH15" s="539"/>
      <c r="AI15" s="539"/>
      <c r="AJ15" s="539"/>
    </row>
    <row r="16" spans="1:36">
      <c r="K16" s="422"/>
      <c r="L16" s="422"/>
      <c r="M16" s="282"/>
      <c r="AD16" s="210"/>
      <c r="AE16" s="539"/>
      <c r="AF16" s="539"/>
      <c r="AG16" s="539"/>
      <c r="AH16" s="539"/>
      <c r="AI16" s="539"/>
      <c r="AJ16" s="539"/>
    </row>
    <row r="17" spans="1:36" ht="15" customHeight="1">
      <c r="A17" s="3" t="s">
        <v>43</v>
      </c>
      <c r="K17" s="148"/>
      <c r="L17" s="148"/>
      <c r="M17" s="282"/>
      <c r="N17" s="422"/>
      <c r="O17" s="422"/>
      <c r="P17" s="422"/>
      <c r="Q17" s="356"/>
      <c r="R17" s="422"/>
      <c r="S17" s="422"/>
      <c r="AE17" s="539"/>
      <c r="AF17" s="539"/>
      <c r="AG17" s="539"/>
      <c r="AH17" s="539"/>
      <c r="AI17" s="539"/>
      <c r="AJ17" s="539"/>
    </row>
    <row r="18" spans="1:36">
      <c r="K18" s="148"/>
      <c r="L18" s="148"/>
      <c r="M18" s="282"/>
      <c r="N18" s="285"/>
      <c r="O18" s="282"/>
      <c r="P18" s="422"/>
      <c r="Q18" s="282"/>
      <c r="R18" s="282"/>
      <c r="S18" s="282"/>
      <c r="T18" s="283"/>
      <c r="X18" s="7"/>
      <c r="Y18" s="7"/>
      <c r="Z18" s="7"/>
      <c r="AE18" s="539"/>
      <c r="AF18" s="539"/>
      <c r="AG18" s="539"/>
      <c r="AH18" s="539"/>
      <c r="AI18" s="539"/>
      <c r="AJ18" s="539"/>
    </row>
    <row r="19" spans="1:36">
      <c r="J19" s="4"/>
      <c r="K19" s="422"/>
      <c r="L19" s="422"/>
      <c r="M19" s="285"/>
      <c r="N19" s="150"/>
      <c r="O19" s="150"/>
      <c r="P19" s="422"/>
      <c r="Q19" s="282"/>
      <c r="R19" s="282"/>
      <c r="S19" s="282"/>
      <c r="T19" s="283"/>
      <c r="X19" s="7"/>
      <c r="Y19" s="7"/>
      <c r="Z19" s="7"/>
      <c r="AE19" s="539"/>
      <c r="AF19" s="539"/>
      <c r="AG19" s="539"/>
      <c r="AH19" s="539"/>
      <c r="AI19" s="539"/>
      <c r="AJ19" s="539"/>
    </row>
    <row r="20" spans="1:36">
      <c r="K20" s="422"/>
      <c r="L20" s="422"/>
      <c r="M20" s="285"/>
      <c r="N20" s="150"/>
      <c r="O20" s="150"/>
      <c r="P20" s="422"/>
      <c r="Q20" s="285"/>
      <c r="R20" s="285"/>
      <c r="S20" s="285"/>
      <c r="T20" s="286"/>
      <c r="AE20" s="539"/>
      <c r="AF20" s="539"/>
      <c r="AG20" s="539"/>
      <c r="AH20" s="539"/>
      <c r="AI20" s="539"/>
      <c r="AJ20" s="539"/>
    </row>
    <row r="21" spans="1:36">
      <c r="AE21" s="539"/>
      <c r="AF21" s="539"/>
      <c r="AG21" s="539"/>
      <c r="AH21" s="539"/>
      <c r="AI21" s="539"/>
      <c r="AJ21" s="539"/>
    </row>
    <row r="22" spans="1:36">
      <c r="AE22" s="539"/>
      <c r="AF22" s="539"/>
      <c r="AG22" s="539"/>
      <c r="AH22" s="539"/>
      <c r="AI22" s="539"/>
      <c r="AJ22" s="539"/>
    </row>
    <row r="23" spans="1:36">
      <c r="AE23" s="539"/>
      <c r="AF23" s="539"/>
      <c r="AG23" s="539"/>
      <c r="AH23" s="539"/>
      <c r="AI23" s="539"/>
      <c r="AJ23" s="539"/>
    </row>
    <row r="24" spans="1:36">
      <c r="AE24" s="539"/>
      <c r="AF24" s="539"/>
      <c r="AG24" s="539"/>
      <c r="AH24" s="539"/>
      <c r="AI24" s="539"/>
      <c r="AJ24" s="539"/>
    </row>
    <row r="27" spans="1:36">
      <c r="AF27" s="148"/>
      <c r="AG27" s="148"/>
    </row>
    <row r="28" spans="1:36">
      <c r="AF28" s="148"/>
      <c r="AG28" s="148"/>
    </row>
    <row r="52" spans="1:2">
      <c r="A52" s="8"/>
    </row>
    <row r="63" spans="1:2">
      <c r="A63" s="8" t="s">
        <v>38</v>
      </c>
      <c r="B63" s="8" t="s">
        <v>40</v>
      </c>
    </row>
    <row r="64" spans="1:2">
      <c r="A64" s="8" t="s">
        <v>39</v>
      </c>
      <c r="B64" s="8" t="s">
        <v>40</v>
      </c>
    </row>
  </sheetData>
  <sheetProtection algorithmName="SHA-512" hashValue="CCyJXz4+j1AQ1Jf4zh5Mi6Thlo1r1kEp33J/9sF/EmwLntW1ksqUJ1pgJoxoBCw9xwzKLx6THA1q/Eqgx+zf6w==" saltValue="gIFa+pdI1+FNnUJW4xdSFQ==" spinCount="100000" sheet="1" objects="1" scenarios="1"/>
  <mergeCells count="6">
    <mergeCell ref="AE3:AJ24"/>
    <mergeCell ref="A1:AC1"/>
    <mergeCell ref="B2:H2"/>
    <mergeCell ref="I2:O2"/>
    <mergeCell ref="P2:V2"/>
    <mergeCell ref="W2:AC2"/>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showGridLines="0" zoomScale="80" zoomScaleNormal="80" workbookViewId="0">
      <selection activeCell="E75" sqref="E75"/>
    </sheetView>
  </sheetViews>
  <sheetFormatPr baseColWidth="10" defaultRowHeight="15"/>
  <cols>
    <col min="1" max="1" width="58.28515625" customWidth="1"/>
    <col min="2" max="2" width="14.85546875" customWidth="1"/>
    <col min="3" max="3" width="14.42578125" customWidth="1"/>
    <col min="12" max="12" width="24" customWidth="1"/>
    <col min="13" max="13" width="17.42578125" customWidth="1"/>
    <col min="14" max="14" width="18.42578125" customWidth="1"/>
    <col min="15" max="15" width="24.140625" customWidth="1"/>
    <col min="16" max="16" width="25.42578125" customWidth="1"/>
    <col min="17" max="17" width="19" customWidth="1"/>
    <col min="18" max="18" width="18" customWidth="1"/>
    <col min="19" max="19" width="24.140625" style="240" customWidth="1"/>
    <col min="20" max="20" width="24.85546875" bestFit="1" customWidth="1"/>
    <col min="21" max="21" width="20" customWidth="1"/>
    <col min="22" max="22" width="18.5703125" customWidth="1"/>
    <col min="258" max="258" width="58.28515625" customWidth="1"/>
    <col min="269" max="269" width="24" customWidth="1"/>
    <col min="270" max="270" width="17.42578125" customWidth="1"/>
    <col min="271" max="271" width="18.42578125" customWidth="1"/>
    <col min="273" max="273" width="25.42578125" customWidth="1"/>
    <col min="274" max="274" width="19" customWidth="1"/>
    <col min="275" max="275" width="18" customWidth="1"/>
    <col min="514" max="514" width="58.28515625" customWidth="1"/>
    <col min="525" max="525" width="24" customWidth="1"/>
    <col min="526" max="526" width="17.42578125" customWidth="1"/>
    <col min="527" max="527" width="18.42578125" customWidth="1"/>
    <col min="529" max="529" width="25.42578125" customWidth="1"/>
    <col min="530" max="530" width="19" customWidth="1"/>
    <col min="531" max="531" width="18" customWidth="1"/>
    <col min="770" max="770" width="58.28515625" customWidth="1"/>
    <col min="781" max="781" width="24" customWidth="1"/>
    <col min="782" max="782" width="17.42578125" customWidth="1"/>
    <col min="783" max="783" width="18.42578125" customWidth="1"/>
    <col min="785" max="785" width="25.42578125" customWidth="1"/>
    <col min="786" max="786" width="19" customWidth="1"/>
    <col min="787" max="787" width="18" customWidth="1"/>
    <col min="1026" max="1026" width="58.28515625" customWidth="1"/>
    <col min="1037" max="1037" width="24" customWidth="1"/>
    <col min="1038" max="1038" width="17.42578125" customWidth="1"/>
    <col min="1039" max="1039" width="18.42578125" customWidth="1"/>
    <col min="1041" max="1041" width="25.42578125" customWidth="1"/>
    <col min="1042" max="1042" width="19" customWidth="1"/>
    <col min="1043" max="1043" width="18" customWidth="1"/>
    <col min="1282" max="1282" width="58.28515625" customWidth="1"/>
    <col min="1293" max="1293" width="24" customWidth="1"/>
    <col min="1294" max="1294" width="17.42578125" customWidth="1"/>
    <col min="1295" max="1295" width="18.42578125" customWidth="1"/>
    <col min="1297" max="1297" width="25.42578125" customWidth="1"/>
    <col min="1298" max="1298" width="19" customWidth="1"/>
    <col min="1299" max="1299" width="18" customWidth="1"/>
    <col min="1538" max="1538" width="58.28515625" customWidth="1"/>
    <col min="1549" max="1549" width="24" customWidth="1"/>
    <col min="1550" max="1550" width="17.42578125" customWidth="1"/>
    <col min="1551" max="1551" width="18.42578125" customWidth="1"/>
    <col min="1553" max="1553" width="25.42578125" customWidth="1"/>
    <col min="1554" max="1554" width="19" customWidth="1"/>
    <col min="1555" max="1555" width="18" customWidth="1"/>
    <col min="1794" max="1794" width="58.28515625" customWidth="1"/>
    <col min="1805" max="1805" width="24" customWidth="1"/>
    <col min="1806" max="1806" width="17.42578125" customWidth="1"/>
    <col min="1807" max="1807" width="18.42578125" customWidth="1"/>
    <col min="1809" max="1809" width="25.42578125" customWidth="1"/>
    <col min="1810" max="1810" width="19" customWidth="1"/>
    <col min="1811" max="1811" width="18" customWidth="1"/>
    <col min="2050" max="2050" width="58.28515625" customWidth="1"/>
    <col min="2061" max="2061" width="24" customWidth="1"/>
    <col min="2062" max="2062" width="17.42578125" customWidth="1"/>
    <col min="2063" max="2063" width="18.42578125" customWidth="1"/>
    <col min="2065" max="2065" width="25.42578125" customWidth="1"/>
    <col min="2066" max="2066" width="19" customWidth="1"/>
    <col min="2067" max="2067" width="18" customWidth="1"/>
    <col min="2306" max="2306" width="58.28515625" customWidth="1"/>
    <col min="2317" max="2317" width="24" customWidth="1"/>
    <col min="2318" max="2318" width="17.42578125" customWidth="1"/>
    <col min="2319" max="2319" width="18.42578125" customWidth="1"/>
    <col min="2321" max="2321" width="25.42578125" customWidth="1"/>
    <col min="2322" max="2322" width="19" customWidth="1"/>
    <col min="2323" max="2323" width="18" customWidth="1"/>
    <col min="2562" max="2562" width="58.28515625" customWidth="1"/>
    <col min="2573" max="2573" width="24" customWidth="1"/>
    <col min="2574" max="2574" width="17.42578125" customWidth="1"/>
    <col min="2575" max="2575" width="18.42578125" customWidth="1"/>
    <col min="2577" max="2577" width="25.42578125" customWidth="1"/>
    <col min="2578" max="2578" width="19" customWidth="1"/>
    <col min="2579" max="2579" width="18" customWidth="1"/>
    <col min="2818" max="2818" width="58.28515625" customWidth="1"/>
    <col min="2829" max="2829" width="24" customWidth="1"/>
    <col min="2830" max="2830" width="17.42578125" customWidth="1"/>
    <col min="2831" max="2831" width="18.42578125" customWidth="1"/>
    <col min="2833" max="2833" width="25.42578125" customWidth="1"/>
    <col min="2834" max="2834" width="19" customWidth="1"/>
    <col min="2835" max="2835" width="18" customWidth="1"/>
    <col min="3074" max="3074" width="58.28515625" customWidth="1"/>
    <col min="3085" max="3085" width="24" customWidth="1"/>
    <col min="3086" max="3086" width="17.42578125" customWidth="1"/>
    <col min="3087" max="3087" width="18.42578125" customWidth="1"/>
    <col min="3089" max="3089" width="25.42578125" customWidth="1"/>
    <col min="3090" max="3090" width="19" customWidth="1"/>
    <col min="3091" max="3091" width="18" customWidth="1"/>
    <col min="3330" max="3330" width="58.28515625" customWidth="1"/>
    <col min="3341" max="3341" width="24" customWidth="1"/>
    <col min="3342" max="3342" width="17.42578125" customWidth="1"/>
    <col min="3343" max="3343" width="18.42578125" customWidth="1"/>
    <col min="3345" max="3345" width="25.42578125" customWidth="1"/>
    <col min="3346" max="3346" width="19" customWidth="1"/>
    <col min="3347" max="3347" width="18" customWidth="1"/>
    <col min="3586" max="3586" width="58.28515625" customWidth="1"/>
    <col min="3597" max="3597" width="24" customWidth="1"/>
    <col min="3598" max="3598" width="17.42578125" customWidth="1"/>
    <col min="3599" max="3599" width="18.42578125" customWidth="1"/>
    <col min="3601" max="3601" width="25.42578125" customWidth="1"/>
    <col min="3602" max="3602" width="19" customWidth="1"/>
    <col min="3603" max="3603" width="18" customWidth="1"/>
    <col min="3842" max="3842" width="58.28515625" customWidth="1"/>
    <col min="3853" max="3853" width="24" customWidth="1"/>
    <col min="3854" max="3854" width="17.42578125" customWidth="1"/>
    <col min="3855" max="3855" width="18.42578125" customWidth="1"/>
    <col min="3857" max="3857" width="25.42578125" customWidth="1"/>
    <col min="3858" max="3858" width="19" customWidth="1"/>
    <col min="3859" max="3859" width="18" customWidth="1"/>
    <col min="4098" max="4098" width="58.28515625" customWidth="1"/>
    <col min="4109" max="4109" width="24" customWidth="1"/>
    <col min="4110" max="4110" width="17.42578125" customWidth="1"/>
    <col min="4111" max="4111" width="18.42578125" customWidth="1"/>
    <col min="4113" max="4113" width="25.42578125" customWidth="1"/>
    <col min="4114" max="4114" width="19" customWidth="1"/>
    <col min="4115" max="4115" width="18" customWidth="1"/>
    <col min="4354" max="4354" width="58.28515625" customWidth="1"/>
    <col min="4365" max="4365" width="24" customWidth="1"/>
    <col min="4366" max="4366" width="17.42578125" customWidth="1"/>
    <col min="4367" max="4367" width="18.42578125" customWidth="1"/>
    <col min="4369" max="4369" width="25.42578125" customWidth="1"/>
    <col min="4370" max="4370" width="19" customWidth="1"/>
    <col min="4371" max="4371" width="18" customWidth="1"/>
    <col min="4610" max="4610" width="58.28515625" customWidth="1"/>
    <col min="4621" max="4621" width="24" customWidth="1"/>
    <col min="4622" max="4622" width="17.42578125" customWidth="1"/>
    <col min="4623" max="4623" width="18.42578125" customWidth="1"/>
    <col min="4625" max="4625" width="25.42578125" customWidth="1"/>
    <col min="4626" max="4626" width="19" customWidth="1"/>
    <col min="4627" max="4627" width="18" customWidth="1"/>
    <col min="4866" max="4866" width="58.28515625" customWidth="1"/>
    <col min="4877" max="4877" width="24" customWidth="1"/>
    <col min="4878" max="4878" width="17.42578125" customWidth="1"/>
    <col min="4879" max="4879" width="18.42578125" customWidth="1"/>
    <col min="4881" max="4881" width="25.42578125" customWidth="1"/>
    <col min="4882" max="4882" width="19" customWidth="1"/>
    <col min="4883" max="4883" width="18" customWidth="1"/>
    <col min="5122" max="5122" width="58.28515625" customWidth="1"/>
    <col min="5133" max="5133" width="24" customWidth="1"/>
    <col min="5134" max="5134" width="17.42578125" customWidth="1"/>
    <col min="5135" max="5135" width="18.42578125" customWidth="1"/>
    <col min="5137" max="5137" width="25.42578125" customWidth="1"/>
    <col min="5138" max="5138" width="19" customWidth="1"/>
    <col min="5139" max="5139" width="18" customWidth="1"/>
    <col min="5378" max="5378" width="58.28515625" customWidth="1"/>
    <col min="5389" max="5389" width="24" customWidth="1"/>
    <col min="5390" max="5390" width="17.42578125" customWidth="1"/>
    <col min="5391" max="5391" width="18.42578125" customWidth="1"/>
    <col min="5393" max="5393" width="25.42578125" customWidth="1"/>
    <col min="5394" max="5394" width="19" customWidth="1"/>
    <col min="5395" max="5395" width="18" customWidth="1"/>
    <col min="5634" max="5634" width="58.28515625" customWidth="1"/>
    <col min="5645" max="5645" width="24" customWidth="1"/>
    <col min="5646" max="5646" width="17.42578125" customWidth="1"/>
    <col min="5647" max="5647" width="18.42578125" customWidth="1"/>
    <col min="5649" max="5649" width="25.42578125" customWidth="1"/>
    <col min="5650" max="5650" width="19" customWidth="1"/>
    <col min="5651" max="5651" width="18" customWidth="1"/>
    <col min="5890" max="5890" width="58.28515625" customWidth="1"/>
    <col min="5901" max="5901" width="24" customWidth="1"/>
    <col min="5902" max="5902" width="17.42578125" customWidth="1"/>
    <col min="5903" max="5903" width="18.42578125" customWidth="1"/>
    <col min="5905" max="5905" width="25.42578125" customWidth="1"/>
    <col min="5906" max="5906" width="19" customWidth="1"/>
    <col min="5907" max="5907" width="18" customWidth="1"/>
    <col min="6146" max="6146" width="58.28515625" customWidth="1"/>
    <col min="6157" max="6157" width="24" customWidth="1"/>
    <col min="6158" max="6158" width="17.42578125" customWidth="1"/>
    <col min="6159" max="6159" width="18.42578125" customWidth="1"/>
    <col min="6161" max="6161" width="25.42578125" customWidth="1"/>
    <col min="6162" max="6162" width="19" customWidth="1"/>
    <col min="6163" max="6163" width="18" customWidth="1"/>
    <col min="6402" max="6402" width="58.28515625" customWidth="1"/>
    <col min="6413" max="6413" width="24" customWidth="1"/>
    <col min="6414" max="6414" width="17.42578125" customWidth="1"/>
    <col min="6415" max="6415" width="18.42578125" customWidth="1"/>
    <col min="6417" max="6417" width="25.42578125" customWidth="1"/>
    <col min="6418" max="6418" width="19" customWidth="1"/>
    <col min="6419" max="6419" width="18" customWidth="1"/>
    <col min="6658" max="6658" width="58.28515625" customWidth="1"/>
    <col min="6669" max="6669" width="24" customWidth="1"/>
    <col min="6670" max="6670" width="17.42578125" customWidth="1"/>
    <col min="6671" max="6671" width="18.42578125" customWidth="1"/>
    <col min="6673" max="6673" width="25.42578125" customWidth="1"/>
    <col min="6674" max="6674" width="19" customWidth="1"/>
    <col min="6675" max="6675" width="18" customWidth="1"/>
    <col min="6914" max="6914" width="58.28515625" customWidth="1"/>
    <col min="6925" max="6925" width="24" customWidth="1"/>
    <col min="6926" max="6926" width="17.42578125" customWidth="1"/>
    <col min="6927" max="6927" width="18.42578125" customWidth="1"/>
    <col min="6929" max="6929" width="25.42578125" customWidth="1"/>
    <col min="6930" max="6930" width="19" customWidth="1"/>
    <col min="6931" max="6931" width="18" customWidth="1"/>
    <col min="7170" max="7170" width="58.28515625" customWidth="1"/>
    <col min="7181" max="7181" width="24" customWidth="1"/>
    <col min="7182" max="7182" width="17.42578125" customWidth="1"/>
    <col min="7183" max="7183" width="18.42578125" customWidth="1"/>
    <col min="7185" max="7185" width="25.42578125" customWidth="1"/>
    <col min="7186" max="7186" width="19" customWidth="1"/>
    <col min="7187" max="7187" width="18" customWidth="1"/>
    <col min="7426" max="7426" width="58.28515625" customWidth="1"/>
    <col min="7437" max="7437" width="24" customWidth="1"/>
    <col min="7438" max="7438" width="17.42578125" customWidth="1"/>
    <col min="7439" max="7439" width="18.42578125" customWidth="1"/>
    <col min="7441" max="7441" width="25.42578125" customWidth="1"/>
    <col min="7442" max="7442" width="19" customWidth="1"/>
    <col min="7443" max="7443" width="18" customWidth="1"/>
    <col min="7682" max="7682" width="58.28515625" customWidth="1"/>
    <col min="7693" max="7693" width="24" customWidth="1"/>
    <col min="7694" max="7694" width="17.42578125" customWidth="1"/>
    <col min="7695" max="7695" width="18.42578125" customWidth="1"/>
    <col min="7697" max="7697" width="25.42578125" customWidth="1"/>
    <col min="7698" max="7698" width="19" customWidth="1"/>
    <col min="7699" max="7699" width="18" customWidth="1"/>
    <col min="7938" max="7938" width="58.28515625" customWidth="1"/>
    <col min="7949" max="7949" width="24" customWidth="1"/>
    <col min="7950" max="7950" width="17.42578125" customWidth="1"/>
    <col min="7951" max="7951" width="18.42578125" customWidth="1"/>
    <col min="7953" max="7953" width="25.42578125" customWidth="1"/>
    <col min="7954" max="7954" width="19" customWidth="1"/>
    <col min="7955" max="7955" width="18" customWidth="1"/>
    <col min="8194" max="8194" width="58.28515625" customWidth="1"/>
    <col min="8205" max="8205" width="24" customWidth="1"/>
    <col min="8206" max="8206" width="17.42578125" customWidth="1"/>
    <col min="8207" max="8207" width="18.42578125" customWidth="1"/>
    <col min="8209" max="8209" width="25.42578125" customWidth="1"/>
    <col min="8210" max="8210" width="19" customWidth="1"/>
    <col min="8211" max="8211" width="18" customWidth="1"/>
    <col min="8450" max="8450" width="58.28515625" customWidth="1"/>
    <col min="8461" max="8461" width="24" customWidth="1"/>
    <col min="8462" max="8462" width="17.42578125" customWidth="1"/>
    <col min="8463" max="8463" width="18.42578125" customWidth="1"/>
    <col min="8465" max="8465" width="25.42578125" customWidth="1"/>
    <col min="8466" max="8466" width="19" customWidth="1"/>
    <col min="8467" max="8467" width="18" customWidth="1"/>
    <col min="8706" max="8706" width="58.28515625" customWidth="1"/>
    <col min="8717" max="8717" width="24" customWidth="1"/>
    <col min="8718" max="8718" width="17.42578125" customWidth="1"/>
    <col min="8719" max="8719" width="18.42578125" customWidth="1"/>
    <col min="8721" max="8721" width="25.42578125" customWidth="1"/>
    <col min="8722" max="8722" width="19" customWidth="1"/>
    <col min="8723" max="8723" width="18" customWidth="1"/>
    <col min="8962" max="8962" width="58.28515625" customWidth="1"/>
    <col min="8973" max="8973" width="24" customWidth="1"/>
    <col min="8974" max="8974" width="17.42578125" customWidth="1"/>
    <col min="8975" max="8975" width="18.42578125" customWidth="1"/>
    <col min="8977" max="8977" width="25.42578125" customWidth="1"/>
    <col min="8978" max="8978" width="19" customWidth="1"/>
    <col min="8979" max="8979" width="18" customWidth="1"/>
    <col min="9218" max="9218" width="58.28515625" customWidth="1"/>
    <col min="9229" max="9229" width="24" customWidth="1"/>
    <col min="9230" max="9230" width="17.42578125" customWidth="1"/>
    <col min="9231" max="9231" width="18.42578125" customWidth="1"/>
    <col min="9233" max="9233" width="25.42578125" customWidth="1"/>
    <col min="9234" max="9234" width="19" customWidth="1"/>
    <col min="9235" max="9235" width="18" customWidth="1"/>
    <col min="9474" max="9474" width="58.28515625" customWidth="1"/>
    <col min="9485" max="9485" width="24" customWidth="1"/>
    <col min="9486" max="9486" width="17.42578125" customWidth="1"/>
    <col min="9487" max="9487" width="18.42578125" customWidth="1"/>
    <col min="9489" max="9489" width="25.42578125" customWidth="1"/>
    <col min="9490" max="9490" width="19" customWidth="1"/>
    <col min="9491" max="9491" width="18" customWidth="1"/>
    <col min="9730" max="9730" width="58.28515625" customWidth="1"/>
    <col min="9741" max="9741" width="24" customWidth="1"/>
    <col min="9742" max="9742" width="17.42578125" customWidth="1"/>
    <col min="9743" max="9743" width="18.42578125" customWidth="1"/>
    <col min="9745" max="9745" width="25.42578125" customWidth="1"/>
    <col min="9746" max="9746" width="19" customWidth="1"/>
    <col min="9747" max="9747" width="18" customWidth="1"/>
    <col min="9986" max="9986" width="58.28515625" customWidth="1"/>
    <col min="9997" max="9997" width="24" customWidth="1"/>
    <col min="9998" max="9998" width="17.42578125" customWidth="1"/>
    <col min="9999" max="9999" width="18.42578125" customWidth="1"/>
    <col min="10001" max="10001" width="25.42578125" customWidth="1"/>
    <col min="10002" max="10002" width="19" customWidth="1"/>
    <col min="10003" max="10003" width="18" customWidth="1"/>
    <col min="10242" max="10242" width="58.28515625" customWidth="1"/>
    <col min="10253" max="10253" width="24" customWidth="1"/>
    <col min="10254" max="10254" width="17.42578125" customWidth="1"/>
    <col min="10255" max="10255" width="18.42578125" customWidth="1"/>
    <col min="10257" max="10257" width="25.42578125" customWidth="1"/>
    <col min="10258" max="10258" width="19" customWidth="1"/>
    <col min="10259" max="10259" width="18" customWidth="1"/>
    <col min="10498" max="10498" width="58.28515625" customWidth="1"/>
    <col min="10509" max="10509" width="24" customWidth="1"/>
    <col min="10510" max="10510" width="17.42578125" customWidth="1"/>
    <col min="10511" max="10511" width="18.42578125" customWidth="1"/>
    <col min="10513" max="10513" width="25.42578125" customWidth="1"/>
    <col min="10514" max="10514" width="19" customWidth="1"/>
    <col min="10515" max="10515" width="18" customWidth="1"/>
    <col min="10754" max="10754" width="58.28515625" customWidth="1"/>
    <col min="10765" max="10765" width="24" customWidth="1"/>
    <col min="10766" max="10766" width="17.42578125" customWidth="1"/>
    <col min="10767" max="10767" width="18.42578125" customWidth="1"/>
    <col min="10769" max="10769" width="25.42578125" customWidth="1"/>
    <col min="10770" max="10770" width="19" customWidth="1"/>
    <col min="10771" max="10771" width="18" customWidth="1"/>
    <col min="11010" max="11010" width="58.28515625" customWidth="1"/>
    <col min="11021" max="11021" width="24" customWidth="1"/>
    <col min="11022" max="11022" width="17.42578125" customWidth="1"/>
    <col min="11023" max="11023" width="18.42578125" customWidth="1"/>
    <col min="11025" max="11025" width="25.42578125" customWidth="1"/>
    <col min="11026" max="11026" width="19" customWidth="1"/>
    <col min="11027" max="11027" width="18" customWidth="1"/>
    <col min="11266" max="11266" width="58.28515625" customWidth="1"/>
    <col min="11277" max="11277" width="24" customWidth="1"/>
    <col min="11278" max="11278" width="17.42578125" customWidth="1"/>
    <col min="11279" max="11279" width="18.42578125" customWidth="1"/>
    <col min="11281" max="11281" width="25.42578125" customWidth="1"/>
    <col min="11282" max="11282" width="19" customWidth="1"/>
    <col min="11283" max="11283" width="18" customWidth="1"/>
    <col min="11522" max="11522" width="58.28515625" customWidth="1"/>
    <col min="11533" max="11533" width="24" customWidth="1"/>
    <col min="11534" max="11534" width="17.42578125" customWidth="1"/>
    <col min="11535" max="11535" width="18.42578125" customWidth="1"/>
    <col min="11537" max="11537" width="25.42578125" customWidth="1"/>
    <col min="11538" max="11538" width="19" customWidth="1"/>
    <col min="11539" max="11539" width="18" customWidth="1"/>
    <col min="11778" max="11778" width="58.28515625" customWidth="1"/>
    <col min="11789" max="11789" width="24" customWidth="1"/>
    <col min="11790" max="11790" width="17.42578125" customWidth="1"/>
    <col min="11791" max="11791" width="18.42578125" customWidth="1"/>
    <col min="11793" max="11793" width="25.42578125" customWidth="1"/>
    <col min="11794" max="11794" width="19" customWidth="1"/>
    <col min="11795" max="11795" width="18" customWidth="1"/>
    <col min="12034" max="12034" width="58.28515625" customWidth="1"/>
    <col min="12045" max="12045" width="24" customWidth="1"/>
    <col min="12046" max="12046" width="17.42578125" customWidth="1"/>
    <col min="12047" max="12047" width="18.42578125" customWidth="1"/>
    <col min="12049" max="12049" width="25.42578125" customWidth="1"/>
    <col min="12050" max="12050" width="19" customWidth="1"/>
    <col min="12051" max="12051" width="18" customWidth="1"/>
    <col min="12290" max="12290" width="58.28515625" customWidth="1"/>
    <col min="12301" max="12301" width="24" customWidth="1"/>
    <col min="12302" max="12302" width="17.42578125" customWidth="1"/>
    <col min="12303" max="12303" width="18.42578125" customWidth="1"/>
    <col min="12305" max="12305" width="25.42578125" customWidth="1"/>
    <col min="12306" max="12306" width="19" customWidth="1"/>
    <col min="12307" max="12307" width="18" customWidth="1"/>
    <col min="12546" max="12546" width="58.28515625" customWidth="1"/>
    <col min="12557" max="12557" width="24" customWidth="1"/>
    <col min="12558" max="12558" width="17.42578125" customWidth="1"/>
    <col min="12559" max="12559" width="18.42578125" customWidth="1"/>
    <col min="12561" max="12561" width="25.42578125" customWidth="1"/>
    <col min="12562" max="12562" width="19" customWidth="1"/>
    <col min="12563" max="12563" width="18" customWidth="1"/>
    <col min="12802" max="12802" width="58.28515625" customWidth="1"/>
    <col min="12813" max="12813" width="24" customWidth="1"/>
    <col min="12814" max="12814" width="17.42578125" customWidth="1"/>
    <col min="12815" max="12815" width="18.42578125" customWidth="1"/>
    <col min="12817" max="12817" width="25.42578125" customWidth="1"/>
    <col min="12818" max="12818" width="19" customWidth="1"/>
    <col min="12819" max="12819" width="18" customWidth="1"/>
    <col min="13058" max="13058" width="58.28515625" customWidth="1"/>
    <col min="13069" max="13069" width="24" customWidth="1"/>
    <col min="13070" max="13070" width="17.42578125" customWidth="1"/>
    <col min="13071" max="13071" width="18.42578125" customWidth="1"/>
    <col min="13073" max="13073" width="25.42578125" customWidth="1"/>
    <col min="13074" max="13074" width="19" customWidth="1"/>
    <col min="13075" max="13075" width="18" customWidth="1"/>
    <col min="13314" max="13314" width="58.28515625" customWidth="1"/>
    <col min="13325" max="13325" width="24" customWidth="1"/>
    <col min="13326" max="13326" width="17.42578125" customWidth="1"/>
    <col min="13327" max="13327" width="18.42578125" customWidth="1"/>
    <col min="13329" max="13329" width="25.42578125" customWidth="1"/>
    <col min="13330" max="13330" width="19" customWidth="1"/>
    <col min="13331" max="13331" width="18" customWidth="1"/>
    <col min="13570" max="13570" width="58.28515625" customWidth="1"/>
    <col min="13581" max="13581" width="24" customWidth="1"/>
    <col min="13582" max="13582" width="17.42578125" customWidth="1"/>
    <col min="13583" max="13583" width="18.42578125" customWidth="1"/>
    <col min="13585" max="13585" width="25.42578125" customWidth="1"/>
    <col min="13586" max="13586" width="19" customWidth="1"/>
    <col min="13587" max="13587" width="18" customWidth="1"/>
    <col min="13826" max="13826" width="58.28515625" customWidth="1"/>
    <col min="13837" max="13837" width="24" customWidth="1"/>
    <col min="13838" max="13838" width="17.42578125" customWidth="1"/>
    <col min="13839" max="13839" width="18.42578125" customWidth="1"/>
    <col min="13841" max="13841" width="25.42578125" customWidth="1"/>
    <col min="13842" max="13842" width="19" customWidth="1"/>
    <col min="13843" max="13843" width="18" customWidth="1"/>
    <col min="14082" max="14082" width="58.28515625" customWidth="1"/>
    <col min="14093" max="14093" width="24" customWidth="1"/>
    <col min="14094" max="14094" width="17.42578125" customWidth="1"/>
    <col min="14095" max="14095" width="18.42578125" customWidth="1"/>
    <col min="14097" max="14097" width="25.42578125" customWidth="1"/>
    <col min="14098" max="14098" width="19" customWidth="1"/>
    <col min="14099" max="14099" width="18" customWidth="1"/>
    <col min="14338" max="14338" width="58.28515625" customWidth="1"/>
    <col min="14349" max="14349" width="24" customWidth="1"/>
    <col min="14350" max="14350" width="17.42578125" customWidth="1"/>
    <col min="14351" max="14351" width="18.42578125" customWidth="1"/>
    <col min="14353" max="14353" width="25.42578125" customWidth="1"/>
    <col min="14354" max="14354" width="19" customWidth="1"/>
    <col min="14355" max="14355" width="18" customWidth="1"/>
    <col min="14594" max="14594" width="58.28515625" customWidth="1"/>
    <col min="14605" max="14605" width="24" customWidth="1"/>
    <col min="14606" max="14606" width="17.42578125" customWidth="1"/>
    <col min="14607" max="14607" width="18.42578125" customWidth="1"/>
    <col min="14609" max="14609" width="25.42578125" customWidth="1"/>
    <col min="14610" max="14610" width="19" customWidth="1"/>
    <col min="14611" max="14611" width="18" customWidth="1"/>
    <col min="14850" max="14850" width="58.28515625" customWidth="1"/>
    <col min="14861" max="14861" width="24" customWidth="1"/>
    <col min="14862" max="14862" width="17.42578125" customWidth="1"/>
    <col min="14863" max="14863" width="18.42578125" customWidth="1"/>
    <col min="14865" max="14865" width="25.42578125" customWidth="1"/>
    <col min="14866" max="14866" width="19" customWidth="1"/>
    <col min="14867" max="14867" width="18" customWidth="1"/>
    <col min="15106" max="15106" width="58.28515625" customWidth="1"/>
    <col min="15117" max="15117" width="24" customWidth="1"/>
    <col min="15118" max="15118" width="17.42578125" customWidth="1"/>
    <col min="15119" max="15119" width="18.42578125" customWidth="1"/>
    <col min="15121" max="15121" width="25.42578125" customWidth="1"/>
    <col min="15122" max="15122" width="19" customWidth="1"/>
    <col min="15123" max="15123" width="18" customWidth="1"/>
    <col min="15362" max="15362" width="58.28515625" customWidth="1"/>
    <col min="15373" max="15373" width="24" customWidth="1"/>
    <col min="15374" max="15374" width="17.42578125" customWidth="1"/>
    <col min="15375" max="15375" width="18.42578125" customWidth="1"/>
    <col min="15377" max="15377" width="25.42578125" customWidth="1"/>
    <col min="15378" max="15378" width="19" customWidth="1"/>
    <col min="15379" max="15379" width="18" customWidth="1"/>
    <col min="15618" max="15618" width="58.28515625" customWidth="1"/>
    <col min="15629" max="15629" width="24" customWidth="1"/>
    <col min="15630" max="15630" width="17.42578125" customWidth="1"/>
    <col min="15631" max="15631" width="18.42578125" customWidth="1"/>
    <col min="15633" max="15633" width="25.42578125" customWidth="1"/>
    <col min="15634" max="15634" width="19" customWidth="1"/>
    <col min="15635" max="15635" width="18" customWidth="1"/>
    <col min="15874" max="15874" width="58.28515625" customWidth="1"/>
    <col min="15885" max="15885" width="24" customWidth="1"/>
    <col min="15886" max="15886" width="17.42578125" customWidth="1"/>
    <col min="15887" max="15887" width="18.42578125" customWidth="1"/>
    <col min="15889" max="15889" width="25.42578125" customWidth="1"/>
    <col min="15890" max="15890" width="19" customWidth="1"/>
    <col min="15891" max="15891" width="18" customWidth="1"/>
    <col min="16130" max="16130" width="58.28515625" customWidth="1"/>
    <col min="16141" max="16141" width="24" customWidth="1"/>
    <col min="16142" max="16142" width="17.42578125" customWidth="1"/>
    <col min="16143" max="16143" width="18.42578125" customWidth="1"/>
    <col min="16145" max="16145" width="25.42578125" customWidth="1"/>
    <col min="16146" max="16146" width="19" customWidth="1"/>
    <col min="16147" max="16147" width="18" customWidth="1"/>
  </cols>
  <sheetData>
    <row r="1" spans="1:33" ht="51.75" customHeight="1">
      <c r="A1" s="546" t="s">
        <v>256</v>
      </c>
      <c r="B1" s="546"/>
      <c r="C1" s="546"/>
      <c r="L1" s="545" t="s">
        <v>257</v>
      </c>
      <c r="M1" s="545"/>
      <c r="N1" s="545"/>
      <c r="P1" s="545" t="s">
        <v>258</v>
      </c>
      <c r="Q1" s="545"/>
      <c r="R1" s="545"/>
      <c r="T1" s="545" t="s">
        <v>463</v>
      </c>
      <c r="U1" s="545"/>
      <c r="V1" s="545"/>
      <c r="W1" s="542" t="s">
        <v>530</v>
      </c>
      <c r="X1" s="542"/>
      <c r="Y1" s="542"/>
      <c r="Z1" s="542"/>
    </row>
    <row r="2" spans="1:33" ht="29.25" customHeight="1">
      <c r="A2" s="120" t="s">
        <v>718</v>
      </c>
      <c r="B2" s="121" t="s">
        <v>259</v>
      </c>
      <c r="C2" s="121" t="s">
        <v>260</v>
      </c>
      <c r="L2" s="120" t="s">
        <v>87</v>
      </c>
      <c r="M2" s="121" t="s">
        <v>259</v>
      </c>
      <c r="N2" s="121" t="s">
        <v>260</v>
      </c>
      <c r="P2" s="120" t="s">
        <v>462</v>
      </c>
      <c r="Q2" s="121" t="s">
        <v>261</v>
      </c>
      <c r="R2" s="121" t="s">
        <v>262</v>
      </c>
      <c r="T2" s="120" t="s">
        <v>87</v>
      </c>
      <c r="U2" s="121" t="s">
        <v>261</v>
      </c>
      <c r="V2" s="121" t="s">
        <v>262</v>
      </c>
      <c r="W2" s="542"/>
      <c r="X2" s="542"/>
      <c r="Y2" s="542"/>
      <c r="Z2" s="542"/>
    </row>
    <row r="3" spans="1:33">
      <c r="A3" s="122" t="s">
        <v>263</v>
      </c>
      <c r="B3" s="123">
        <v>405</v>
      </c>
      <c r="C3" s="123">
        <v>1002</v>
      </c>
      <c r="D3" s="124"/>
      <c r="E3" s="124"/>
      <c r="F3" s="124"/>
      <c r="G3" s="124"/>
      <c r="H3" s="124"/>
      <c r="I3" s="124"/>
      <c r="J3" s="124"/>
      <c r="L3" s="125" t="s">
        <v>310</v>
      </c>
      <c r="M3" s="1">
        <v>12224</v>
      </c>
      <c r="N3" s="1">
        <v>20933</v>
      </c>
      <c r="P3" s="125" t="s">
        <v>265</v>
      </c>
      <c r="Q3" s="1">
        <v>61119</v>
      </c>
      <c r="R3" s="1">
        <v>6000</v>
      </c>
      <c r="T3" s="125" t="s">
        <v>473</v>
      </c>
      <c r="U3" s="1">
        <v>68917</v>
      </c>
      <c r="V3" s="1">
        <v>5957</v>
      </c>
      <c r="W3" s="542"/>
      <c r="X3" s="542"/>
      <c r="Y3" s="542"/>
      <c r="Z3" s="542"/>
    </row>
    <row r="4" spans="1:33">
      <c r="A4" s="122" t="s">
        <v>264</v>
      </c>
      <c r="B4" s="123">
        <v>101</v>
      </c>
      <c r="C4" s="123">
        <v>144</v>
      </c>
      <c r="D4" s="124"/>
      <c r="E4" s="124"/>
      <c r="F4" s="124"/>
      <c r="G4" s="124"/>
      <c r="H4" s="124"/>
      <c r="I4" s="124"/>
      <c r="J4" s="124"/>
      <c r="L4" s="125" t="s">
        <v>313</v>
      </c>
      <c r="M4" s="1">
        <v>11253</v>
      </c>
      <c r="N4" s="1">
        <v>20409</v>
      </c>
      <c r="P4" s="125" t="s">
        <v>267</v>
      </c>
      <c r="Q4" s="1">
        <v>63389</v>
      </c>
      <c r="R4" s="1">
        <v>6050</v>
      </c>
      <c r="T4" s="125" t="s">
        <v>474</v>
      </c>
      <c r="U4" s="1">
        <v>67851</v>
      </c>
      <c r="V4" s="1">
        <v>5886</v>
      </c>
    </row>
    <row r="5" spans="1:33">
      <c r="A5" s="122" t="s">
        <v>266</v>
      </c>
      <c r="B5" s="123">
        <v>16</v>
      </c>
      <c r="C5" s="123">
        <v>113</v>
      </c>
      <c r="D5" s="124"/>
      <c r="E5" s="124"/>
      <c r="F5" s="124"/>
      <c r="G5" s="124"/>
      <c r="H5" s="124"/>
      <c r="I5" s="124"/>
      <c r="J5" s="124"/>
      <c r="L5" s="125" t="s">
        <v>316</v>
      </c>
      <c r="M5" s="1">
        <v>6636</v>
      </c>
      <c r="N5" s="1">
        <v>24951</v>
      </c>
      <c r="P5" s="125" t="s">
        <v>269</v>
      </c>
      <c r="Q5" s="1">
        <v>65786</v>
      </c>
      <c r="R5" s="1">
        <v>6184</v>
      </c>
      <c r="T5" s="125" t="s">
        <v>476</v>
      </c>
      <c r="U5" s="1">
        <v>67726</v>
      </c>
      <c r="V5" s="1">
        <v>5902</v>
      </c>
      <c r="W5" s="124"/>
      <c r="X5" s="124"/>
      <c r="Y5" s="124"/>
      <c r="Z5" s="124"/>
      <c r="AA5" s="124"/>
      <c r="AB5" s="128"/>
      <c r="AC5" s="128"/>
      <c r="AD5" s="1"/>
      <c r="AE5" s="1"/>
      <c r="AF5" s="1"/>
      <c r="AG5" s="1"/>
    </row>
    <row r="6" spans="1:33">
      <c r="A6" s="122" t="s">
        <v>268</v>
      </c>
      <c r="B6" s="123">
        <v>4665</v>
      </c>
      <c r="C6" s="123">
        <v>2873</v>
      </c>
      <c r="D6" s="124"/>
      <c r="E6" s="124"/>
      <c r="F6" s="124"/>
      <c r="G6" s="124"/>
      <c r="H6" s="124"/>
      <c r="I6" s="124"/>
      <c r="J6" s="124"/>
      <c r="L6" s="125" t="s">
        <v>356</v>
      </c>
      <c r="M6" s="1">
        <v>604</v>
      </c>
      <c r="N6" s="1">
        <v>29121</v>
      </c>
      <c r="P6" s="125" t="s">
        <v>271</v>
      </c>
      <c r="Q6" s="1">
        <v>65673</v>
      </c>
      <c r="R6" s="1">
        <v>6179</v>
      </c>
      <c r="T6" s="125" t="s">
        <v>479</v>
      </c>
      <c r="U6" s="1">
        <v>67340</v>
      </c>
      <c r="V6" s="1">
        <v>5862</v>
      </c>
    </row>
    <row r="7" spans="1:33">
      <c r="A7" s="122" t="s">
        <v>270</v>
      </c>
      <c r="B7" s="123">
        <v>3803</v>
      </c>
      <c r="C7" s="123">
        <v>8280</v>
      </c>
      <c r="D7" s="124"/>
      <c r="E7" s="124"/>
      <c r="F7" s="124"/>
      <c r="G7" s="124"/>
      <c r="H7" s="124"/>
      <c r="I7" s="124"/>
      <c r="J7" s="124"/>
      <c r="L7" s="125" t="s">
        <v>423</v>
      </c>
      <c r="M7" s="1">
        <v>788</v>
      </c>
      <c r="N7" s="1">
        <v>29874</v>
      </c>
      <c r="P7" s="125" t="s">
        <v>273</v>
      </c>
      <c r="Q7" s="1">
        <v>63722</v>
      </c>
      <c r="R7" s="1">
        <v>6098</v>
      </c>
      <c r="T7" s="125" t="s">
        <v>482</v>
      </c>
      <c r="U7" s="1">
        <v>67121</v>
      </c>
      <c r="V7" s="1">
        <v>5855</v>
      </c>
    </row>
    <row r="8" spans="1:33">
      <c r="A8" s="122" t="s">
        <v>272</v>
      </c>
      <c r="B8" s="123">
        <v>124</v>
      </c>
      <c r="C8" s="123">
        <v>525</v>
      </c>
      <c r="D8" s="124"/>
      <c r="E8" s="124"/>
      <c r="F8" s="124"/>
      <c r="G8" s="124"/>
      <c r="H8" s="124"/>
      <c r="I8" s="124"/>
      <c r="J8" s="124"/>
      <c r="L8" s="125" t="s">
        <v>424</v>
      </c>
      <c r="M8" s="1">
        <v>2087</v>
      </c>
      <c r="N8" s="1">
        <v>29817</v>
      </c>
      <c r="P8" s="125" t="s">
        <v>275</v>
      </c>
      <c r="Q8" s="1">
        <v>65653</v>
      </c>
      <c r="R8" s="1">
        <v>6139</v>
      </c>
      <c r="S8" s="1"/>
      <c r="T8" s="125" t="s">
        <v>485</v>
      </c>
      <c r="U8" s="1">
        <v>67593</v>
      </c>
      <c r="V8" s="1">
        <v>5947</v>
      </c>
    </row>
    <row r="9" spans="1:33">
      <c r="A9" s="122" t="s">
        <v>274</v>
      </c>
      <c r="B9" s="123">
        <v>317</v>
      </c>
      <c r="C9" s="123">
        <v>384</v>
      </c>
      <c r="D9" s="124"/>
      <c r="E9" s="124"/>
      <c r="F9" s="124"/>
      <c r="G9" s="124"/>
      <c r="H9" s="124"/>
      <c r="I9" s="124"/>
      <c r="J9" s="124"/>
      <c r="L9" s="125" t="s">
        <v>449</v>
      </c>
      <c r="M9" s="1">
        <v>3688</v>
      </c>
      <c r="N9" s="1">
        <v>28751</v>
      </c>
      <c r="P9" s="125" t="s">
        <v>277</v>
      </c>
      <c r="Q9" s="1">
        <v>67744</v>
      </c>
      <c r="R9" s="1">
        <v>6237</v>
      </c>
      <c r="S9" s="1"/>
      <c r="T9" s="125" t="s">
        <v>492</v>
      </c>
      <c r="U9" s="1">
        <v>67172</v>
      </c>
      <c r="V9" s="1">
        <v>5947</v>
      </c>
    </row>
    <row r="10" spans="1:33">
      <c r="A10" s="122" t="s">
        <v>276</v>
      </c>
      <c r="B10" s="129">
        <v>102</v>
      </c>
      <c r="C10" s="129">
        <v>231</v>
      </c>
      <c r="D10" s="128"/>
      <c r="E10" s="128"/>
      <c r="F10" s="128"/>
      <c r="G10" s="128"/>
      <c r="H10" s="128"/>
      <c r="I10" s="128"/>
      <c r="J10" s="128"/>
      <c r="L10" s="125" t="s">
        <v>452</v>
      </c>
      <c r="M10" s="1">
        <v>3548</v>
      </c>
      <c r="N10" s="1">
        <v>28413</v>
      </c>
      <c r="P10" s="125" t="s">
        <v>279</v>
      </c>
      <c r="Q10" s="1">
        <v>67588</v>
      </c>
      <c r="R10" s="1">
        <v>6212</v>
      </c>
      <c r="S10" s="1"/>
      <c r="T10" s="125" t="s">
        <v>525</v>
      </c>
      <c r="U10" s="1">
        <v>69094</v>
      </c>
      <c r="V10" s="1">
        <v>6039</v>
      </c>
    </row>
    <row r="11" spans="1:33">
      <c r="A11" s="122" t="s">
        <v>278</v>
      </c>
      <c r="B11" s="129">
        <v>853</v>
      </c>
      <c r="C11" s="129">
        <v>440</v>
      </c>
      <c r="D11" s="128"/>
      <c r="E11" s="128"/>
      <c r="F11" s="128"/>
      <c r="G11" s="128"/>
      <c r="H11" s="128"/>
      <c r="I11" s="128"/>
      <c r="J11" s="128"/>
      <c r="L11" s="125" t="s">
        <v>460</v>
      </c>
      <c r="M11" s="1">
        <v>3913</v>
      </c>
      <c r="N11" s="1">
        <v>28199</v>
      </c>
      <c r="P11" s="125" t="s">
        <v>281</v>
      </c>
      <c r="Q11" s="1">
        <v>65347</v>
      </c>
      <c r="R11" s="1">
        <v>6111</v>
      </c>
      <c r="S11" s="1"/>
      <c r="T11" s="125" t="s">
        <v>494</v>
      </c>
      <c r="U11" s="1">
        <v>70123</v>
      </c>
      <c r="V11" s="1">
        <v>6055</v>
      </c>
    </row>
    <row r="12" spans="1:33">
      <c r="A12" s="122" t="s">
        <v>280</v>
      </c>
      <c r="B12" s="23">
        <v>29</v>
      </c>
      <c r="C12" s="23">
        <v>60</v>
      </c>
      <c r="D12" s="1"/>
      <c r="E12" s="1"/>
      <c r="F12" s="1"/>
      <c r="G12" s="1"/>
      <c r="H12" s="1"/>
      <c r="I12" s="1"/>
      <c r="J12" s="1"/>
      <c r="L12" s="125" t="s">
        <v>469</v>
      </c>
      <c r="M12" s="1">
        <v>3490</v>
      </c>
      <c r="N12" s="1">
        <v>29323</v>
      </c>
      <c r="P12" s="125" t="s">
        <v>283</v>
      </c>
      <c r="Q12" s="1">
        <v>67927</v>
      </c>
      <c r="R12" s="1">
        <v>6200</v>
      </c>
      <c r="S12" s="1"/>
      <c r="T12" s="125" t="s">
        <v>523</v>
      </c>
      <c r="U12" s="1">
        <v>72856</v>
      </c>
      <c r="V12" s="1">
        <v>6181</v>
      </c>
    </row>
    <row r="13" spans="1:33">
      <c r="A13" s="122" t="s">
        <v>282</v>
      </c>
      <c r="B13" s="23">
        <v>32</v>
      </c>
      <c r="C13" s="23">
        <v>106</v>
      </c>
      <c r="D13" s="1"/>
      <c r="E13" s="1"/>
      <c r="F13" s="1"/>
      <c r="G13" s="1"/>
      <c r="H13" s="1"/>
      <c r="I13" s="1"/>
      <c r="J13" s="1"/>
      <c r="L13" s="125" t="s">
        <v>472</v>
      </c>
      <c r="M13" s="1">
        <v>3136</v>
      </c>
      <c r="N13" s="1">
        <v>30095</v>
      </c>
      <c r="P13" s="125" t="s">
        <v>285</v>
      </c>
      <c r="Q13" s="1">
        <v>70772</v>
      </c>
      <c r="R13" s="1">
        <v>6369</v>
      </c>
      <c r="S13" s="1"/>
      <c r="T13" s="125" t="s">
        <v>528</v>
      </c>
      <c r="U13" s="1">
        <v>76257</v>
      </c>
      <c r="V13" s="1">
        <v>6337</v>
      </c>
    </row>
    <row r="14" spans="1:33">
      <c r="A14" s="122" t="s">
        <v>284</v>
      </c>
      <c r="B14" s="23">
        <v>677</v>
      </c>
      <c r="C14" s="23">
        <v>873</v>
      </c>
      <c r="D14" s="1"/>
      <c r="E14" s="1"/>
      <c r="F14" s="1"/>
      <c r="G14" s="1"/>
      <c r="H14" s="1"/>
      <c r="I14" s="1"/>
      <c r="J14" s="1"/>
      <c r="L14" s="125" t="s">
        <v>473</v>
      </c>
      <c r="M14" s="1">
        <v>2950</v>
      </c>
      <c r="N14" s="1">
        <v>30324</v>
      </c>
      <c r="P14" s="125" t="s">
        <v>286</v>
      </c>
      <c r="Q14" s="1">
        <v>70668</v>
      </c>
      <c r="R14" s="1">
        <v>6356</v>
      </c>
      <c r="S14" s="1"/>
      <c r="T14" s="125" t="s">
        <v>529</v>
      </c>
      <c r="U14" s="1">
        <v>77571</v>
      </c>
      <c r="V14" s="307">
        <v>6413</v>
      </c>
    </row>
    <row r="15" spans="1:33">
      <c r="A15" s="133" t="s">
        <v>131</v>
      </c>
      <c r="B15" s="134">
        <f>SUM(B3:B14)</f>
        <v>11124</v>
      </c>
      <c r="C15" s="134">
        <f>SUM(C3:C14)</f>
        <v>15031</v>
      </c>
      <c r="D15" s="1"/>
      <c r="E15" s="1"/>
      <c r="F15" s="1"/>
      <c r="G15" s="1"/>
      <c r="H15" s="1"/>
      <c r="I15" s="1"/>
      <c r="J15" s="1"/>
      <c r="L15" s="125" t="s">
        <v>474</v>
      </c>
      <c r="M15" s="1">
        <v>2208</v>
      </c>
      <c r="N15" s="1">
        <v>31282</v>
      </c>
      <c r="P15" s="125" t="s">
        <v>287</v>
      </c>
      <c r="Q15" s="1">
        <v>69985</v>
      </c>
      <c r="R15" s="1">
        <v>6323</v>
      </c>
      <c r="S15" s="1"/>
      <c r="T15" s="125" t="s">
        <v>531</v>
      </c>
      <c r="U15" s="1">
        <v>77861</v>
      </c>
      <c r="V15" s="307">
        <v>6486</v>
      </c>
    </row>
    <row r="16" spans="1:33">
      <c r="L16" s="125" t="s">
        <v>476</v>
      </c>
      <c r="M16" s="1">
        <v>2564</v>
      </c>
      <c r="N16" s="1">
        <v>31640</v>
      </c>
      <c r="P16" s="125" t="s">
        <v>289</v>
      </c>
      <c r="Q16" s="1">
        <v>72657</v>
      </c>
      <c r="R16" s="1">
        <v>6410</v>
      </c>
      <c r="S16" s="1"/>
      <c r="T16" s="125" t="s">
        <v>533</v>
      </c>
      <c r="U16" s="1">
        <v>76418</v>
      </c>
      <c r="V16" s="307">
        <v>6412</v>
      </c>
    </row>
    <row r="17" spans="1:27">
      <c r="A17" s="26" t="s">
        <v>288</v>
      </c>
      <c r="B17" s="26"/>
      <c r="L17" s="125" t="s">
        <v>479</v>
      </c>
      <c r="M17" s="1">
        <v>3532</v>
      </c>
      <c r="N17" s="1">
        <v>31328</v>
      </c>
      <c r="P17" s="125" t="s">
        <v>291</v>
      </c>
      <c r="Q17" s="1">
        <v>75727</v>
      </c>
      <c r="R17" s="1">
        <v>6657</v>
      </c>
      <c r="S17" s="1"/>
      <c r="T17" s="125" t="s">
        <v>541</v>
      </c>
      <c r="U17" s="1">
        <v>78244</v>
      </c>
      <c r="V17" s="1">
        <v>6446</v>
      </c>
    </row>
    <row r="18" spans="1:27">
      <c r="A18" s="26" t="s">
        <v>290</v>
      </c>
      <c r="B18" s="26"/>
      <c r="L18" s="125" t="s">
        <v>482</v>
      </c>
      <c r="M18" s="1">
        <v>3056</v>
      </c>
      <c r="N18" s="1">
        <v>31238</v>
      </c>
      <c r="P18" s="125" t="s">
        <v>292</v>
      </c>
      <c r="Q18" s="1">
        <v>75348</v>
      </c>
      <c r="R18" s="1">
        <v>6627</v>
      </c>
      <c r="S18" s="1"/>
      <c r="T18" s="125" t="s">
        <v>542</v>
      </c>
      <c r="U18" s="1">
        <v>79652</v>
      </c>
      <c r="V18" s="1">
        <v>6491</v>
      </c>
    </row>
    <row r="19" spans="1:27">
      <c r="D19" s="124"/>
      <c r="L19" s="125" t="s">
        <v>485</v>
      </c>
      <c r="M19" s="1">
        <v>4116</v>
      </c>
      <c r="N19" s="1">
        <v>30397</v>
      </c>
      <c r="P19" s="125" t="s">
        <v>293</v>
      </c>
      <c r="Q19" s="1">
        <v>74267</v>
      </c>
      <c r="R19" s="1">
        <v>6529</v>
      </c>
      <c r="S19" s="1"/>
      <c r="T19" s="125" t="s">
        <v>544</v>
      </c>
      <c r="U19" s="1">
        <v>80460</v>
      </c>
      <c r="V19" s="1">
        <v>6533</v>
      </c>
    </row>
    <row r="20" spans="1:27" ht="18" customHeight="1">
      <c r="A20" s="547" t="s">
        <v>464</v>
      </c>
      <c r="B20" s="547"/>
      <c r="C20" s="547"/>
      <c r="D20" s="124"/>
      <c r="L20" s="125" t="s">
        <v>486</v>
      </c>
      <c r="M20" s="1">
        <v>5517</v>
      </c>
      <c r="N20" s="1">
        <v>29863</v>
      </c>
      <c r="P20" s="125" t="s">
        <v>294</v>
      </c>
      <c r="Q20" s="1">
        <v>77781</v>
      </c>
      <c r="R20" s="1">
        <v>6607</v>
      </c>
      <c r="S20" s="1"/>
      <c r="T20" s="125" t="s">
        <v>560</v>
      </c>
      <c r="U20" s="1">
        <v>80434</v>
      </c>
      <c r="V20" s="307">
        <v>6494</v>
      </c>
    </row>
    <row r="21" spans="1:27" ht="33">
      <c r="A21" s="120" t="s">
        <v>739</v>
      </c>
      <c r="B21" s="121" t="s">
        <v>543</v>
      </c>
      <c r="C21" s="121" t="s">
        <v>532</v>
      </c>
      <c r="D21" s="130"/>
      <c r="L21" s="406" t="s">
        <v>491</v>
      </c>
      <c r="M21" s="407">
        <v>6589</v>
      </c>
      <c r="N21" s="407">
        <v>26844</v>
      </c>
      <c r="P21" s="125" t="s">
        <v>296</v>
      </c>
      <c r="Q21" s="1">
        <v>78744</v>
      </c>
      <c r="R21" s="1">
        <v>6745</v>
      </c>
      <c r="S21" s="1"/>
      <c r="T21" s="125" t="s">
        <v>561</v>
      </c>
      <c r="U21" s="1">
        <v>80126</v>
      </c>
      <c r="V21" s="1">
        <v>6441</v>
      </c>
    </row>
    <row r="22" spans="1:27" ht="15" customHeight="1">
      <c r="A22" s="131" t="s">
        <v>295</v>
      </c>
      <c r="B22" s="124">
        <v>383695</v>
      </c>
      <c r="C22" s="124">
        <v>27513</v>
      </c>
      <c r="D22" s="130"/>
      <c r="L22" s="125" t="s">
        <v>494</v>
      </c>
      <c r="M22" s="1">
        <v>7960</v>
      </c>
      <c r="N22" s="1">
        <v>23866</v>
      </c>
      <c r="P22" s="125" t="s">
        <v>298</v>
      </c>
      <c r="Q22" s="1">
        <v>79025</v>
      </c>
      <c r="R22" s="1">
        <v>6746</v>
      </c>
      <c r="S22" s="1"/>
      <c r="T22" s="125" t="s">
        <v>562</v>
      </c>
      <c r="U22" s="1">
        <v>81572</v>
      </c>
      <c r="V22" s="1">
        <v>6468</v>
      </c>
    </row>
    <row r="23" spans="1:27" ht="26.25">
      <c r="A23" s="135" t="s">
        <v>297</v>
      </c>
      <c r="B23" s="134">
        <v>90255</v>
      </c>
      <c r="C23" s="134">
        <v>6637</v>
      </c>
      <c r="D23" s="130"/>
      <c r="L23" s="125" t="s">
        <v>523</v>
      </c>
      <c r="M23" s="1">
        <v>9719</v>
      </c>
      <c r="N23" s="1">
        <v>20960</v>
      </c>
      <c r="P23" s="125" t="s">
        <v>300</v>
      </c>
      <c r="Q23" s="1">
        <v>77908</v>
      </c>
      <c r="R23" s="1">
        <v>6690</v>
      </c>
      <c r="S23" s="1"/>
      <c r="T23" s="125" t="s">
        <v>563</v>
      </c>
      <c r="U23" s="1">
        <v>81803</v>
      </c>
      <c r="V23" s="307">
        <v>6461</v>
      </c>
    </row>
    <row r="24" spans="1:27">
      <c r="A24" s="131" t="s">
        <v>299</v>
      </c>
      <c r="B24" s="123">
        <v>29980</v>
      </c>
      <c r="C24" s="130">
        <v>471</v>
      </c>
      <c r="D24" s="130"/>
      <c r="L24" s="125" t="s">
        <v>528</v>
      </c>
      <c r="M24" s="1">
        <v>11492</v>
      </c>
      <c r="N24" s="1">
        <v>19636</v>
      </c>
      <c r="P24" s="125" t="s">
        <v>302</v>
      </c>
      <c r="Q24" s="1">
        <v>79828</v>
      </c>
      <c r="R24" s="1">
        <v>6686</v>
      </c>
      <c r="S24" s="1"/>
      <c r="T24" s="125" t="s">
        <v>564</v>
      </c>
      <c r="U24" s="307">
        <v>83090</v>
      </c>
      <c r="V24" s="307">
        <v>6507</v>
      </c>
    </row>
    <row r="25" spans="1:27">
      <c r="A25" s="132" t="s">
        <v>301</v>
      </c>
      <c r="B25" s="124">
        <v>24410</v>
      </c>
      <c r="C25" s="130">
        <v>211</v>
      </c>
      <c r="D25" s="130"/>
      <c r="L25" s="125" t="s">
        <v>529</v>
      </c>
      <c r="M25" s="1">
        <v>12804</v>
      </c>
      <c r="N25" s="1">
        <v>19255</v>
      </c>
      <c r="P25" s="125" t="s">
        <v>304</v>
      </c>
      <c r="Q25" s="1">
        <v>81309</v>
      </c>
      <c r="R25" s="1">
        <v>6794</v>
      </c>
      <c r="S25" s="1"/>
      <c r="T25" s="125" t="s">
        <v>565</v>
      </c>
      <c r="U25" s="1">
        <v>84209</v>
      </c>
      <c r="V25" s="1">
        <v>6565</v>
      </c>
    </row>
    <row r="26" spans="1:27">
      <c r="A26" s="132" t="s">
        <v>303</v>
      </c>
      <c r="B26" s="124">
        <v>5390</v>
      </c>
      <c r="C26" s="130">
        <v>244</v>
      </c>
      <c r="D26" s="124"/>
      <c r="L26" s="125" t="s">
        <v>531</v>
      </c>
      <c r="M26" s="1">
        <v>9201</v>
      </c>
      <c r="N26" s="1">
        <v>18853</v>
      </c>
      <c r="P26" s="125" t="s">
        <v>306</v>
      </c>
      <c r="Q26" s="1">
        <v>81481</v>
      </c>
      <c r="R26" s="1">
        <v>6748</v>
      </c>
      <c r="S26" s="1"/>
      <c r="T26" s="125" t="s">
        <v>566</v>
      </c>
      <c r="U26" s="1">
        <v>84918</v>
      </c>
      <c r="V26" s="1">
        <v>6621</v>
      </c>
    </row>
    <row r="27" spans="1:27">
      <c r="A27" s="132" t="s">
        <v>305</v>
      </c>
      <c r="B27" s="124">
        <v>25</v>
      </c>
      <c r="C27" s="130">
        <v>3</v>
      </c>
      <c r="D27" s="124"/>
      <c r="L27" s="125" t="s">
        <v>533</v>
      </c>
      <c r="M27" s="1">
        <v>7342</v>
      </c>
      <c r="N27" s="1">
        <v>19438</v>
      </c>
      <c r="P27" s="125" t="s">
        <v>308</v>
      </c>
      <c r="Q27" s="1">
        <v>80384</v>
      </c>
      <c r="R27" s="1">
        <v>6695</v>
      </c>
      <c r="S27" s="1"/>
      <c r="T27" s="125" t="s">
        <v>567</v>
      </c>
      <c r="U27" s="307">
        <v>85567</v>
      </c>
      <c r="V27" s="1">
        <v>6652</v>
      </c>
    </row>
    <row r="28" spans="1:27">
      <c r="A28" s="132" t="s">
        <v>307</v>
      </c>
      <c r="B28" s="124">
        <v>155</v>
      </c>
      <c r="C28" s="130">
        <v>13</v>
      </c>
      <c r="D28" s="130"/>
      <c r="L28" s="125" t="s">
        <v>541</v>
      </c>
      <c r="M28" s="1">
        <v>9116</v>
      </c>
      <c r="N28" s="1">
        <v>18845</v>
      </c>
      <c r="P28" s="125" t="s">
        <v>311</v>
      </c>
      <c r="Q28" s="1">
        <v>81715</v>
      </c>
      <c r="R28" s="1">
        <v>6652</v>
      </c>
      <c r="S28" s="1"/>
      <c r="T28" s="125" t="s">
        <v>568</v>
      </c>
      <c r="U28" s="307">
        <v>85035</v>
      </c>
      <c r="V28" s="1">
        <v>6574</v>
      </c>
    </row>
    <row r="29" spans="1:27">
      <c r="A29" s="131" t="s">
        <v>309</v>
      </c>
      <c r="B29" s="123">
        <v>37130</v>
      </c>
      <c r="C29" s="124">
        <v>4223</v>
      </c>
      <c r="D29" s="130"/>
      <c r="L29" s="125" t="s">
        <v>542</v>
      </c>
      <c r="M29" s="1">
        <v>12712</v>
      </c>
      <c r="N29" s="1">
        <v>18385</v>
      </c>
      <c r="P29" s="125" t="s">
        <v>314</v>
      </c>
      <c r="Q29" s="1">
        <v>83328</v>
      </c>
      <c r="R29" s="1">
        <v>6802</v>
      </c>
      <c r="S29" s="1"/>
      <c r="T29" s="125" t="s">
        <v>581</v>
      </c>
      <c r="U29" s="307">
        <v>85722</v>
      </c>
      <c r="V29" s="1">
        <v>6592</v>
      </c>
      <c r="X29" s="227"/>
    </row>
    <row r="30" spans="1:27">
      <c r="A30" s="132" t="s">
        <v>312</v>
      </c>
      <c r="B30" s="124">
        <v>23165</v>
      </c>
      <c r="C30" s="124">
        <v>2255</v>
      </c>
      <c r="D30" s="124"/>
      <c r="L30" s="125" t="s">
        <v>544</v>
      </c>
      <c r="M30" s="1">
        <v>11572</v>
      </c>
      <c r="N30" s="1">
        <v>17978</v>
      </c>
      <c r="P30" s="125" t="s">
        <v>317</v>
      </c>
      <c r="Q30" s="1">
        <v>72704</v>
      </c>
      <c r="R30" s="1">
        <v>5780</v>
      </c>
      <c r="S30" s="1"/>
      <c r="T30" s="125" t="s">
        <v>583</v>
      </c>
      <c r="U30" s="307">
        <v>86820</v>
      </c>
      <c r="V30" s="1">
        <v>6618</v>
      </c>
    </row>
    <row r="31" spans="1:27">
      <c r="A31" s="132" t="s">
        <v>315</v>
      </c>
      <c r="B31" s="124">
        <v>725</v>
      </c>
      <c r="C31" s="130">
        <v>93</v>
      </c>
      <c r="D31" s="130"/>
      <c r="L31" s="125" t="s">
        <v>560</v>
      </c>
      <c r="M31" s="1">
        <v>10669</v>
      </c>
      <c r="N31" s="1">
        <v>17827</v>
      </c>
      <c r="P31" s="125" t="s">
        <v>444</v>
      </c>
      <c r="Q31" s="1">
        <v>72265</v>
      </c>
      <c r="R31" s="1">
        <v>5818</v>
      </c>
      <c r="S31" s="1"/>
      <c r="T31" s="125" t="s">
        <v>587</v>
      </c>
      <c r="U31" s="307">
        <v>86869</v>
      </c>
      <c r="V31" s="1">
        <v>6662</v>
      </c>
      <c r="AA31" s="387"/>
    </row>
    <row r="32" spans="1:27">
      <c r="A32" s="132" t="s">
        <v>318</v>
      </c>
      <c r="B32" s="124">
        <v>1185</v>
      </c>
      <c r="C32" s="130">
        <v>113</v>
      </c>
      <c r="D32" s="130"/>
      <c r="L32" s="125" t="s">
        <v>561</v>
      </c>
      <c r="M32" s="1">
        <v>12810</v>
      </c>
      <c r="N32" s="1">
        <v>17431</v>
      </c>
      <c r="O32" s="237"/>
      <c r="P32" s="314"/>
      <c r="T32" s="125" t="s">
        <v>588</v>
      </c>
      <c r="U32" s="307">
        <v>86472</v>
      </c>
      <c r="V32" s="1">
        <v>6612</v>
      </c>
      <c r="AA32" s="387"/>
    </row>
    <row r="33" spans="1:27">
      <c r="A33" s="132" t="s">
        <v>319</v>
      </c>
      <c r="B33" s="124">
        <v>12055</v>
      </c>
      <c r="C33" s="124">
        <v>1762</v>
      </c>
      <c r="D33" s="130"/>
      <c r="L33" s="125" t="s">
        <v>562</v>
      </c>
      <c r="M33" s="1">
        <v>12268</v>
      </c>
      <c r="N33" s="1">
        <v>17365</v>
      </c>
      <c r="P33" s="314"/>
      <c r="T33" s="125" t="s">
        <v>614</v>
      </c>
      <c r="U33" s="307">
        <v>86177</v>
      </c>
      <c r="V33" s="307">
        <v>6581</v>
      </c>
      <c r="AA33" s="387"/>
    </row>
    <row r="34" spans="1:27">
      <c r="A34" s="131" t="s">
        <v>320</v>
      </c>
      <c r="B34" s="124">
        <v>0</v>
      </c>
      <c r="C34" s="130">
        <v>0</v>
      </c>
      <c r="D34" s="130"/>
      <c r="L34" s="125" t="s">
        <v>563</v>
      </c>
      <c r="M34" s="1">
        <v>12773</v>
      </c>
      <c r="N34" s="1">
        <v>17217</v>
      </c>
      <c r="P34" s="127"/>
      <c r="T34" s="125" t="s">
        <v>617</v>
      </c>
      <c r="U34" s="307">
        <v>86903</v>
      </c>
      <c r="V34" s="1">
        <v>6580</v>
      </c>
      <c r="AA34" s="387"/>
    </row>
    <row r="35" spans="1:27">
      <c r="A35" s="132" t="s">
        <v>321</v>
      </c>
      <c r="B35" s="124">
        <v>0</v>
      </c>
      <c r="C35" s="130">
        <v>0</v>
      </c>
      <c r="D35" s="130"/>
      <c r="L35" s="125" t="s">
        <v>564</v>
      </c>
      <c r="M35" s="1">
        <v>12773</v>
      </c>
      <c r="N35" s="1">
        <v>17430</v>
      </c>
      <c r="P35" s="127"/>
      <c r="T35" s="125" t="s">
        <v>618</v>
      </c>
      <c r="U35" s="307">
        <v>86870</v>
      </c>
      <c r="V35" s="1">
        <v>6568</v>
      </c>
      <c r="AA35" s="387"/>
    </row>
    <row r="36" spans="1:27">
      <c r="A36" s="131" t="s">
        <v>322</v>
      </c>
      <c r="B36" s="124">
        <v>7160</v>
      </c>
      <c r="C36" s="130">
        <v>956</v>
      </c>
      <c r="D36" s="130"/>
      <c r="L36" s="125" t="s">
        <v>565</v>
      </c>
      <c r="M36" s="1">
        <v>13056</v>
      </c>
      <c r="N36" s="1">
        <v>17259</v>
      </c>
      <c r="T36" s="125" t="s">
        <v>622</v>
      </c>
      <c r="U36" s="241">
        <v>88343</v>
      </c>
      <c r="V36" s="241">
        <v>6641</v>
      </c>
      <c r="AA36" s="387"/>
    </row>
    <row r="37" spans="1:27">
      <c r="A37" s="132" t="s">
        <v>323</v>
      </c>
      <c r="B37" s="124">
        <v>520</v>
      </c>
      <c r="C37" s="130">
        <v>15</v>
      </c>
      <c r="D37" s="130"/>
      <c r="L37" s="125" t="s">
        <v>566</v>
      </c>
      <c r="M37" s="1">
        <v>12069</v>
      </c>
      <c r="N37" s="1">
        <v>16910</v>
      </c>
      <c r="T37" s="125" t="s">
        <v>627</v>
      </c>
      <c r="U37" s="241">
        <v>89714</v>
      </c>
      <c r="V37" s="241">
        <v>6632</v>
      </c>
      <c r="AA37" s="387"/>
    </row>
    <row r="38" spans="1:27">
      <c r="A38" s="132" t="s">
        <v>324</v>
      </c>
      <c r="B38" s="124">
        <v>3610</v>
      </c>
      <c r="C38" s="130">
        <v>871</v>
      </c>
      <c r="D38" s="130"/>
      <c r="L38" s="125" t="s">
        <v>567</v>
      </c>
      <c r="M38" s="1">
        <v>11365</v>
      </c>
      <c r="N38" s="1">
        <v>16348</v>
      </c>
      <c r="T38" s="125" t="s">
        <v>629</v>
      </c>
      <c r="U38" s="241">
        <v>90381</v>
      </c>
      <c r="V38" s="241">
        <v>6675</v>
      </c>
      <c r="W38" s="109"/>
      <c r="AA38" s="387"/>
    </row>
    <row r="39" spans="1:27">
      <c r="A39" s="132" t="s">
        <v>325</v>
      </c>
      <c r="B39" s="124">
        <v>3030</v>
      </c>
      <c r="C39" s="130">
        <v>70</v>
      </c>
      <c r="D39" s="130"/>
      <c r="L39" s="125" t="s">
        <v>568</v>
      </c>
      <c r="M39" s="1">
        <v>10223</v>
      </c>
      <c r="N39" s="1">
        <v>16584</v>
      </c>
      <c r="T39" s="125" t="s">
        <v>630</v>
      </c>
      <c r="U39" s="241">
        <v>90856</v>
      </c>
      <c r="V39" s="1">
        <v>6716</v>
      </c>
    </row>
    <row r="40" spans="1:27">
      <c r="A40" s="131" t="s">
        <v>326</v>
      </c>
      <c r="B40" s="124">
        <v>1390</v>
      </c>
      <c r="C40" s="130">
        <v>67</v>
      </c>
      <c r="D40" s="130"/>
      <c r="L40" s="125" t="s">
        <v>581</v>
      </c>
      <c r="M40" s="1">
        <v>8734</v>
      </c>
      <c r="N40" s="1">
        <v>16619</v>
      </c>
      <c r="T40" s="125" t="s">
        <v>634</v>
      </c>
      <c r="U40" s="241">
        <v>89684</v>
      </c>
      <c r="V40" s="241">
        <v>6652</v>
      </c>
    </row>
    <row r="41" spans="1:27">
      <c r="A41" s="132" t="s">
        <v>327</v>
      </c>
      <c r="B41" s="124">
        <v>1315</v>
      </c>
      <c r="C41" s="130">
        <v>57</v>
      </c>
      <c r="D41" s="130"/>
      <c r="L41" s="125" t="s">
        <v>583</v>
      </c>
      <c r="M41" s="1">
        <v>10918</v>
      </c>
      <c r="N41" s="1">
        <v>16313</v>
      </c>
      <c r="T41" s="125" t="s">
        <v>695</v>
      </c>
      <c r="U41" s="241">
        <v>90673</v>
      </c>
      <c r="V41" s="241">
        <v>6628</v>
      </c>
      <c r="W41" s="300"/>
    </row>
    <row r="42" spans="1:27">
      <c r="A42" s="132" t="s">
        <v>328</v>
      </c>
      <c r="B42" s="124">
        <v>75</v>
      </c>
      <c r="C42" s="130">
        <v>10</v>
      </c>
      <c r="D42" s="130"/>
      <c r="L42" s="125" t="s">
        <v>587</v>
      </c>
      <c r="M42" s="416">
        <v>8301</v>
      </c>
      <c r="N42" s="416">
        <v>16116</v>
      </c>
      <c r="T42" s="125" t="s">
        <v>701</v>
      </c>
      <c r="U42" s="241">
        <v>91709</v>
      </c>
      <c r="V42" s="241">
        <v>6675</v>
      </c>
    </row>
    <row r="43" spans="1:27">
      <c r="A43" s="131" t="s">
        <v>329</v>
      </c>
      <c r="B43" s="124">
        <v>3195</v>
      </c>
      <c r="C43" s="130">
        <v>44</v>
      </c>
      <c r="D43" s="130"/>
      <c r="L43" s="125" t="s">
        <v>588</v>
      </c>
      <c r="M43" s="416">
        <v>8833</v>
      </c>
      <c r="N43" s="416">
        <v>15893</v>
      </c>
      <c r="T43" s="125" t="s">
        <v>705</v>
      </c>
      <c r="U43" s="241">
        <v>91313</v>
      </c>
      <c r="V43" s="241">
        <v>6660</v>
      </c>
    </row>
    <row r="44" spans="1:27">
      <c r="A44" s="132" t="s">
        <v>330</v>
      </c>
      <c r="B44" s="124">
        <v>675</v>
      </c>
      <c r="C44" s="130">
        <v>15</v>
      </c>
      <c r="D44" s="130"/>
      <c r="L44" s="125" t="s">
        <v>614</v>
      </c>
      <c r="M44" s="416">
        <v>10360</v>
      </c>
      <c r="N44" s="416">
        <v>15629</v>
      </c>
      <c r="T44" s="125" t="s">
        <v>714</v>
      </c>
      <c r="U44" s="241">
        <v>91345</v>
      </c>
      <c r="V44" s="241">
        <v>6637</v>
      </c>
    </row>
    <row r="45" spans="1:27">
      <c r="A45" s="132" t="s">
        <v>331</v>
      </c>
      <c r="B45" s="124">
        <v>2520</v>
      </c>
      <c r="C45" s="130">
        <v>29</v>
      </c>
      <c r="D45" s="130"/>
      <c r="L45" s="125" t="s">
        <v>617</v>
      </c>
      <c r="M45" s="416">
        <v>10892</v>
      </c>
      <c r="N45" s="416">
        <v>15303</v>
      </c>
      <c r="T45" s="125" t="s">
        <v>719</v>
      </c>
      <c r="U45" s="241">
        <v>90255</v>
      </c>
    </row>
    <row r="46" spans="1:27" ht="15" customHeight="1">
      <c r="A46" s="131" t="s">
        <v>332</v>
      </c>
      <c r="B46" s="124">
        <v>1475</v>
      </c>
      <c r="C46" s="130">
        <v>115</v>
      </c>
      <c r="D46" s="130"/>
      <c r="L46" s="125" t="s">
        <v>618</v>
      </c>
      <c r="M46" s="416">
        <v>10403</v>
      </c>
      <c r="N46" s="416">
        <v>15485</v>
      </c>
      <c r="O46" s="210"/>
      <c r="P46" s="210"/>
      <c r="Q46" s="210"/>
    </row>
    <row r="47" spans="1:27">
      <c r="A47" s="132" t="s">
        <v>333</v>
      </c>
      <c r="B47" s="124">
        <v>1365</v>
      </c>
      <c r="C47" s="130">
        <v>98</v>
      </c>
      <c r="D47" s="130"/>
      <c r="L47" s="125" t="s">
        <v>622</v>
      </c>
      <c r="M47" s="416">
        <v>10900</v>
      </c>
      <c r="N47" s="416">
        <v>15235</v>
      </c>
      <c r="O47" s="210"/>
      <c r="P47" s="210"/>
      <c r="Q47" s="210"/>
    </row>
    <row r="48" spans="1:27">
      <c r="A48" s="132" t="s">
        <v>334</v>
      </c>
      <c r="B48" s="124">
        <v>110</v>
      </c>
      <c r="C48" s="130">
        <v>17</v>
      </c>
      <c r="D48" s="130"/>
      <c r="L48" s="125" t="s">
        <v>627</v>
      </c>
      <c r="M48" s="416">
        <v>12230</v>
      </c>
      <c r="N48" s="416">
        <v>15532</v>
      </c>
      <c r="O48" s="210"/>
      <c r="P48" s="210"/>
      <c r="Q48" s="210"/>
    </row>
    <row r="49" spans="1:14" ht="15" customHeight="1">
      <c r="A49" s="132" t="s">
        <v>335</v>
      </c>
      <c r="B49" s="124">
        <v>0</v>
      </c>
      <c r="C49" s="130">
        <v>0</v>
      </c>
      <c r="D49" s="130"/>
      <c r="L49" s="125" t="s">
        <v>629</v>
      </c>
      <c r="M49" s="416">
        <v>12011</v>
      </c>
      <c r="N49" s="416">
        <v>15312</v>
      </c>
    </row>
    <row r="50" spans="1:14">
      <c r="A50" s="131" t="s">
        <v>336</v>
      </c>
      <c r="B50" s="123">
        <v>2530</v>
      </c>
      <c r="C50" s="130">
        <v>198</v>
      </c>
      <c r="D50" s="130"/>
      <c r="L50" s="125" t="s">
        <v>630</v>
      </c>
      <c r="M50" s="416">
        <v>10014</v>
      </c>
      <c r="N50" s="416">
        <v>14969</v>
      </c>
    </row>
    <row r="51" spans="1:14">
      <c r="A51" s="132" t="s">
        <v>337</v>
      </c>
      <c r="B51" s="124">
        <v>1790</v>
      </c>
      <c r="C51" s="130">
        <v>160</v>
      </c>
      <c r="D51" s="130"/>
      <c r="L51" s="125" t="s">
        <v>634</v>
      </c>
      <c r="M51" s="416">
        <v>10711</v>
      </c>
      <c r="N51" s="416">
        <v>15228</v>
      </c>
    </row>
    <row r="52" spans="1:14">
      <c r="A52" s="132" t="s">
        <v>338</v>
      </c>
      <c r="B52" s="124">
        <v>125</v>
      </c>
      <c r="C52" s="130">
        <v>7</v>
      </c>
      <c r="D52" s="130"/>
      <c r="L52" s="125" t="s">
        <v>695</v>
      </c>
      <c r="M52" s="416">
        <v>10405</v>
      </c>
      <c r="N52" s="416">
        <v>15255</v>
      </c>
    </row>
    <row r="53" spans="1:14">
      <c r="A53" s="132" t="s">
        <v>339</v>
      </c>
      <c r="B53" s="124">
        <v>615</v>
      </c>
      <c r="C53" s="130">
        <v>31</v>
      </c>
      <c r="D53" s="130"/>
      <c r="L53" s="125" t="s">
        <v>701</v>
      </c>
      <c r="M53" s="416">
        <v>10513</v>
      </c>
      <c r="N53" s="416">
        <v>14633</v>
      </c>
    </row>
    <row r="54" spans="1:14">
      <c r="A54" s="131" t="s">
        <v>340</v>
      </c>
      <c r="B54" s="124">
        <v>2500</v>
      </c>
      <c r="C54" s="130">
        <v>142</v>
      </c>
      <c r="D54" s="130"/>
      <c r="L54" s="125" t="s">
        <v>705</v>
      </c>
      <c r="M54" s="416">
        <v>11127</v>
      </c>
      <c r="N54" s="416">
        <v>15106</v>
      </c>
    </row>
    <row r="55" spans="1:14">
      <c r="A55" s="132" t="s">
        <v>341</v>
      </c>
      <c r="B55" s="124">
        <v>1155</v>
      </c>
      <c r="C55" s="130">
        <v>64</v>
      </c>
      <c r="D55" s="130"/>
      <c r="L55" s="125" t="s">
        <v>714</v>
      </c>
      <c r="M55" s="416">
        <v>9929</v>
      </c>
      <c r="N55" s="416">
        <v>15213</v>
      </c>
    </row>
    <row r="56" spans="1:14">
      <c r="A56" s="132" t="s">
        <v>342</v>
      </c>
      <c r="B56" s="124">
        <v>310</v>
      </c>
      <c r="C56" s="130">
        <v>28</v>
      </c>
      <c r="D56" s="130"/>
      <c r="L56" s="125" t="s">
        <v>719</v>
      </c>
      <c r="M56" s="416">
        <v>11124</v>
      </c>
      <c r="N56" s="416">
        <v>15031</v>
      </c>
    </row>
    <row r="57" spans="1:14">
      <c r="A57" s="132" t="s">
        <v>343</v>
      </c>
      <c r="B57" s="124">
        <v>400</v>
      </c>
      <c r="C57" s="130">
        <v>13</v>
      </c>
      <c r="D57" s="130"/>
    </row>
    <row r="58" spans="1:14">
      <c r="A58" s="132" t="s">
        <v>344</v>
      </c>
      <c r="B58" s="124">
        <v>245</v>
      </c>
      <c r="C58" s="130">
        <v>15</v>
      </c>
      <c r="D58" s="130"/>
    </row>
    <row r="59" spans="1:14">
      <c r="A59" s="132" t="s">
        <v>345</v>
      </c>
      <c r="B59" s="124">
        <v>215</v>
      </c>
      <c r="C59" s="130">
        <v>13</v>
      </c>
      <c r="D59" s="130"/>
    </row>
    <row r="60" spans="1:14">
      <c r="A60" s="132" t="s">
        <v>346</v>
      </c>
      <c r="B60" s="124">
        <v>20</v>
      </c>
      <c r="C60" s="130">
        <v>4</v>
      </c>
      <c r="D60" s="130"/>
    </row>
    <row r="61" spans="1:14">
      <c r="A61" s="132" t="s">
        <v>347</v>
      </c>
      <c r="B61" s="124">
        <v>155</v>
      </c>
      <c r="C61" s="130">
        <v>5</v>
      </c>
      <c r="D61" s="130"/>
    </row>
    <row r="62" spans="1:14">
      <c r="A62" s="131" t="s">
        <v>348</v>
      </c>
      <c r="B62" s="124">
        <v>4895</v>
      </c>
      <c r="C62" s="130">
        <v>421</v>
      </c>
      <c r="D62" s="130"/>
    </row>
    <row r="63" spans="1:14">
      <c r="A63" s="132" t="s">
        <v>349</v>
      </c>
      <c r="B63" s="124">
        <v>135</v>
      </c>
      <c r="C63" s="130">
        <v>20</v>
      </c>
      <c r="D63" s="130"/>
    </row>
    <row r="64" spans="1:14">
      <c r="A64" s="132" t="s">
        <v>350</v>
      </c>
      <c r="B64" s="124">
        <v>690</v>
      </c>
      <c r="C64" s="130">
        <v>87</v>
      </c>
      <c r="D64" s="130"/>
    </row>
    <row r="65" spans="1:16">
      <c r="A65" s="132" t="s">
        <v>351</v>
      </c>
      <c r="B65" s="124">
        <v>1165</v>
      </c>
      <c r="C65" s="130">
        <v>72</v>
      </c>
      <c r="D65" s="130"/>
    </row>
    <row r="66" spans="1:16">
      <c r="A66" s="132" t="s">
        <v>352</v>
      </c>
      <c r="B66" s="124">
        <v>795</v>
      </c>
      <c r="C66" s="130">
        <v>85</v>
      </c>
    </row>
    <row r="67" spans="1:16">
      <c r="A67" s="132" t="s">
        <v>353</v>
      </c>
      <c r="B67" s="124">
        <v>365</v>
      </c>
      <c r="C67" s="130">
        <v>35</v>
      </c>
    </row>
    <row r="68" spans="1:16">
      <c r="A68" s="132" t="s">
        <v>354</v>
      </c>
      <c r="B68" s="124">
        <v>1745</v>
      </c>
      <c r="C68" s="130">
        <v>122</v>
      </c>
    </row>
    <row r="69" spans="1:16">
      <c r="A69" s="132"/>
      <c r="B69" s="124"/>
      <c r="C69" s="130"/>
    </row>
    <row r="70" spans="1:16">
      <c r="C70" s="130"/>
    </row>
    <row r="71" spans="1:16">
      <c r="C71" s="130"/>
    </row>
    <row r="72" spans="1:16">
      <c r="C72" s="130"/>
    </row>
    <row r="73" spans="1:16">
      <c r="C73" s="130"/>
      <c r="K73" s="543" t="s">
        <v>748</v>
      </c>
      <c r="L73" s="544"/>
      <c r="M73" s="544"/>
      <c r="N73" s="544"/>
      <c r="O73" s="544"/>
      <c r="P73" s="544"/>
    </row>
    <row r="74" spans="1:16">
      <c r="B74" s="405"/>
      <c r="C74" s="130"/>
      <c r="K74" s="544"/>
      <c r="L74" s="544"/>
      <c r="M74" s="544"/>
      <c r="N74" s="544"/>
      <c r="O74" s="544"/>
      <c r="P74" s="544"/>
    </row>
    <row r="75" spans="1:16">
      <c r="K75" s="544"/>
      <c r="L75" s="544"/>
      <c r="M75" s="544"/>
      <c r="N75" s="544"/>
      <c r="O75" s="544"/>
      <c r="P75" s="544"/>
    </row>
    <row r="76" spans="1:16">
      <c r="K76" s="544"/>
      <c r="L76" s="544"/>
      <c r="M76" s="544"/>
      <c r="N76" s="544"/>
      <c r="O76" s="544"/>
      <c r="P76" s="544"/>
    </row>
    <row r="77" spans="1:16">
      <c r="K77" s="544"/>
      <c r="L77" s="544"/>
      <c r="M77" s="544"/>
      <c r="N77" s="544"/>
      <c r="O77" s="544"/>
      <c r="P77" s="544"/>
    </row>
    <row r="78" spans="1:16">
      <c r="K78" s="544"/>
      <c r="L78" s="544"/>
      <c r="M78" s="544"/>
      <c r="N78" s="544"/>
      <c r="O78" s="544"/>
      <c r="P78" s="544"/>
    </row>
    <row r="79" spans="1:16">
      <c r="K79" s="544"/>
      <c r="L79" s="544"/>
      <c r="M79" s="544"/>
      <c r="N79" s="544"/>
      <c r="O79" s="544"/>
      <c r="P79" s="544"/>
    </row>
    <row r="80" spans="1:16">
      <c r="K80" s="544"/>
      <c r="L80" s="544"/>
      <c r="M80" s="544"/>
      <c r="N80" s="544"/>
      <c r="O80" s="544"/>
      <c r="P80" s="544"/>
    </row>
    <row r="81" spans="1:16">
      <c r="K81" s="544"/>
      <c r="L81" s="544"/>
      <c r="M81" s="544"/>
      <c r="N81" s="544"/>
      <c r="O81" s="544"/>
      <c r="P81" s="544"/>
    </row>
    <row r="82" spans="1:16">
      <c r="A82" s="319" t="s">
        <v>478</v>
      </c>
      <c r="B82" s="124"/>
      <c r="C82" s="130"/>
      <c r="K82" s="544"/>
      <c r="L82" s="544"/>
      <c r="M82" s="544"/>
      <c r="N82" s="544"/>
      <c r="O82" s="544"/>
      <c r="P82" s="544"/>
    </row>
    <row r="83" spans="1:16" ht="34.5">
      <c r="A83" s="370" t="s">
        <v>740</v>
      </c>
      <c r="K83" s="544"/>
      <c r="L83" s="544"/>
      <c r="M83" s="544"/>
      <c r="N83" s="544"/>
      <c r="O83" s="544"/>
      <c r="P83" s="544"/>
    </row>
    <row r="84" spans="1:16">
      <c r="K84" s="544"/>
      <c r="L84" s="544"/>
      <c r="M84" s="544"/>
      <c r="N84" s="544"/>
      <c r="O84" s="544"/>
      <c r="P84" s="544"/>
    </row>
    <row r="85" spans="1:16">
      <c r="K85" s="544"/>
      <c r="L85" s="544"/>
      <c r="M85" s="544"/>
      <c r="N85" s="544"/>
      <c r="O85" s="544"/>
      <c r="P85" s="544"/>
    </row>
    <row r="86" spans="1:16">
      <c r="A86" s="26" t="s">
        <v>355</v>
      </c>
      <c r="K86" s="544"/>
      <c r="L86" s="544"/>
      <c r="M86" s="544"/>
      <c r="N86" s="544"/>
      <c r="O86" s="544"/>
      <c r="P86" s="544"/>
    </row>
    <row r="87" spans="1:16">
      <c r="A87" s="26" t="s">
        <v>290</v>
      </c>
      <c r="K87" s="544"/>
      <c r="L87" s="544"/>
      <c r="M87" s="544"/>
      <c r="N87" s="544"/>
      <c r="O87" s="544"/>
      <c r="P87" s="544"/>
    </row>
    <row r="88" spans="1:16">
      <c r="K88" s="544"/>
      <c r="L88" s="544"/>
      <c r="M88" s="544"/>
      <c r="N88" s="544"/>
      <c r="O88" s="544"/>
      <c r="P88" s="544"/>
    </row>
  </sheetData>
  <sheetProtection algorithmName="SHA-512" hashValue="uX+jSXDqjJHtCJG1DpOVEvHPZ64j0RgOoK2J/kha5pEWUzE6rrQEyvH8j3mZEy26WyBZql7BfzsgfUOTN/SsqA==" saltValue="tfF9IFjcgV7YvKYB2x3g4g==" spinCount="100000" sheet="1" objects="1" scenarios="1"/>
  <mergeCells count="7">
    <mergeCell ref="W1:Z3"/>
    <mergeCell ref="K73:P88"/>
    <mergeCell ref="T1:V1"/>
    <mergeCell ref="A1:C1"/>
    <mergeCell ref="L1:N1"/>
    <mergeCell ref="P1:R1"/>
    <mergeCell ref="A20:C20"/>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90" zoomScaleNormal="90" workbookViewId="0">
      <selection sqref="A1:D2"/>
    </sheetView>
  </sheetViews>
  <sheetFormatPr baseColWidth="10" defaultRowHeight="15"/>
  <cols>
    <col min="1" max="1" width="16.5703125" customWidth="1"/>
    <col min="2" max="2" width="22" bestFit="1" customWidth="1"/>
    <col min="3" max="3" width="21.42578125" customWidth="1"/>
    <col min="4" max="4" width="12.85546875" bestFit="1" customWidth="1"/>
    <col min="7" max="7" width="14.140625" customWidth="1"/>
    <col min="8" max="8" width="7.85546875" customWidth="1"/>
    <col min="9" max="9" width="12.28515625" customWidth="1"/>
    <col min="11" max="11" width="13.28515625" customWidth="1"/>
  </cols>
  <sheetData>
    <row r="1" spans="1:4" ht="18.75" customHeight="1">
      <c r="A1" s="548" t="s">
        <v>612</v>
      </c>
      <c r="B1" s="548"/>
      <c r="C1" s="548"/>
      <c r="D1" s="548"/>
    </row>
    <row r="2" spans="1:4" s="412" customFormat="1" ht="18.75" customHeight="1">
      <c r="A2" s="548"/>
      <c r="B2" s="548"/>
      <c r="C2" s="548"/>
      <c r="D2" s="548"/>
    </row>
    <row r="3" spans="1:4">
      <c r="A3" s="540">
        <v>2024</v>
      </c>
      <c r="B3" s="540"/>
      <c r="C3" s="540"/>
      <c r="D3" s="540"/>
    </row>
    <row r="4" spans="1:4" ht="51" customHeight="1">
      <c r="A4" s="515" t="s">
        <v>47</v>
      </c>
      <c r="B4" s="517" t="s">
        <v>610</v>
      </c>
      <c r="C4" s="518" t="s">
        <v>697</v>
      </c>
      <c r="D4" s="514" t="s">
        <v>611</v>
      </c>
    </row>
    <row r="5" spans="1:4" s="411" customFormat="1">
      <c r="A5" s="77" t="s">
        <v>470</v>
      </c>
      <c r="B5" s="430">
        <v>71652</v>
      </c>
      <c r="C5" s="430">
        <v>52774</v>
      </c>
      <c r="D5" s="431">
        <f>SUM(B5:C5)</f>
        <v>124426</v>
      </c>
    </row>
    <row r="6" spans="1:4">
      <c r="A6" s="77" t="s">
        <v>73</v>
      </c>
      <c r="B6" s="430">
        <v>57614</v>
      </c>
      <c r="C6" s="430">
        <v>49807</v>
      </c>
      <c r="D6" s="431">
        <v>107421</v>
      </c>
    </row>
    <row r="7" spans="1:4">
      <c r="A7" s="77" t="s">
        <v>74</v>
      </c>
      <c r="B7" s="430">
        <v>65407</v>
      </c>
      <c r="C7" s="430">
        <v>46143</v>
      </c>
      <c r="D7" s="431">
        <v>111550</v>
      </c>
    </row>
    <row r="8" spans="1:4" s="109" customFormat="1">
      <c r="A8" s="77" t="s">
        <v>75</v>
      </c>
      <c r="B8" s="430">
        <v>75640</v>
      </c>
      <c r="C8" s="430">
        <v>27399</v>
      </c>
      <c r="D8" s="431">
        <v>103039</v>
      </c>
    </row>
    <row r="9" spans="1:4">
      <c r="A9" s="77" t="s">
        <v>76</v>
      </c>
      <c r="B9" s="430">
        <v>18588</v>
      </c>
      <c r="C9" s="429">
        <v>236</v>
      </c>
      <c r="D9" s="431">
        <v>18824</v>
      </c>
    </row>
    <row r="10" spans="1:4">
      <c r="A10" s="77" t="s">
        <v>77</v>
      </c>
      <c r="B10" s="430">
        <v>15738</v>
      </c>
      <c r="C10" s="429">
        <v>92</v>
      </c>
      <c r="D10" s="431">
        <v>15830</v>
      </c>
    </row>
    <row r="11" spans="1:4">
      <c r="A11" s="77" t="s">
        <v>78</v>
      </c>
      <c r="B11" s="430"/>
      <c r="C11" s="429"/>
      <c r="D11" s="431"/>
    </row>
    <row r="12" spans="1:4">
      <c r="A12" s="77" t="s">
        <v>79</v>
      </c>
      <c r="B12" s="430"/>
      <c r="C12" s="429"/>
      <c r="D12" s="431"/>
    </row>
    <row r="13" spans="1:4">
      <c r="A13" s="77" t="s">
        <v>80</v>
      </c>
      <c r="B13" s="430"/>
      <c r="C13" s="430"/>
      <c r="D13" s="431"/>
    </row>
    <row r="14" spans="1:4">
      <c r="A14" s="77" t="s">
        <v>81</v>
      </c>
      <c r="B14" s="430"/>
      <c r="C14" s="430"/>
      <c r="D14" s="431"/>
    </row>
    <row r="15" spans="1:4">
      <c r="A15" s="77" t="s">
        <v>82</v>
      </c>
      <c r="B15" s="430"/>
      <c r="C15" s="489"/>
      <c r="D15" s="431"/>
    </row>
    <row r="16" spans="1:4">
      <c r="A16" s="77" t="s">
        <v>83</v>
      </c>
      <c r="B16" s="486"/>
      <c r="C16" s="486"/>
      <c r="D16" s="431"/>
    </row>
    <row r="17" spans="1:9">
      <c r="A17" s="432" t="s">
        <v>700</v>
      </c>
      <c r="B17" s="433">
        <f>SUM(B5:B16)</f>
        <v>304639</v>
      </c>
      <c r="C17" s="433">
        <f t="shared" ref="C17:D17" si="0">SUM(C5:C16)</f>
        <v>176451</v>
      </c>
      <c r="D17" s="433">
        <f t="shared" si="0"/>
        <v>481090</v>
      </c>
    </row>
    <row r="19" spans="1:9">
      <c r="A19" s="409"/>
      <c r="B19" s="410"/>
      <c r="C19" s="410"/>
      <c r="D19" s="408"/>
      <c r="F19" s="415"/>
    </row>
    <row r="20" spans="1:9">
      <c r="F20" s="415"/>
      <c r="G20" s="415"/>
      <c r="H20" s="415"/>
      <c r="I20" s="415"/>
    </row>
    <row r="21" spans="1:9">
      <c r="F21" s="415"/>
      <c r="G21" s="415"/>
      <c r="H21" s="415"/>
      <c r="I21" s="415"/>
    </row>
    <row r="22" spans="1:9">
      <c r="A22" s="540">
        <v>2023</v>
      </c>
      <c r="B22" s="540"/>
      <c r="C22" s="540"/>
      <c r="D22" s="540"/>
      <c r="F22" s="415"/>
      <c r="G22" s="415"/>
      <c r="H22" s="415"/>
      <c r="I22" s="415"/>
    </row>
    <row r="23" spans="1:9" ht="51" customHeight="1">
      <c r="A23" s="515" t="s">
        <v>47</v>
      </c>
      <c r="B23" s="513" t="s">
        <v>584</v>
      </c>
      <c r="C23" s="518" t="s">
        <v>698</v>
      </c>
      <c r="D23" s="514" t="s">
        <v>611</v>
      </c>
      <c r="E23" s="516"/>
      <c r="F23" s="516"/>
      <c r="G23" s="229"/>
      <c r="H23" s="415"/>
      <c r="I23" s="415"/>
    </row>
    <row r="24" spans="1:9">
      <c r="A24" s="77" t="s">
        <v>470</v>
      </c>
      <c r="B24" s="430">
        <v>63723</v>
      </c>
      <c r="C24" s="430">
        <v>54694</v>
      </c>
      <c r="D24" s="486">
        <v>118417</v>
      </c>
      <c r="F24" s="415"/>
      <c r="G24" s="1"/>
      <c r="H24" s="415"/>
      <c r="I24" s="415"/>
    </row>
    <row r="25" spans="1:9">
      <c r="A25" s="77" t="s">
        <v>73</v>
      </c>
      <c r="B25" s="430">
        <v>59376</v>
      </c>
      <c r="C25" s="430">
        <v>54938</v>
      </c>
      <c r="D25" s="486">
        <v>114314</v>
      </c>
    </row>
    <row r="26" spans="1:9">
      <c r="A26" s="77" t="s">
        <v>74</v>
      </c>
      <c r="B26" s="430">
        <v>64470</v>
      </c>
      <c r="C26" s="430">
        <v>52164</v>
      </c>
      <c r="D26" s="486">
        <v>116634</v>
      </c>
    </row>
    <row r="27" spans="1:9">
      <c r="A27" s="77" t="s">
        <v>75</v>
      </c>
      <c r="B27" s="430">
        <v>63008</v>
      </c>
      <c r="C27" s="430">
        <v>24611</v>
      </c>
      <c r="D27" s="486">
        <v>87619</v>
      </c>
    </row>
    <row r="28" spans="1:9">
      <c r="A28" s="77" t="s">
        <v>76</v>
      </c>
      <c r="B28" s="430">
        <v>7803</v>
      </c>
      <c r="C28" s="430">
        <v>388</v>
      </c>
      <c r="D28" s="486">
        <v>8191</v>
      </c>
    </row>
    <row r="29" spans="1:9">
      <c r="A29" s="77" t="s">
        <v>77</v>
      </c>
      <c r="B29" s="430">
        <v>10389</v>
      </c>
      <c r="C29" s="430">
        <v>57</v>
      </c>
      <c r="D29" s="486">
        <v>10446</v>
      </c>
    </row>
    <row r="30" spans="1:9">
      <c r="A30" s="77" t="s">
        <v>78</v>
      </c>
      <c r="B30" s="430">
        <v>3924</v>
      </c>
      <c r="C30" s="430">
        <v>19</v>
      </c>
      <c r="D30" s="486">
        <v>3943</v>
      </c>
    </row>
    <row r="31" spans="1:9">
      <c r="A31" s="77" t="s">
        <v>79</v>
      </c>
      <c r="B31" s="430">
        <v>9392</v>
      </c>
      <c r="C31" s="430">
        <v>14</v>
      </c>
      <c r="D31" s="486">
        <v>9406</v>
      </c>
    </row>
    <row r="32" spans="1:9">
      <c r="A32" s="77" t="s">
        <v>80</v>
      </c>
      <c r="B32" s="430">
        <v>22555</v>
      </c>
      <c r="C32" s="430">
        <v>62</v>
      </c>
      <c r="D32" s="486">
        <v>22617</v>
      </c>
    </row>
    <row r="33" spans="1:4">
      <c r="A33" s="77" t="s">
        <v>81</v>
      </c>
      <c r="B33" s="430">
        <v>61302</v>
      </c>
      <c r="C33" s="430">
        <v>6434</v>
      </c>
      <c r="D33" s="486">
        <v>67736</v>
      </c>
    </row>
    <row r="34" spans="1:4">
      <c r="A34" s="77" t="s">
        <v>82</v>
      </c>
      <c r="B34" s="430">
        <v>93015</v>
      </c>
      <c r="C34" s="430">
        <v>32455</v>
      </c>
      <c r="D34" s="486">
        <v>125470</v>
      </c>
    </row>
    <row r="35" spans="1:4">
      <c r="A35" s="77" t="s">
        <v>83</v>
      </c>
      <c r="B35" s="430">
        <v>77905</v>
      </c>
      <c r="C35" s="430">
        <v>54852</v>
      </c>
      <c r="D35" s="486">
        <v>132757</v>
      </c>
    </row>
    <row r="36" spans="1:4">
      <c r="A36" s="432" t="s">
        <v>699</v>
      </c>
      <c r="B36" s="433">
        <v>536862</v>
      </c>
      <c r="C36" s="433">
        <v>280688</v>
      </c>
      <c r="D36" s="433">
        <v>817550</v>
      </c>
    </row>
    <row r="40" spans="1:4">
      <c r="A40" s="2" t="s">
        <v>613</v>
      </c>
    </row>
    <row r="41" spans="1:4">
      <c r="A41" s="2" t="s">
        <v>41</v>
      </c>
    </row>
  </sheetData>
  <sheetProtection algorithmName="SHA-512" hashValue="87wkaM9xy2MqJo+jabjEiJwdR1RbAi/ZInv2zmiSbFnzIU5tfOqBhVLcmc4BCGEM0O4pO4zdw/AcogSc3aOFig==" saltValue="ZEiSscmfA6Gr5g6s/v94hg==" spinCount="100000" sheet="1" objects="1" scenarios="1"/>
  <mergeCells count="3">
    <mergeCell ref="A1:D2"/>
    <mergeCell ref="A3:D3"/>
    <mergeCell ref="A22:D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zoomScale="80" zoomScaleNormal="80" workbookViewId="0">
      <selection activeCell="U56" sqref="U56"/>
    </sheetView>
  </sheetViews>
  <sheetFormatPr baseColWidth="10" defaultRowHeight="15"/>
  <cols>
    <col min="1" max="2" width="11.42578125" style="208"/>
    <col min="3" max="3" width="11.42578125" style="208" customWidth="1"/>
    <col min="4" max="7" width="11.42578125" style="208"/>
    <col min="8" max="8" width="0" style="208" hidden="1" customWidth="1"/>
    <col min="9" max="13" width="11.42578125" style="208"/>
    <col min="14" max="14" width="22.7109375" style="208" customWidth="1"/>
    <col min="15" max="15" width="22.5703125" style="208" customWidth="1"/>
    <col min="16" max="17" width="22.7109375" style="208" customWidth="1"/>
    <col min="18" max="16384" width="11.42578125" style="208"/>
  </cols>
  <sheetData>
    <row r="1" spans="1:19" s="118" customFormat="1" ht="22.5" customHeight="1">
      <c r="A1" s="549" t="s">
        <v>84</v>
      </c>
      <c r="B1" s="549"/>
      <c r="C1" s="549"/>
      <c r="D1" s="549"/>
      <c r="E1" s="549"/>
      <c r="F1" s="549"/>
      <c r="G1" s="549"/>
      <c r="H1" s="549"/>
      <c r="I1" s="549"/>
      <c r="J1" s="549"/>
      <c r="K1" s="549"/>
      <c r="L1" s="549"/>
      <c r="M1" s="549"/>
      <c r="N1" s="549"/>
      <c r="O1" s="549"/>
      <c r="P1" s="549"/>
      <c r="Q1" s="117"/>
      <c r="R1" s="117"/>
      <c r="S1" s="117"/>
    </row>
    <row r="2" spans="1:19">
      <c r="A2" s="10"/>
      <c r="B2" s="91"/>
      <c r="C2" s="91"/>
      <c r="D2" s="91"/>
      <c r="E2" s="91"/>
      <c r="F2" s="23"/>
      <c r="G2" s="9"/>
      <c r="H2" s="9"/>
      <c r="I2" s="9"/>
      <c r="J2" s="9"/>
      <c r="K2" s="9"/>
      <c r="L2" s="9"/>
      <c r="M2" s="9"/>
      <c r="N2" s="9"/>
      <c r="O2" s="9"/>
      <c r="P2" s="9"/>
    </row>
    <row r="3" spans="1:19">
      <c r="A3" s="10"/>
      <c r="B3" s="10"/>
      <c r="C3" s="10"/>
      <c r="D3" s="10"/>
      <c r="E3" s="10"/>
      <c r="F3" s="9"/>
      <c r="G3" s="9"/>
      <c r="H3" s="9"/>
      <c r="I3" s="9"/>
      <c r="J3" s="9"/>
      <c r="K3" s="9"/>
      <c r="L3" s="9"/>
      <c r="M3" s="9"/>
      <c r="N3" s="9"/>
      <c r="O3" s="9"/>
      <c r="P3" s="9"/>
    </row>
    <row r="4" spans="1:19">
      <c r="A4" s="550" t="s">
        <v>85</v>
      </c>
      <c r="B4" s="550"/>
      <c r="C4" s="550"/>
      <c r="D4" s="550"/>
      <c r="E4" s="550"/>
      <c r="F4" s="550"/>
      <c r="G4" s="11"/>
      <c r="H4" s="11"/>
      <c r="I4" s="550" t="s">
        <v>86</v>
      </c>
      <c r="J4" s="550"/>
      <c r="K4" s="550"/>
      <c r="L4" s="550"/>
      <c r="M4" s="550"/>
      <c r="N4" s="550"/>
      <c r="O4" s="9"/>
      <c r="P4" s="9"/>
    </row>
    <row r="5" spans="1:19" ht="25.5">
      <c r="A5" s="13" t="s">
        <v>87</v>
      </c>
      <c r="B5" s="14" t="s">
        <v>88</v>
      </c>
      <c r="C5" s="14" t="s">
        <v>89</v>
      </c>
      <c r="D5" s="15" t="s">
        <v>90</v>
      </c>
      <c r="E5" s="15" t="s">
        <v>91</v>
      </c>
      <c r="F5" s="16" t="s">
        <v>92</v>
      </c>
      <c r="G5" s="9"/>
      <c r="H5" s="9"/>
      <c r="I5" s="13" t="s">
        <v>93</v>
      </c>
      <c r="J5" s="14" t="s">
        <v>88</v>
      </c>
      <c r="K5" s="14" t="s">
        <v>89</v>
      </c>
      <c r="L5" s="15" t="s">
        <v>90</v>
      </c>
      <c r="M5" s="15" t="s">
        <v>91</v>
      </c>
      <c r="N5" s="16" t="s">
        <v>94</v>
      </c>
    </row>
    <row r="6" spans="1:19">
      <c r="A6" s="17">
        <v>45292</v>
      </c>
      <c r="B6" s="396">
        <v>31445</v>
      </c>
      <c r="C6" s="396">
        <v>41598</v>
      </c>
      <c r="D6" s="308">
        <v>3980</v>
      </c>
      <c r="E6" s="397">
        <v>69063</v>
      </c>
      <c r="F6" s="375">
        <v>73043</v>
      </c>
      <c r="G6" s="9"/>
      <c r="H6" s="9"/>
      <c r="I6" s="137">
        <v>2012</v>
      </c>
      <c r="J6" s="19">
        <v>58916</v>
      </c>
      <c r="K6" s="19">
        <v>55674</v>
      </c>
      <c r="L6" s="19">
        <v>8673</v>
      </c>
      <c r="M6" s="19">
        <v>105917</v>
      </c>
      <c r="N6" s="374">
        <v>114590</v>
      </c>
    </row>
    <row r="7" spans="1:19" s="300" customFormat="1">
      <c r="A7" s="17">
        <v>45323</v>
      </c>
      <c r="B7" s="511">
        <v>31327</v>
      </c>
      <c r="C7" s="511">
        <v>41829</v>
      </c>
      <c r="D7" s="487">
        <v>4154</v>
      </c>
      <c r="E7" s="512">
        <v>69002</v>
      </c>
      <c r="F7" s="375">
        <v>73156</v>
      </c>
      <c r="G7" s="23"/>
      <c r="H7" s="9"/>
      <c r="I7" s="137">
        <v>2013</v>
      </c>
      <c r="J7" s="19">
        <v>61582</v>
      </c>
      <c r="K7" s="19">
        <v>58914</v>
      </c>
      <c r="L7" s="19">
        <v>8477</v>
      </c>
      <c r="M7" s="19">
        <v>112019</v>
      </c>
      <c r="N7" s="374">
        <v>120496</v>
      </c>
    </row>
    <row r="8" spans="1:19" s="109" customFormat="1">
      <c r="A8" s="17">
        <v>45352</v>
      </c>
      <c r="B8" s="511">
        <v>30547</v>
      </c>
      <c r="C8" s="511">
        <v>40439</v>
      </c>
      <c r="D8" s="487">
        <v>4140</v>
      </c>
      <c r="E8" s="512">
        <v>66846</v>
      </c>
      <c r="F8" s="375">
        <v>70986</v>
      </c>
      <c r="G8" s="298"/>
      <c r="H8" s="298"/>
      <c r="I8" s="137">
        <v>2014</v>
      </c>
      <c r="J8" s="19">
        <v>58134</v>
      </c>
      <c r="K8" s="19">
        <v>56797</v>
      </c>
      <c r="L8" s="19">
        <v>7379</v>
      </c>
      <c r="M8" s="19">
        <v>107552</v>
      </c>
      <c r="N8" s="374">
        <v>114931</v>
      </c>
    </row>
    <row r="9" spans="1:19">
      <c r="A9" s="17">
        <v>45383</v>
      </c>
      <c r="B9" s="511">
        <v>30986</v>
      </c>
      <c r="C9" s="511">
        <v>40807</v>
      </c>
      <c r="D9" s="522">
        <v>3845</v>
      </c>
      <c r="E9" s="502">
        <v>67948</v>
      </c>
      <c r="F9" s="375">
        <v>71793</v>
      </c>
      <c r="G9" s="233"/>
      <c r="H9" s="23"/>
      <c r="I9" s="137">
        <v>2015</v>
      </c>
      <c r="J9" s="19">
        <v>53523</v>
      </c>
      <c r="K9" s="19">
        <v>54850</v>
      </c>
      <c r="L9" s="19">
        <v>6521</v>
      </c>
      <c r="M9" s="19">
        <v>101852</v>
      </c>
      <c r="N9" s="374">
        <v>108373</v>
      </c>
    </row>
    <row r="10" spans="1:19" s="428" customFormat="1">
      <c r="A10" s="17">
        <v>45413</v>
      </c>
      <c r="B10" s="511">
        <v>30675</v>
      </c>
      <c r="C10" s="511">
        <v>40518</v>
      </c>
      <c r="D10" s="522">
        <v>3575</v>
      </c>
      <c r="E10" s="502">
        <v>67618</v>
      </c>
      <c r="F10" s="375">
        <v>71193</v>
      </c>
      <c r="G10" s="427"/>
      <c r="H10" s="427"/>
      <c r="I10" s="137">
        <v>2016</v>
      </c>
      <c r="J10" s="426">
        <v>49494</v>
      </c>
      <c r="K10" s="426">
        <v>53655</v>
      </c>
      <c r="L10" s="426">
        <v>5328</v>
      </c>
      <c r="M10" s="426">
        <v>97821</v>
      </c>
      <c r="N10" s="374">
        <v>103149</v>
      </c>
    </row>
    <row r="11" spans="1:19">
      <c r="A11" s="17">
        <v>45444</v>
      </c>
      <c r="B11" s="511">
        <v>30152</v>
      </c>
      <c r="C11" s="511">
        <v>40234</v>
      </c>
      <c r="D11" s="522">
        <v>3316</v>
      </c>
      <c r="E11" s="502">
        <v>67070</v>
      </c>
      <c r="F11" s="375">
        <v>70386</v>
      </c>
      <c r="G11" s="23"/>
      <c r="H11" s="23"/>
      <c r="I11" s="137">
        <v>2017</v>
      </c>
      <c r="J11" s="19">
        <v>45576</v>
      </c>
      <c r="K11" s="19">
        <v>52375</v>
      </c>
      <c r="L11" s="19">
        <v>6044</v>
      </c>
      <c r="M11" s="19">
        <v>91907</v>
      </c>
      <c r="N11" s="374">
        <v>97951</v>
      </c>
    </row>
    <row r="12" spans="1:19">
      <c r="A12" s="17"/>
      <c r="B12" s="19"/>
      <c r="C12" s="19"/>
      <c r="D12" s="19"/>
      <c r="E12" s="12"/>
      <c r="F12" s="376"/>
      <c r="G12" s="23"/>
      <c r="H12" s="23"/>
      <c r="I12" s="137">
        <v>2018</v>
      </c>
      <c r="J12" s="19">
        <v>41129</v>
      </c>
      <c r="K12" s="19">
        <v>50921</v>
      </c>
      <c r="L12" s="19">
        <v>5576</v>
      </c>
      <c r="M12" s="19">
        <v>86474</v>
      </c>
      <c r="N12" s="374">
        <v>92050</v>
      </c>
    </row>
    <row r="13" spans="1:19">
      <c r="A13" s="17"/>
      <c r="B13" s="19"/>
      <c r="C13" s="19"/>
      <c r="D13" s="19"/>
      <c r="E13" s="19"/>
      <c r="F13" s="376"/>
      <c r="G13" s="23"/>
      <c r="H13" s="23"/>
      <c r="I13" s="137">
        <v>2019</v>
      </c>
      <c r="J13" s="19">
        <v>39836</v>
      </c>
      <c r="K13" s="19">
        <v>49947</v>
      </c>
      <c r="L13" s="19">
        <v>5707</v>
      </c>
      <c r="M13" s="19">
        <v>84076</v>
      </c>
      <c r="N13" s="374">
        <v>89783</v>
      </c>
    </row>
    <row r="14" spans="1:19">
      <c r="A14" s="17"/>
      <c r="B14" s="19"/>
      <c r="C14" s="19"/>
      <c r="D14" s="241"/>
      <c r="E14" s="19"/>
      <c r="F14" s="376"/>
      <c r="G14" s="233"/>
      <c r="H14" s="23"/>
      <c r="I14" s="137">
        <v>2020</v>
      </c>
      <c r="J14" s="19">
        <v>40983</v>
      </c>
      <c r="K14" s="19">
        <v>50406</v>
      </c>
      <c r="L14" s="19">
        <v>5806</v>
      </c>
      <c r="M14" s="19">
        <v>85583</v>
      </c>
      <c r="N14" s="374">
        <v>91389</v>
      </c>
    </row>
    <row r="15" spans="1:19">
      <c r="A15" s="17"/>
      <c r="B15" s="19"/>
      <c r="C15" s="19"/>
      <c r="D15" s="19"/>
      <c r="E15" s="19"/>
      <c r="F15" s="376"/>
      <c r="G15" s="23"/>
      <c r="H15" s="23"/>
      <c r="I15" s="137">
        <v>2021</v>
      </c>
      <c r="J15" s="19">
        <v>56457</v>
      </c>
      <c r="K15" s="19">
        <v>65878</v>
      </c>
      <c r="L15" s="19">
        <v>9877</v>
      </c>
      <c r="M15" s="19">
        <v>112458</v>
      </c>
      <c r="N15" s="374">
        <v>122335</v>
      </c>
    </row>
    <row r="16" spans="1:19">
      <c r="A16" s="17"/>
      <c r="B16" s="19"/>
      <c r="C16" s="19"/>
      <c r="D16" s="241"/>
      <c r="E16" s="19"/>
      <c r="F16" s="376"/>
      <c r="G16" s="233"/>
      <c r="H16" s="23"/>
      <c r="I16" s="279">
        <v>2022</v>
      </c>
      <c r="J16" s="19">
        <v>39466</v>
      </c>
      <c r="K16" s="19">
        <v>50035</v>
      </c>
      <c r="L16" s="19">
        <v>5078</v>
      </c>
      <c r="M16" s="19">
        <v>84423</v>
      </c>
      <c r="N16" s="374">
        <v>89501</v>
      </c>
    </row>
    <row r="17" spans="1:21">
      <c r="A17" s="17"/>
      <c r="B17" s="151"/>
      <c r="C17" s="151"/>
      <c r="D17" s="151"/>
      <c r="E17" s="487"/>
      <c r="F17" s="375"/>
      <c r="G17" s="233"/>
      <c r="H17" s="233"/>
      <c r="I17" s="279">
        <v>2023</v>
      </c>
      <c r="J17" s="19">
        <v>34720</v>
      </c>
      <c r="K17" s="19">
        <v>45764</v>
      </c>
      <c r="L17" s="19">
        <v>4268</v>
      </c>
      <c r="M17" s="19">
        <v>76216</v>
      </c>
      <c r="N17" s="374">
        <v>80484</v>
      </c>
      <c r="T17" s="109"/>
    </row>
    <row r="18" spans="1:21">
      <c r="A18" s="9"/>
      <c r="B18" s="23"/>
      <c r="C18" s="23"/>
      <c r="D18" s="9"/>
      <c r="E18" s="9"/>
      <c r="F18" s="9"/>
      <c r="G18" s="9"/>
      <c r="H18" s="23"/>
      <c r="I18" s="279">
        <v>2024</v>
      </c>
      <c r="J18" s="396">
        <v>31445</v>
      </c>
      <c r="K18" s="396">
        <v>41598</v>
      </c>
      <c r="L18" s="308">
        <v>3980</v>
      </c>
      <c r="M18" s="397">
        <v>69063</v>
      </c>
      <c r="N18" s="375">
        <v>73043</v>
      </c>
      <c r="O18" s="9"/>
      <c r="P18" s="9"/>
    </row>
    <row r="19" spans="1:21">
      <c r="A19" s="9"/>
      <c r="B19" s="9"/>
      <c r="C19" s="9"/>
      <c r="D19" s="9"/>
      <c r="E19" s="9"/>
      <c r="F19" s="9"/>
      <c r="G19" s="9"/>
      <c r="H19" s="23"/>
      <c r="I19" s="1"/>
      <c r="J19" s="1"/>
      <c r="K19" s="1"/>
      <c r="L19" s="1"/>
      <c r="M19" s="1"/>
      <c r="N19" s="9"/>
      <c r="O19" s="9"/>
      <c r="P19" s="9"/>
    </row>
    <row r="20" spans="1:21">
      <c r="A20" s="23"/>
      <c r="B20" s="23"/>
      <c r="C20" s="23"/>
      <c r="D20" s="23"/>
      <c r="E20" s="23"/>
      <c r="F20" s="23"/>
      <c r="G20" s="9"/>
      <c r="H20" s="23"/>
      <c r="I20" s="23"/>
      <c r="J20" s="23"/>
      <c r="K20" s="1"/>
    </row>
    <row r="21" spans="1:21">
      <c r="A21" s="9"/>
      <c r="B21" s="9"/>
      <c r="C21" s="9"/>
      <c r="D21" s="9"/>
      <c r="E21" s="9"/>
      <c r="F21" s="9"/>
      <c r="G21" s="9"/>
      <c r="H21" s="23"/>
    </row>
    <row r="22" spans="1:21">
      <c r="A22" s="23"/>
      <c r="B22" s="23"/>
      <c r="C22" s="23"/>
      <c r="D22" s="23"/>
      <c r="E22" s="23"/>
      <c r="F22" s="23"/>
      <c r="G22" s="9"/>
      <c r="H22" s="23"/>
    </row>
    <row r="23" spans="1:21">
      <c r="A23" s="17"/>
      <c r="B23" s="20"/>
      <c r="C23" s="20"/>
      <c r="D23" s="20"/>
      <c r="E23" s="21"/>
      <c r="F23" s="17"/>
      <c r="G23" s="9"/>
      <c r="H23" s="9"/>
    </row>
    <row r="24" spans="1:21">
      <c r="A24" s="17"/>
      <c r="B24" s="20"/>
      <c r="C24" s="20"/>
      <c r="D24" s="20"/>
      <c r="E24" s="21"/>
      <c r="F24" s="17"/>
      <c r="G24" s="9"/>
      <c r="H24" s="9"/>
    </row>
    <row r="25" spans="1:21">
      <c r="A25" s="17"/>
      <c r="B25" s="20"/>
      <c r="C25" s="20"/>
      <c r="D25" s="20"/>
      <c r="E25" s="21"/>
      <c r="F25" s="17"/>
      <c r="G25" s="9"/>
      <c r="H25" s="9"/>
    </row>
    <row r="26" spans="1:21">
      <c r="A26" s="17"/>
      <c r="B26" s="24"/>
      <c r="C26" s="24"/>
      <c r="D26" s="24"/>
      <c r="E26" s="25"/>
      <c r="F26" s="17"/>
      <c r="G26" s="9"/>
      <c r="H26" s="9"/>
    </row>
    <row r="27" spans="1:21">
      <c r="A27" s="9"/>
      <c r="B27" s="23"/>
      <c r="C27" s="23"/>
      <c r="D27" s="23"/>
      <c r="E27" s="9"/>
      <c r="F27" s="9"/>
      <c r="G27" s="9"/>
      <c r="H27" s="9"/>
      <c r="R27" s="1"/>
      <c r="S27" s="1"/>
      <c r="T27" s="1"/>
      <c r="U27" s="1"/>
    </row>
    <row r="28" spans="1:21">
      <c r="A28" s="9"/>
      <c r="B28" s="9"/>
      <c r="C28" s="23"/>
      <c r="D28" s="23"/>
      <c r="E28" s="23"/>
      <c r="F28" s="23"/>
      <c r="G28" s="11"/>
      <c r="H28" s="9"/>
    </row>
    <row r="29" spans="1:21">
      <c r="B29" s="1"/>
      <c r="C29" s="23"/>
      <c r="D29" s="23"/>
      <c r="E29" s="23"/>
      <c r="F29" s="9"/>
      <c r="G29" s="9"/>
      <c r="H29" s="9"/>
      <c r="S29" s="1"/>
    </row>
    <row r="30" spans="1:21">
      <c r="C30" s="9"/>
      <c r="D30" s="9"/>
      <c r="E30" s="9"/>
      <c r="F30" s="9"/>
      <c r="G30" s="9"/>
      <c r="H30" s="9"/>
    </row>
    <row r="31" spans="1:21">
      <c r="A31" s="9"/>
      <c r="B31" s="9"/>
      <c r="C31" s="23"/>
      <c r="D31" s="23"/>
      <c r="E31" s="9"/>
      <c r="F31" s="9"/>
      <c r="G31" s="9"/>
      <c r="H31" s="9"/>
    </row>
    <row r="32" spans="1:21">
      <c r="A32" s="9"/>
      <c r="B32" s="9"/>
      <c r="C32" s="9"/>
      <c r="D32" s="9"/>
      <c r="E32" s="9"/>
      <c r="F32" s="9"/>
      <c r="G32" s="9"/>
      <c r="H32" s="9"/>
    </row>
    <row r="33" spans="1:20">
      <c r="A33" s="9"/>
      <c r="B33" s="9"/>
      <c r="C33" s="9"/>
      <c r="D33" s="9"/>
      <c r="E33" s="9"/>
      <c r="F33" s="9"/>
      <c r="G33" s="9"/>
      <c r="H33" s="9"/>
      <c r="T33" s="1"/>
    </row>
    <row r="34" spans="1:20">
      <c r="A34" s="9"/>
      <c r="B34" s="9"/>
      <c r="C34" s="9"/>
      <c r="D34" s="9"/>
      <c r="E34" s="9"/>
      <c r="F34" s="9"/>
      <c r="G34" s="9"/>
      <c r="H34" s="9"/>
    </row>
    <row r="35" spans="1:20">
      <c r="A35" s="9"/>
      <c r="B35" s="9"/>
      <c r="C35" s="9"/>
      <c r="D35" s="9"/>
      <c r="E35" s="9"/>
      <c r="F35" s="9"/>
      <c r="G35" s="9"/>
      <c r="H35" s="9"/>
    </row>
    <row r="36" spans="1:20">
      <c r="C36" s="9"/>
      <c r="D36" s="9"/>
      <c r="E36" s="9"/>
      <c r="F36" s="9"/>
      <c r="G36" s="9"/>
      <c r="H36" s="9"/>
    </row>
    <row r="37" spans="1:20">
      <c r="C37" s="9"/>
      <c r="D37" s="9"/>
      <c r="E37" s="9"/>
      <c r="F37" s="9"/>
      <c r="G37" s="9"/>
      <c r="H37" s="9"/>
    </row>
    <row r="38" spans="1:20">
      <c r="A38" s="9"/>
      <c r="B38" s="9"/>
      <c r="C38" s="9"/>
      <c r="D38" s="9"/>
      <c r="E38" s="9"/>
      <c r="F38" s="9"/>
      <c r="G38" s="9"/>
      <c r="H38" s="9"/>
    </row>
    <row r="39" spans="1:20">
      <c r="A39" s="9"/>
      <c r="B39" s="9"/>
      <c r="C39" s="9"/>
      <c r="D39" s="9"/>
      <c r="E39" s="9"/>
      <c r="F39" s="9"/>
      <c r="G39" s="9"/>
      <c r="H39" s="9"/>
      <c r="I39" s="552" t="s">
        <v>527</v>
      </c>
      <c r="J39" s="552"/>
      <c r="K39" s="552"/>
      <c r="L39" s="552"/>
      <c r="M39" s="552"/>
      <c r="N39" s="552"/>
      <c r="O39" s="552"/>
      <c r="P39" s="552"/>
      <c r="Q39" s="552"/>
    </row>
    <row r="40" spans="1:20">
      <c r="A40" s="9"/>
      <c r="B40" s="9"/>
      <c r="C40" s="9"/>
      <c r="D40" s="9"/>
      <c r="E40" s="9"/>
      <c r="F40" s="9"/>
      <c r="G40" s="9"/>
      <c r="H40" s="9"/>
      <c r="I40" s="350" t="s">
        <v>87</v>
      </c>
      <c r="J40" s="354" t="s">
        <v>526</v>
      </c>
      <c r="K40" s="353" t="s">
        <v>534</v>
      </c>
      <c r="L40" s="354" t="s">
        <v>558</v>
      </c>
      <c r="M40" s="353" t="s">
        <v>657</v>
      </c>
      <c r="N40" s="371" t="s">
        <v>535</v>
      </c>
      <c r="O40" s="351" t="s">
        <v>559</v>
      </c>
      <c r="P40" s="351" t="s">
        <v>658</v>
      </c>
      <c r="Q40" s="351" t="s">
        <v>659</v>
      </c>
    </row>
    <row r="41" spans="1:20">
      <c r="A41" s="9"/>
      <c r="B41" s="9"/>
      <c r="C41" s="9"/>
      <c r="D41" s="9"/>
      <c r="E41" s="9"/>
      <c r="F41" s="9"/>
      <c r="G41" s="9"/>
      <c r="H41" s="9"/>
      <c r="I41" s="22" t="s">
        <v>470</v>
      </c>
      <c r="J41" s="12">
        <v>122335</v>
      </c>
      <c r="K41" s="12">
        <v>89501</v>
      </c>
      <c r="L41" s="1">
        <v>80484</v>
      </c>
      <c r="M41" s="1">
        <v>73043</v>
      </c>
      <c r="N41" s="372">
        <f>((K41-J41)/J41)*100</f>
        <v>-26.839416356725387</v>
      </c>
      <c r="O41" s="372">
        <f>((L41-K41)/K41)*100</f>
        <v>-10.074747768181361</v>
      </c>
      <c r="P41" s="372">
        <f>((L41-J41)/J41)*100</f>
        <v>-34.21016062451465</v>
      </c>
      <c r="Q41" s="372">
        <f>((M41-L41)/L41)*100</f>
        <v>-9.2453158391730028</v>
      </c>
    </row>
    <row r="42" spans="1:20">
      <c r="A42" s="9"/>
      <c r="B42" s="9"/>
      <c r="C42" s="9"/>
      <c r="D42" s="9"/>
      <c r="E42" s="9"/>
      <c r="F42" s="9"/>
      <c r="G42" s="9"/>
      <c r="H42" s="9"/>
      <c r="I42" s="22" t="s">
        <v>73</v>
      </c>
      <c r="J42" s="12">
        <v>123823</v>
      </c>
      <c r="K42" s="12">
        <v>88785</v>
      </c>
      <c r="L42" s="241">
        <v>81563</v>
      </c>
      <c r="M42" s="241">
        <v>73156</v>
      </c>
      <c r="N42" s="372">
        <f t="shared" ref="N42:N52" si="0">((K42-J42)/J42)*100</f>
        <v>-28.296843074388438</v>
      </c>
      <c r="O42" s="372">
        <f t="shared" ref="O42:O52" si="1">((L42-K42)/K42)*100</f>
        <v>-8.1342569127667961</v>
      </c>
      <c r="P42" s="372">
        <f t="shared" ref="P42:P52" si="2">((L42-J42)/J42)*100</f>
        <v>-34.129362073282024</v>
      </c>
      <c r="Q42" s="372">
        <f t="shared" ref="Q42:Q44" si="3">((M42-L42)/L42)*100</f>
        <v>-10.307369763250493</v>
      </c>
      <c r="R42" s="349"/>
      <c r="S42" s="349"/>
      <c r="T42" s="349"/>
    </row>
    <row r="43" spans="1:20">
      <c r="B43" s="23"/>
      <c r="C43" s="23"/>
      <c r="D43" s="23"/>
      <c r="E43" s="23"/>
      <c r="F43" s="9"/>
      <c r="G43" s="9"/>
      <c r="H43" s="9"/>
      <c r="I43" s="22" t="s">
        <v>74</v>
      </c>
      <c r="J43" s="12">
        <v>121950</v>
      </c>
      <c r="K43" s="12">
        <v>87598</v>
      </c>
      <c r="L43" s="1">
        <v>79550</v>
      </c>
      <c r="M43" s="12">
        <v>70986</v>
      </c>
      <c r="N43" s="372">
        <f t="shared" si="0"/>
        <v>-28.168921689216891</v>
      </c>
      <c r="O43" s="372">
        <f t="shared" si="1"/>
        <v>-9.1874243704194161</v>
      </c>
      <c r="P43" s="372">
        <f>((L43-J43)/J43)*100</f>
        <v>-34.768347683476833</v>
      </c>
      <c r="Q43" s="372">
        <f t="shared" si="3"/>
        <v>-10.765556253928347</v>
      </c>
    </row>
    <row r="44" spans="1:20" ht="15" customHeight="1">
      <c r="B44" s="228"/>
      <c r="C44" s="228"/>
      <c r="D44" s="228"/>
      <c r="E44" s="228"/>
      <c r="F44" s="228"/>
      <c r="G44" s="228"/>
      <c r="H44" s="9"/>
      <c r="I44" s="22" t="s">
        <v>75</v>
      </c>
      <c r="J44" s="12">
        <v>122463</v>
      </c>
      <c r="K44" s="12">
        <v>86482</v>
      </c>
      <c r="L44" s="1">
        <v>77760</v>
      </c>
      <c r="M44" s="12">
        <v>71793</v>
      </c>
      <c r="N44" s="372">
        <f t="shared" si="0"/>
        <v>-29.381119195185484</v>
      </c>
      <c r="O44" s="372">
        <f t="shared" si="1"/>
        <v>-10.085335676788233</v>
      </c>
      <c r="P44" s="372">
        <f t="shared" si="2"/>
        <v>-36.503270375542002</v>
      </c>
      <c r="Q44" s="372">
        <f t="shared" si="3"/>
        <v>-7.6736111111111116</v>
      </c>
      <c r="R44" s="1"/>
    </row>
    <row r="45" spans="1:20">
      <c r="A45" s="228"/>
      <c r="B45" s="228"/>
      <c r="C45" s="228"/>
      <c r="D45" s="228"/>
      <c r="E45" s="228"/>
      <c r="F45" s="228"/>
      <c r="G45" s="228"/>
      <c r="H45" s="9"/>
      <c r="I45" s="22" t="s">
        <v>76</v>
      </c>
      <c r="J45" s="12">
        <v>120210</v>
      </c>
      <c r="K45" s="12">
        <v>84177</v>
      </c>
      <c r="L45" s="414">
        <v>75995</v>
      </c>
      <c r="M45" s="12">
        <v>71193</v>
      </c>
      <c r="N45" s="372">
        <f t="shared" si="0"/>
        <v>-29.97504367357125</v>
      </c>
      <c r="O45" s="372">
        <f t="shared" si="1"/>
        <v>-9.7199947729189695</v>
      </c>
      <c r="P45" s="372">
        <f t="shared" si="2"/>
        <v>-36.781465768238917</v>
      </c>
      <c r="Q45" s="372">
        <f>((M45-L45)/L45)*100</f>
        <v>-6.3188367655766822</v>
      </c>
    </row>
    <row r="46" spans="1:20">
      <c r="A46" s="228"/>
      <c r="B46" s="228"/>
      <c r="C46" s="228"/>
      <c r="D46" s="228"/>
      <c r="E46" s="228"/>
      <c r="F46" s="228"/>
      <c r="G46" s="228"/>
      <c r="H46" s="9"/>
      <c r="I46" s="22" t="s">
        <v>77</v>
      </c>
      <c r="J46" s="12">
        <v>118831</v>
      </c>
      <c r="K46" s="12">
        <v>82536</v>
      </c>
      <c r="L46" s="414">
        <v>74517</v>
      </c>
      <c r="M46" s="12">
        <v>70386</v>
      </c>
      <c r="N46" s="372">
        <f t="shared" si="0"/>
        <v>-30.543376728294806</v>
      </c>
      <c r="O46" s="372">
        <f t="shared" si="1"/>
        <v>-9.7157603954637981</v>
      </c>
      <c r="P46" s="372">
        <f>((L46-J46)/J46)*100</f>
        <v>-37.291615824153631</v>
      </c>
      <c r="Q46" s="372">
        <f>((M46-L46)/L46)*100</f>
        <v>-5.5437014372559279</v>
      </c>
    </row>
    <row r="47" spans="1:20">
      <c r="A47" s="228"/>
      <c r="B47" s="228"/>
      <c r="C47" s="228"/>
      <c r="D47" s="228"/>
      <c r="E47" s="228"/>
      <c r="F47" s="228"/>
      <c r="G47" s="228"/>
      <c r="H47" s="9"/>
      <c r="I47" s="22" t="s">
        <v>78</v>
      </c>
      <c r="J47" s="12">
        <v>110583</v>
      </c>
      <c r="K47" s="12">
        <v>83340</v>
      </c>
      <c r="L47" s="414">
        <v>74304</v>
      </c>
      <c r="M47" s="12"/>
      <c r="N47" s="372">
        <f t="shared" si="0"/>
        <v>-24.635793928542363</v>
      </c>
      <c r="O47" s="372">
        <f t="shared" si="1"/>
        <v>-10.842332613390928</v>
      </c>
      <c r="P47" s="372">
        <f t="shared" si="2"/>
        <v>-32.807031822251162</v>
      </c>
      <c r="Q47" s="372"/>
    </row>
    <row r="48" spans="1:20">
      <c r="A48" s="228"/>
      <c r="B48" s="228"/>
      <c r="C48" s="228"/>
      <c r="D48" s="228"/>
      <c r="E48" s="228"/>
      <c r="F48" s="228"/>
      <c r="G48" s="228"/>
      <c r="H48" s="9"/>
      <c r="I48" s="22" t="s">
        <v>79</v>
      </c>
      <c r="J48" s="12">
        <v>102072</v>
      </c>
      <c r="K48" s="12">
        <v>82884</v>
      </c>
      <c r="L48" s="414">
        <v>74390</v>
      </c>
      <c r="M48" s="12"/>
      <c r="N48" s="372">
        <f t="shared" si="0"/>
        <v>-18.798495179873033</v>
      </c>
      <c r="O48" s="372">
        <f t="shared" si="1"/>
        <v>-10.248057526181169</v>
      </c>
      <c r="P48" s="372">
        <f t="shared" si="2"/>
        <v>-27.120072105964415</v>
      </c>
      <c r="Q48" s="372"/>
    </row>
    <row r="49" spans="1:20">
      <c r="B49" s="228"/>
      <c r="C49" s="228"/>
      <c r="D49" s="228"/>
      <c r="E49" s="228"/>
      <c r="F49" s="228"/>
      <c r="G49" s="228"/>
      <c r="I49" s="22" t="s">
        <v>80</v>
      </c>
      <c r="J49" s="12">
        <v>92930</v>
      </c>
      <c r="K49" s="12">
        <v>82433</v>
      </c>
      <c r="L49" s="414">
        <v>73316</v>
      </c>
      <c r="M49" s="12"/>
      <c r="N49" s="372">
        <f t="shared" si="0"/>
        <v>-11.295598837834929</v>
      </c>
      <c r="O49" s="372">
        <f t="shared" si="1"/>
        <v>-11.059891063045139</v>
      </c>
      <c r="P49" s="372">
        <f t="shared" si="2"/>
        <v>-21.106208974496933</v>
      </c>
      <c r="Q49" s="372"/>
    </row>
    <row r="50" spans="1:20">
      <c r="B50" s="228"/>
      <c r="C50" s="228"/>
      <c r="D50" s="228"/>
      <c r="E50" s="228"/>
      <c r="F50" s="228"/>
      <c r="G50" s="228"/>
      <c r="I50" s="22" t="s">
        <v>81</v>
      </c>
      <c r="J50" s="12">
        <v>90487</v>
      </c>
      <c r="K50" s="12">
        <v>82411</v>
      </c>
      <c r="L50" s="414">
        <v>74786</v>
      </c>
      <c r="M50" s="12"/>
      <c r="N50" s="372">
        <f t="shared" si="0"/>
        <v>-8.9250389558721146</v>
      </c>
      <c r="O50" s="372">
        <f t="shared" si="1"/>
        <v>-9.2524056254626199</v>
      </c>
      <c r="P50" s="372">
        <f t="shared" si="2"/>
        <v>-17.351663774906893</v>
      </c>
      <c r="Q50" s="372"/>
    </row>
    <row r="51" spans="1:20" ht="15" customHeight="1">
      <c r="B51" s="238"/>
      <c r="C51" s="238"/>
      <c r="D51" s="238"/>
      <c r="E51" s="238"/>
      <c r="F51" s="238"/>
      <c r="G51" s="238"/>
      <c r="H51" s="269"/>
      <c r="I51" s="22" t="s">
        <v>82</v>
      </c>
      <c r="J51" s="12">
        <v>89748</v>
      </c>
      <c r="K51" s="12">
        <v>81794</v>
      </c>
      <c r="L51" s="414">
        <v>73612</v>
      </c>
      <c r="M51" s="12"/>
      <c r="N51" s="372">
        <f t="shared" si="0"/>
        <v>-8.8625930382849756</v>
      </c>
      <c r="O51" s="372">
        <f t="shared" si="1"/>
        <v>-10.003178717265325</v>
      </c>
      <c r="P51" s="372">
        <f t="shared" si="2"/>
        <v>-17.979230734946739</v>
      </c>
      <c r="Q51" s="372"/>
      <c r="T51" s="1"/>
    </row>
    <row r="52" spans="1:20">
      <c r="A52" s="205" t="s">
        <v>425</v>
      </c>
      <c r="B52" s="238"/>
      <c r="C52" s="238"/>
      <c r="D52" s="238"/>
      <c r="E52" s="238"/>
      <c r="F52" s="238"/>
      <c r="G52" s="238"/>
      <c r="H52" s="238"/>
      <c r="I52" s="22" t="s">
        <v>83</v>
      </c>
      <c r="J52" s="12">
        <v>87649</v>
      </c>
      <c r="K52" s="12">
        <v>79783</v>
      </c>
      <c r="L52" s="414">
        <v>72262</v>
      </c>
      <c r="M52" s="402"/>
      <c r="N52" s="372">
        <f t="shared" si="0"/>
        <v>-8.9744321098928683</v>
      </c>
      <c r="O52" s="372">
        <f t="shared" si="1"/>
        <v>-9.4268202499279301</v>
      </c>
      <c r="P52" s="372">
        <f t="shared" si="2"/>
        <v>-17.555248776369385</v>
      </c>
      <c r="Q52" s="403"/>
    </row>
    <row r="53" spans="1:20">
      <c r="A53" s="238"/>
      <c r="B53" s="238"/>
      <c r="C53" s="238"/>
      <c r="D53" s="238"/>
      <c r="E53" s="269"/>
      <c r="F53" s="238"/>
      <c r="G53" s="238"/>
      <c r="H53" s="269"/>
      <c r="M53" s="1"/>
    </row>
    <row r="54" spans="1:20">
      <c r="A54" s="238"/>
      <c r="B54" s="238"/>
      <c r="C54" s="238"/>
      <c r="D54" s="238"/>
      <c r="E54" s="269"/>
      <c r="F54" s="269"/>
      <c r="G54" s="238"/>
      <c r="H54" s="238"/>
      <c r="R54" s="1"/>
    </row>
    <row r="55" spans="1:20">
      <c r="A55" s="238"/>
      <c r="B55" s="238"/>
      <c r="C55" s="238"/>
      <c r="D55" s="238"/>
      <c r="E55" s="238"/>
      <c r="F55" s="269"/>
      <c r="G55" s="269"/>
      <c r="H55" s="238"/>
    </row>
    <row r="56" spans="1:20" ht="302.25" customHeight="1">
      <c r="A56" s="551" t="s">
        <v>720</v>
      </c>
      <c r="B56" s="551"/>
      <c r="C56" s="551"/>
      <c r="D56" s="551"/>
      <c r="E56" s="551"/>
      <c r="F56" s="551"/>
      <c r="G56" s="551"/>
      <c r="H56" s="551"/>
      <c r="I56" s="9"/>
      <c r="J56" s="352"/>
      <c r="K56" s="11"/>
      <c r="L56" s="11"/>
      <c r="M56" s="11"/>
      <c r="N56" s="11"/>
      <c r="O56" s="11"/>
      <c r="P56" s="9"/>
    </row>
    <row r="57" spans="1:20">
      <c r="A57" s="238"/>
      <c r="B57" s="238"/>
      <c r="C57" s="238"/>
      <c r="D57" s="238"/>
      <c r="E57" s="238"/>
      <c r="F57" s="238"/>
      <c r="G57" s="238"/>
      <c r="H57" s="238"/>
      <c r="I57" s="9"/>
      <c r="J57" s="9"/>
      <c r="K57" s="9"/>
      <c r="L57" s="9"/>
      <c r="M57" s="9"/>
      <c r="N57" s="9"/>
      <c r="O57" s="9"/>
      <c r="P57" s="9"/>
    </row>
    <row r="58" spans="1:20">
      <c r="A58" s="238"/>
      <c r="B58" s="238"/>
      <c r="C58" s="238"/>
      <c r="D58" s="238"/>
      <c r="E58" s="238"/>
      <c r="F58" s="238"/>
      <c r="G58" s="238"/>
      <c r="H58" s="238"/>
      <c r="I58" s="9"/>
      <c r="J58" s="9"/>
      <c r="K58" s="9"/>
      <c r="L58" s="9"/>
      <c r="M58" s="9"/>
      <c r="N58" s="9"/>
      <c r="O58" s="23"/>
      <c r="P58" s="23"/>
    </row>
    <row r="59" spans="1:20">
      <c r="A59" s="26" t="s">
        <v>95</v>
      </c>
      <c r="B59" s="26" t="s">
        <v>96</v>
      </c>
      <c r="C59" s="238"/>
      <c r="D59" s="238"/>
      <c r="E59" s="238"/>
      <c r="F59" s="238"/>
      <c r="G59" s="238"/>
      <c r="H59" s="238"/>
      <c r="I59" s="9"/>
      <c r="J59" s="9"/>
      <c r="K59" s="9"/>
      <c r="L59" s="9"/>
      <c r="M59" s="23"/>
      <c r="N59" s="23"/>
      <c r="O59" s="23"/>
      <c r="P59" s="9"/>
    </row>
    <row r="60" spans="1:20">
      <c r="A60" s="26" t="s">
        <v>97</v>
      </c>
      <c r="B60" s="26" t="s">
        <v>40</v>
      </c>
      <c r="C60" s="238"/>
      <c r="D60" s="238"/>
      <c r="E60" s="238"/>
      <c r="F60" s="238"/>
      <c r="G60" s="238"/>
      <c r="H60" s="238"/>
      <c r="I60" s="9"/>
      <c r="J60" s="9"/>
      <c r="K60" s="9"/>
      <c r="L60" s="9"/>
      <c r="M60" s="23"/>
      <c r="N60" s="23"/>
      <c r="O60" s="23"/>
      <c r="P60" s="23"/>
    </row>
    <row r="61" spans="1:20">
      <c r="A61" s="238"/>
      <c r="B61" s="238"/>
      <c r="C61" s="238"/>
      <c r="D61" s="238"/>
      <c r="E61" s="238"/>
      <c r="F61" s="238"/>
      <c r="G61" s="238"/>
      <c r="H61" s="238"/>
      <c r="I61" s="9"/>
      <c r="J61" s="9"/>
      <c r="K61" s="9"/>
      <c r="L61" s="9"/>
      <c r="M61" s="23"/>
      <c r="N61" s="23"/>
      <c r="O61" s="23"/>
      <c r="P61" s="23"/>
    </row>
    <row r="62" spans="1:20">
      <c r="A62" s="238"/>
      <c r="B62" s="238"/>
      <c r="C62" s="238"/>
      <c r="D62" s="238"/>
      <c r="E62" s="238"/>
      <c r="F62" s="238"/>
      <c r="G62" s="238"/>
      <c r="H62" s="238"/>
      <c r="I62" s="9"/>
      <c r="J62" s="9"/>
      <c r="K62" s="9"/>
      <c r="L62" s="9"/>
      <c r="M62" s="23"/>
      <c r="N62" s="23"/>
      <c r="O62" s="23"/>
      <c r="P62" s="9"/>
    </row>
    <row r="63" spans="1:20">
      <c r="A63" s="238"/>
      <c r="B63" s="238"/>
      <c r="C63" s="238"/>
      <c r="D63" s="238"/>
      <c r="E63" s="238"/>
      <c r="F63" s="238"/>
      <c r="G63" s="238"/>
      <c r="H63" s="238"/>
      <c r="I63" s="9"/>
      <c r="J63" s="9"/>
      <c r="K63" s="9"/>
      <c r="L63" s="9"/>
      <c r="M63" s="9"/>
      <c r="N63" s="9"/>
      <c r="O63" s="9"/>
      <c r="P63" s="9"/>
    </row>
    <row r="64" spans="1:20">
      <c r="A64" s="238"/>
      <c r="B64" s="238"/>
      <c r="C64" s="238"/>
      <c r="D64" s="238"/>
      <c r="E64" s="238"/>
      <c r="F64" s="238"/>
      <c r="G64" s="238"/>
      <c r="H64" s="238"/>
    </row>
    <row r="65" spans="1:8">
      <c r="A65" s="238"/>
      <c r="B65" s="238"/>
      <c r="C65" s="238"/>
      <c r="D65" s="238"/>
      <c r="E65" s="238"/>
      <c r="F65" s="238"/>
      <c r="G65" s="238"/>
      <c r="H65" s="238"/>
    </row>
    <row r="66" spans="1:8">
      <c r="A66" s="238"/>
      <c r="B66" s="238"/>
      <c r="C66" s="238"/>
      <c r="D66" s="238"/>
      <c r="E66" s="238"/>
      <c r="F66" s="238"/>
      <c r="G66" s="238"/>
      <c r="H66" s="238"/>
    </row>
    <row r="67" spans="1:8">
      <c r="A67" s="238"/>
      <c r="B67" s="238"/>
      <c r="C67" s="238"/>
      <c r="D67" s="238"/>
      <c r="E67" s="238"/>
      <c r="F67" s="238"/>
      <c r="G67" s="238"/>
      <c r="H67" s="238"/>
    </row>
    <row r="68" spans="1:8">
      <c r="A68" s="238"/>
      <c r="B68" s="238"/>
      <c r="C68" s="238"/>
      <c r="D68" s="238"/>
      <c r="E68" s="238"/>
      <c r="F68" s="238"/>
      <c r="G68" s="238"/>
      <c r="H68" s="238"/>
    </row>
    <row r="69" spans="1:8">
      <c r="A69" s="238"/>
      <c r="B69" s="238"/>
      <c r="C69" s="238"/>
      <c r="D69" s="238"/>
      <c r="E69" s="238"/>
      <c r="F69" s="238"/>
      <c r="G69" s="238"/>
      <c r="H69" s="238"/>
    </row>
    <row r="70" spans="1:8">
      <c r="A70" s="238"/>
      <c r="B70" s="238"/>
      <c r="C70" s="238"/>
      <c r="D70" s="238"/>
      <c r="E70" s="238"/>
      <c r="F70" s="238"/>
      <c r="G70" s="238"/>
      <c r="H70" s="238"/>
    </row>
    <row r="71" spans="1:8">
      <c r="A71" s="238"/>
      <c r="B71" s="238"/>
      <c r="C71" s="238"/>
      <c r="D71" s="238"/>
      <c r="E71" s="238"/>
      <c r="F71" s="238"/>
      <c r="G71" s="238"/>
      <c r="H71" s="238"/>
    </row>
    <row r="72" spans="1:8">
      <c r="A72" s="238"/>
      <c r="B72" s="238"/>
      <c r="C72" s="238"/>
      <c r="D72" s="238"/>
      <c r="E72" s="238"/>
      <c r="F72" s="238"/>
      <c r="G72" s="238"/>
      <c r="H72" s="238"/>
    </row>
    <row r="73" spans="1:8">
      <c r="A73" s="238"/>
      <c r="B73" s="238"/>
      <c r="C73" s="238"/>
      <c r="D73" s="238"/>
      <c r="E73" s="238"/>
      <c r="F73" s="238"/>
      <c r="G73" s="238"/>
      <c r="H73" s="238"/>
    </row>
    <row r="74" spans="1:8">
      <c r="A74" s="238"/>
      <c r="B74" s="238"/>
      <c r="C74" s="238"/>
      <c r="D74" s="238"/>
      <c r="E74" s="238"/>
      <c r="F74" s="238"/>
      <c r="G74" s="238"/>
      <c r="H74" s="238"/>
    </row>
    <row r="75" spans="1:8">
      <c r="A75" s="228"/>
      <c r="B75" s="228"/>
      <c r="C75" s="228"/>
      <c r="D75" s="228"/>
      <c r="E75" s="228"/>
      <c r="F75" s="228"/>
      <c r="G75" s="228"/>
    </row>
    <row r="76" spans="1:8">
      <c r="A76" s="228"/>
      <c r="B76" s="228"/>
      <c r="C76" s="228"/>
      <c r="D76" s="228"/>
      <c r="E76" s="228"/>
      <c r="F76" s="228"/>
      <c r="G76" s="228"/>
    </row>
  </sheetData>
  <sheetProtection algorithmName="SHA-512" hashValue="SKiT1DrInmJo15rJ2qZeLYmo9dJoEouti4A1BbUpfuoXmftRwmsbsB+nbgqFMB2Y/9IYIQ4bilcPP+Ig+0v09g==" saltValue="nq2QtMDiXhS70OsYP56svg==" spinCount="100000" sheet="1" objects="1" scenarios="1"/>
  <mergeCells count="5">
    <mergeCell ref="A1:P1"/>
    <mergeCell ref="A4:F4"/>
    <mergeCell ref="I4:N4"/>
    <mergeCell ref="A56:H56"/>
    <mergeCell ref="I39:Q39"/>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workbookViewId="0">
      <selection activeCell="I3" sqref="I3"/>
    </sheetView>
  </sheetViews>
  <sheetFormatPr baseColWidth="10" defaultRowHeight="15"/>
  <cols>
    <col min="1" max="1" width="18.140625" customWidth="1"/>
    <col min="5" max="5" width="13" customWidth="1"/>
    <col min="9" max="9" width="12.85546875" customWidth="1"/>
    <col min="248" max="248" width="10.28515625" customWidth="1"/>
    <col min="249" max="249" width="18.140625" customWidth="1"/>
    <col min="253" max="253" width="13" customWidth="1"/>
    <col min="504" max="504" width="10.28515625" customWidth="1"/>
    <col min="505" max="505" width="18.140625" customWidth="1"/>
    <col min="509" max="509" width="13" customWidth="1"/>
    <col min="760" max="760" width="10.28515625" customWidth="1"/>
    <col min="761" max="761" width="18.140625" customWidth="1"/>
    <col min="765" max="765" width="13" customWidth="1"/>
    <col min="1016" max="1016" width="10.28515625" customWidth="1"/>
    <col min="1017" max="1017" width="18.140625" customWidth="1"/>
    <col min="1021" max="1021" width="13" customWidth="1"/>
    <col min="1272" max="1272" width="10.28515625" customWidth="1"/>
    <col min="1273" max="1273" width="18.140625" customWidth="1"/>
    <col min="1277" max="1277" width="13" customWidth="1"/>
    <col min="1528" max="1528" width="10.28515625" customWidth="1"/>
    <col min="1529" max="1529" width="18.140625" customWidth="1"/>
    <col min="1533" max="1533" width="13" customWidth="1"/>
    <col min="1784" max="1784" width="10.28515625" customWidth="1"/>
    <col min="1785" max="1785" width="18.140625" customWidth="1"/>
    <col min="1789" max="1789" width="13" customWidth="1"/>
    <col min="2040" max="2040" width="10.28515625" customWidth="1"/>
    <col min="2041" max="2041" width="18.140625" customWidth="1"/>
    <col min="2045" max="2045" width="13" customWidth="1"/>
    <col min="2296" max="2296" width="10.28515625" customWidth="1"/>
    <col min="2297" max="2297" width="18.140625" customWidth="1"/>
    <col min="2301" max="2301" width="13" customWidth="1"/>
    <col min="2552" max="2552" width="10.28515625" customWidth="1"/>
    <col min="2553" max="2553" width="18.140625" customWidth="1"/>
    <col min="2557" max="2557" width="13" customWidth="1"/>
    <col min="2808" max="2808" width="10.28515625" customWidth="1"/>
    <col min="2809" max="2809" width="18.140625" customWidth="1"/>
    <col min="2813" max="2813" width="13" customWidth="1"/>
    <col min="3064" max="3064" width="10.28515625" customWidth="1"/>
    <col min="3065" max="3065" width="18.140625" customWidth="1"/>
    <col min="3069" max="3069" width="13" customWidth="1"/>
    <col min="3320" max="3320" width="10.28515625" customWidth="1"/>
    <col min="3321" max="3321" width="18.140625" customWidth="1"/>
    <col min="3325" max="3325" width="13" customWidth="1"/>
    <col min="3576" max="3576" width="10.28515625" customWidth="1"/>
    <col min="3577" max="3577" width="18.140625" customWidth="1"/>
    <col min="3581" max="3581" width="13" customWidth="1"/>
    <col min="3832" max="3832" width="10.28515625" customWidth="1"/>
    <col min="3833" max="3833" width="18.140625" customWidth="1"/>
    <col min="3837" max="3837" width="13" customWidth="1"/>
    <col min="4088" max="4088" width="10.28515625" customWidth="1"/>
    <col min="4089" max="4089" width="18.140625" customWidth="1"/>
    <col min="4093" max="4093" width="13" customWidth="1"/>
    <col min="4344" max="4344" width="10.28515625" customWidth="1"/>
    <col min="4345" max="4345" width="18.140625" customWidth="1"/>
    <col min="4349" max="4349" width="13" customWidth="1"/>
    <col min="4600" max="4600" width="10.28515625" customWidth="1"/>
    <col min="4601" max="4601" width="18.140625" customWidth="1"/>
    <col min="4605" max="4605" width="13" customWidth="1"/>
    <col min="4856" max="4856" width="10.28515625" customWidth="1"/>
    <col min="4857" max="4857" width="18.140625" customWidth="1"/>
    <col min="4861" max="4861" width="13" customWidth="1"/>
    <col min="5112" max="5112" width="10.28515625" customWidth="1"/>
    <col min="5113" max="5113" width="18.140625" customWidth="1"/>
    <col min="5117" max="5117" width="13" customWidth="1"/>
    <col min="5368" max="5368" width="10.28515625" customWidth="1"/>
    <col min="5369" max="5369" width="18.140625" customWidth="1"/>
    <col min="5373" max="5373" width="13" customWidth="1"/>
    <col min="5624" max="5624" width="10.28515625" customWidth="1"/>
    <col min="5625" max="5625" width="18.140625" customWidth="1"/>
    <col min="5629" max="5629" width="13" customWidth="1"/>
    <col min="5880" max="5880" width="10.28515625" customWidth="1"/>
    <col min="5881" max="5881" width="18.140625" customWidth="1"/>
    <col min="5885" max="5885" width="13" customWidth="1"/>
    <col min="6136" max="6136" width="10.28515625" customWidth="1"/>
    <col min="6137" max="6137" width="18.140625" customWidth="1"/>
    <col min="6141" max="6141" width="13" customWidth="1"/>
    <col min="6392" max="6392" width="10.28515625" customWidth="1"/>
    <col min="6393" max="6393" width="18.140625" customWidth="1"/>
    <col min="6397" max="6397" width="13" customWidth="1"/>
    <col min="6648" max="6648" width="10.28515625" customWidth="1"/>
    <col min="6649" max="6649" width="18.140625" customWidth="1"/>
    <col min="6653" max="6653" width="13" customWidth="1"/>
    <col min="6904" max="6904" width="10.28515625" customWidth="1"/>
    <col min="6905" max="6905" width="18.140625" customWidth="1"/>
    <col min="6909" max="6909" width="13" customWidth="1"/>
    <col min="7160" max="7160" width="10.28515625" customWidth="1"/>
    <col min="7161" max="7161" width="18.140625" customWidth="1"/>
    <col min="7165" max="7165" width="13" customWidth="1"/>
    <col min="7416" max="7416" width="10.28515625" customWidth="1"/>
    <col min="7417" max="7417" width="18.140625" customWidth="1"/>
    <col min="7421" max="7421" width="13" customWidth="1"/>
    <col min="7672" max="7672" width="10.28515625" customWidth="1"/>
    <col min="7673" max="7673" width="18.140625" customWidth="1"/>
    <col min="7677" max="7677" width="13" customWidth="1"/>
    <col min="7928" max="7928" width="10.28515625" customWidth="1"/>
    <col min="7929" max="7929" width="18.140625" customWidth="1"/>
    <col min="7933" max="7933" width="13" customWidth="1"/>
    <col min="8184" max="8184" width="10.28515625" customWidth="1"/>
    <col min="8185" max="8185" width="18.140625" customWidth="1"/>
    <col min="8189" max="8189" width="13" customWidth="1"/>
    <col min="8440" max="8440" width="10.28515625" customWidth="1"/>
    <col min="8441" max="8441" width="18.140625" customWidth="1"/>
    <col min="8445" max="8445" width="13" customWidth="1"/>
    <col min="8696" max="8696" width="10.28515625" customWidth="1"/>
    <col min="8697" max="8697" width="18.140625" customWidth="1"/>
    <col min="8701" max="8701" width="13" customWidth="1"/>
    <col min="8952" max="8952" width="10.28515625" customWidth="1"/>
    <col min="8953" max="8953" width="18.140625" customWidth="1"/>
    <col min="8957" max="8957" width="13" customWidth="1"/>
    <col min="9208" max="9208" width="10.28515625" customWidth="1"/>
    <col min="9209" max="9209" width="18.140625" customWidth="1"/>
    <col min="9213" max="9213" width="13" customWidth="1"/>
    <col min="9464" max="9464" width="10.28515625" customWidth="1"/>
    <col min="9465" max="9465" width="18.140625" customWidth="1"/>
    <col min="9469" max="9469" width="13" customWidth="1"/>
    <col min="9720" max="9720" width="10.28515625" customWidth="1"/>
    <col min="9721" max="9721" width="18.140625" customWidth="1"/>
    <col min="9725" max="9725" width="13" customWidth="1"/>
    <col min="9976" max="9976" width="10.28515625" customWidth="1"/>
    <col min="9977" max="9977" width="18.140625" customWidth="1"/>
    <col min="9981" max="9981" width="13" customWidth="1"/>
    <col min="10232" max="10232" width="10.28515625" customWidth="1"/>
    <col min="10233" max="10233" width="18.140625" customWidth="1"/>
    <col min="10237" max="10237" width="13" customWidth="1"/>
    <col min="10488" max="10488" width="10.28515625" customWidth="1"/>
    <col min="10489" max="10489" width="18.140625" customWidth="1"/>
    <col min="10493" max="10493" width="13" customWidth="1"/>
    <col min="10744" max="10744" width="10.28515625" customWidth="1"/>
    <col min="10745" max="10745" width="18.140625" customWidth="1"/>
    <col min="10749" max="10749" width="13" customWidth="1"/>
    <col min="11000" max="11000" width="10.28515625" customWidth="1"/>
    <col min="11001" max="11001" width="18.140625" customWidth="1"/>
    <col min="11005" max="11005" width="13" customWidth="1"/>
    <col min="11256" max="11256" width="10.28515625" customWidth="1"/>
    <col min="11257" max="11257" width="18.140625" customWidth="1"/>
    <col min="11261" max="11261" width="13" customWidth="1"/>
    <col min="11512" max="11512" width="10.28515625" customWidth="1"/>
    <col min="11513" max="11513" width="18.140625" customWidth="1"/>
    <col min="11517" max="11517" width="13" customWidth="1"/>
    <col min="11768" max="11768" width="10.28515625" customWidth="1"/>
    <col min="11769" max="11769" width="18.140625" customWidth="1"/>
    <col min="11773" max="11773" width="13" customWidth="1"/>
    <col min="12024" max="12024" width="10.28515625" customWidth="1"/>
    <col min="12025" max="12025" width="18.140625" customWidth="1"/>
    <col min="12029" max="12029" width="13" customWidth="1"/>
    <col min="12280" max="12280" width="10.28515625" customWidth="1"/>
    <col min="12281" max="12281" width="18.140625" customWidth="1"/>
    <col min="12285" max="12285" width="13" customWidth="1"/>
    <col min="12536" max="12536" width="10.28515625" customWidth="1"/>
    <col min="12537" max="12537" width="18.140625" customWidth="1"/>
    <col min="12541" max="12541" width="13" customWidth="1"/>
    <col min="12792" max="12792" width="10.28515625" customWidth="1"/>
    <col min="12793" max="12793" width="18.140625" customWidth="1"/>
    <col min="12797" max="12797" width="13" customWidth="1"/>
    <col min="13048" max="13048" width="10.28515625" customWidth="1"/>
    <col min="13049" max="13049" width="18.140625" customWidth="1"/>
    <col min="13053" max="13053" width="13" customWidth="1"/>
    <col min="13304" max="13304" width="10.28515625" customWidth="1"/>
    <col min="13305" max="13305" width="18.140625" customWidth="1"/>
    <col min="13309" max="13309" width="13" customWidth="1"/>
    <col min="13560" max="13560" width="10.28515625" customWidth="1"/>
    <col min="13561" max="13561" width="18.140625" customWidth="1"/>
    <col min="13565" max="13565" width="13" customWidth="1"/>
    <col min="13816" max="13816" width="10.28515625" customWidth="1"/>
    <col min="13817" max="13817" width="18.140625" customWidth="1"/>
    <col min="13821" max="13821" width="13" customWidth="1"/>
    <col min="14072" max="14072" width="10.28515625" customWidth="1"/>
    <col min="14073" max="14073" width="18.140625" customWidth="1"/>
    <col min="14077" max="14077" width="13" customWidth="1"/>
    <col min="14328" max="14328" width="10.28515625" customWidth="1"/>
    <col min="14329" max="14329" width="18.140625" customWidth="1"/>
    <col min="14333" max="14333" width="13" customWidth="1"/>
    <col min="14584" max="14584" width="10.28515625" customWidth="1"/>
    <col min="14585" max="14585" width="18.140625" customWidth="1"/>
    <col min="14589" max="14589" width="13" customWidth="1"/>
    <col min="14840" max="14840" width="10.28515625" customWidth="1"/>
    <col min="14841" max="14841" width="18.140625" customWidth="1"/>
    <col min="14845" max="14845" width="13" customWidth="1"/>
    <col min="15096" max="15096" width="10.28515625" customWidth="1"/>
    <col min="15097" max="15097" width="18.140625" customWidth="1"/>
    <col min="15101" max="15101" width="13" customWidth="1"/>
    <col min="15352" max="15352" width="10.28515625" customWidth="1"/>
    <col min="15353" max="15353" width="18.140625" customWidth="1"/>
    <col min="15357" max="15357" width="13" customWidth="1"/>
    <col min="15608" max="15608" width="10.28515625" customWidth="1"/>
    <col min="15609" max="15609" width="18.140625" customWidth="1"/>
    <col min="15613" max="15613" width="13" customWidth="1"/>
    <col min="15864" max="15864" width="10.28515625" customWidth="1"/>
    <col min="15865" max="15865" width="18.140625" customWidth="1"/>
    <col min="15869" max="15869" width="13" customWidth="1"/>
    <col min="16120" max="16120" width="10.28515625" customWidth="1"/>
    <col min="16121" max="16121" width="18.140625" customWidth="1"/>
    <col min="16125" max="16125" width="13" customWidth="1"/>
  </cols>
  <sheetData>
    <row r="1" spans="1:22" ht="23.25" customHeight="1">
      <c r="A1" s="553" t="s">
        <v>722</v>
      </c>
      <c r="B1" s="553"/>
      <c r="C1" s="553"/>
      <c r="D1" s="553"/>
      <c r="E1" s="553"/>
      <c r="F1" s="553"/>
      <c r="G1" s="553"/>
      <c r="H1" s="553"/>
      <c r="I1" s="553"/>
    </row>
    <row r="2" spans="1:22" ht="39" customHeight="1">
      <c r="A2" s="46" t="s">
        <v>87</v>
      </c>
      <c r="B2" s="47" t="s">
        <v>129</v>
      </c>
      <c r="C2" s="46" t="s">
        <v>99</v>
      </c>
      <c r="D2" s="47" t="s">
        <v>103</v>
      </c>
      <c r="E2" s="46" t="s">
        <v>101</v>
      </c>
      <c r="F2" s="47" t="s">
        <v>100</v>
      </c>
      <c r="G2" s="46" t="s">
        <v>102</v>
      </c>
      <c r="H2" s="47" t="s">
        <v>130</v>
      </c>
      <c r="I2" s="48" t="s">
        <v>131</v>
      </c>
      <c r="K2" s="268"/>
      <c r="L2" s="268"/>
      <c r="N2" s="268"/>
      <c r="O2" s="268"/>
      <c r="P2" s="268"/>
      <c r="Q2" s="268"/>
      <c r="R2" s="268"/>
    </row>
    <row r="3" spans="1:22">
      <c r="A3" s="147" t="s">
        <v>721</v>
      </c>
      <c r="B3" s="111">
        <v>5741</v>
      </c>
      <c r="C3" s="111">
        <v>1042</v>
      </c>
      <c r="D3" s="111">
        <v>2619</v>
      </c>
      <c r="E3" s="111">
        <v>6243</v>
      </c>
      <c r="F3" s="111">
        <v>11910</v>
      </c>
      <c r="G3" s="111">
        <v>11153</v>
      </c>
      <c r="H3" s="111">
        <v>31678</v>
      </c>
      <c r="I3" s="375">
        <f>SUM(B3:H3)</f>
        <v>70386</v>
      </c>
      <c r="K3" s="1"/>
      <c r="L3" s="1"/>
      <c r="M3" s="1"/>
      <c r="N3" s="1"/>
      <c r="O3" s="1"/>
      <c r="P3" s="1"/>
      <c r="Q3" s="1"/>
      <c r="R3" s="1"/>
    </row>
    <row r="4" spans="1:22">
      <c r="K4" s="1"/>
      <c r="L4" s="1"/>
      <c r="M4" s="1"/>
      <c r="N4" s="1"/>
      <c r="O4" s="1"/>
      <c r="P4" s="1"/>
      <c r="Q4" s="1"/>
      <c r="R4" s="1"/>
      <c r="S4" s="338"/>
      <c r="T4" s="338"/>
    </row>
    <row r="5" spans="1:22">
      <c r="J5" s="270"/>
      <c r="K5" s="111"/>
      <c r="L5" s="111"/>
      <c r="M5" s="111"/>
      <c r="N5" s="111"/>
      <c r="O5" s="111"/>
      <c r="P5" s="111"/>
      <c r="Q5" s="111"/>
      <c r="R5" s="111"/>
      <c r="S5" s="1"/>
      <c r="T5" s="1"/>
    </row>
    <row r="6" spans="1:22">
      <c r="J6" s="111"/>
      <c r="K6" s="111"/>
      <c r="L6" s="111"/>
      <c r="M6" s="111"/>
      <c r="N6" s="111"/>
      <c r="O6" s="111"/>
      <c r="P6" s="111"/>
      <c r="Q6" s="111"/>
      <c r="R6" s="1"/>
      <c r="S6" s="1"/>
    </row>
    <row r="7" spans="1:22">
      <c r="K7" s="1"/>
      <c r="L7" s="111"/>
      <c r="M7" s="111"/>
      <c r="N7" s="111"/>
      <c r="O7" s="111"/>
      <c r="P7" s="111"/>
      <c r="Q7" s="111"/>
      <c r="R7" s="111"/>
      <c r="S7" s="111"/>
      <c r="T7" s="320"/>
      <c r="U7" s="320"/>
      <c r="V7" s="320"/>
    </row>
    <row r="8" spans="1:22">
      <c r="K8" s="1"/>
      <c r="L8" s="1"/>
      <c r="M8" s="1"/>
      <c r="N8" s="1"/>
      <c r="O8" s="1"/>
      <c r="P8" s="1"/>
      <c r="Q8" s="1"/>
      <c r="R8" s="1"/>
      <c r="S8" s="363"/>
      <c r="T8" s="320"/>
      <c r="U8" s="268"/>
      <c r="V8" s="320"/>
    </row>
    <row r="9" spans="1:22">
      <c r="K9" s="1"/>
      <c r="L9" s="111"/>
      <c r="M9" s="111"/>
      <c r="N9" s="111"/>
      <c r="O9" s="111"/>
      <c r="P9" s="111"/>
      <c r="Q9" s="111"/>
      <c r="R9" s="111"/>
      <c r="S9" s="1"/>
      <c r="V9" s="320"/>
    </row>
    <row r="10" spans="1:22">
      <c r="G10" s="1"/>
      <c r="H10" s="1"/>
      <c r="I10" s="1"/>
      <c r="J10" s="1"/>
      <c r="L10" s="1"/>
      <c r="M10" s="1"/>
      <c r="N10" s="1"/>
      <c r="O10" s="1"/>
      <c r="P10" s="1"/>
      <c r="Q10" s="1"/>
      <c r="R10" s="1"/>
      <c r="S10" s="1"/>
    </row>
    <row r="11" spans="1:22">
      <c r="G11" s="1"/>
      <c r="H11" s="1"/>
      <c r="I11" s="1"/>
      <c r="J11" s="1"/>
      <c r="L11" s="1"/>
      <c r="M11" s="1"/>
      <c r="N11" s="1"/>
      <c r="O11" s="1"/>
      <c r="P11" s="1"/>
      <c r="Q11" s="1"/>
      <c r="R11" s="1"/>
      <c r="S11" s="1"/>
    </row>
    <row r="12" spans="1:22">
      <c r="J12" s="111"/>
      <c r="L12" s="1"/>
      <c r="M12" s="316"/>
      <c r="N12" s="316"/>
      <c r="O12" s="316"/>
      <c r="P12" s="316"/>
      <c r="Q12" s="316"/>
      <c r="R12" s="316"/>
      <c r="S12" s="316"/>
      <c r="T12" s="316"/>
    </row>
    <row r="13" spans="1:22">
      <c r="M13" s="1"/>
      <c r="N13" s="1"/>
      <c r="O13" s="1"/>
      <c r="P13" s="1"/>
      <c r="Q13" s="1"/>
      <c r="R13" s="1"/>
      <c r="S13" s="1"/>
      <c r="T13" s="1"/>
    </row>
    <row r="14" spans="1:22">
      <c r="M14" s="1"/>
    </row>
    <row r="15" spans="1:22">
      <c r="M15" s="1"/>
    </row>
    <row r="16" spans="1:22">
      <c r="N16" s="1"/>
    </row>
    <row r="26" spans="1:2">
      <c r="A26" s="26" t="s">
        <v>95</v>
      </c>
      <c r="B26" s="26" t="s">
        <v>96</v>
      </c>
    </row>
    <row r="27" spans="1:2">
      <c r="A27" s="26" t="s">
        <v>97</v>
      </c>
      <c r="B27" s="26" t="s">
        <v>40</v>
      </c>
    </row>
  </sheetData>
  <sheetProtection algorithmName="SHA-512" hashValue="gWL6C8XhhYd36ibgiYxJN/pHJ8eJsgH8cQy7xKn1JdZUGRZMIUOOa8wNv1dpYOOEDfgGG2DB0iGnD9fRiM7VOA==" saltValue="fKLsKj5Yk+FNiHRkObbLCw==" spinCount="100000" sheet="1" objects="1" scenarios="1"/>
  <mergeCells count="1">
    <mergeCell ref="A1:I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Hojas de cálculo</vt:lpstr>
      </vt:variant>
      <vt:variant>
        <vt:i4>28</vt:i4>
      </vt:variant>
      <vt:variant>
        <vt:lpstr>Rangos con nombre</vt:lpstr>
      </vt:variant>
      <vt:variant>
        <vt:i4>1</vt:i4>
      </vt:variant>
    </vt:vector>
  </HeadingPairs>
  <TitlesOfParts>
    <vt:vector size="29" baseType="lpstr">
      <vt:lpstr>ÍNDICE</vt:lpstr>
      <vt:lpstr>DEMOGRAFÍA_1</vt:lpstr>
      <vt:lpstr>DEMOGRAFÍA_2</vt:lpstr>
      <vt:lpstr>TURISMO_1</vt:lpstr>
      <vt:lpstr>TURISMO_2</vt:lpstr>
      <vt:lpstr>TURISMO_3</vt:lpstr>
      <vt:lpstr>CRUCEROS</vt:lpstr>
      <vt:lpstr>PARO_1</vt:lpstr>
      <vt:lpstr>PARO_2</vt:lpstr>
      <vt:lpstr>PARO_3</vt:lpstr>
      <vt:lpstr>PARO_4</vt:lpstr>
      <vt:lpstr>PARO_5</vt:lpstr>
      <vt:lpstr>PARO_6</vt:lpstr>
      <vt:lpstr>PARO_7</vt:lpstr>
      <vt:lpstr>PARO_8</vt:lpstr>
      <vt:lpstr>CONTRATOS_1</vt:lpstr>
      <vt:lpstr>CONTRATOS_2</vt:lpstr>
      <vt:lpstr>CONTRATOS_3</vt:lpstr>
      <vt:lpstr>CONTRATOS_4</vt:lpstr>
      <vt:lpstr>IPC_1</vt:lpstr>
      <vt:lpstr>IPC_2</vt:lpstr>
      <vt:lpstr>IGIC</vt:lpstr>
      <vt:lpstr>PIB</vt:lpstr>
      <vt:lpstr>AFILIADOS S.S._1</vt:lpstr>
      <vt:lpstr>AFILIADOS_S.S._2</vt:lpstr>
      <vt:lpstr>EMPRESAS S.S.</vt:lpstr>
      <vt:lpstr>EPA_1</vt:lpstr>
      <vt:lpstr>EPA_2</vt:lpstr>
      <vt:lpstr>B.F.C.</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keywords>Metadata removed by MetaClean (www.adarsus.com)</cp:keywords>
  <cp:revision>0</cp:revision>
</cp:coreProperties>
</file>