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style3.xml" ContentType="application/vnd.ms-office.chartstyle+xml"/>
  <Override PartName="/xl/charts/colors3.xml" ContentType="application/vnd.ms-office.chartcolorstyle+xml"/>
  <Override PartName="/xl/charts/chart12.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charts/chart13.xml" ContentType="application/vnd.openxmlformats-officedocument.drawingml.chart+xml"/>
  <Override PartName="/xl/charts/style5.xml" ContentType="application/vnd.ms-office.chartstyle+xml"/>
  <Override PartName="/xl/charts/colors5.xml" ContentType="application/vnd.ms-office.chartcolorstyle+xml"/>
  <Override PartName="/xl/charts/chart14.xml" ContentType="application/vnd.openxmlformats-officedocument.drawingml.chart+xml"/>
  <Override PartName="/xl/charts/style6.xml" ContentType="application/vnd.ms-office.chartstyle+xml"/>
  <Override PartName="/xl/charts/colors6.xml" ContentType="application/vnd.ms-office.chartcolorstyle+xml"/>
  <Override PartName="/xl/charts/chart15.xml" ContentType="application/vnd.openxmlformats-officedocument.drawingml.chart+xml"/>
  <Override PartName="/xl/charts/style7.xml" ContentType="application/vnd.ms-office.chartstyle+xml"/>
  <Override PartName="/xl/charts/colors7.xml" ContentType="application/vnd.ms-office.chartcolorstyle+xml"/>
  <Override PartName="/xl/charts/chart16.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17.xml" ContentType="application/vnd.openxmlformats-officedocument.drawingml.chart+xml"/>
  <Override PartName="/xl/drawings/drawing9.xml" ContentType="application/vnd.openxmlformats-officedocument.drawing+xml"/>
  <Override PartName="/xl/charts/chart18.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drawings/drawing11.xml" ContentType="application/vnd.openxmlformats-officedocument.drawing+xml"/>
  <Override PartName="/xl/charts/chart19.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2.xml" ContentType="application/vnd.openxmlformats-officedocument.drawing+xml"/>
  <Override PartName="/xl/charts/chart20.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3.xml" ContentType="application/vnd.openxmlformats-officedocument.drawing+xml"/>
  <Override PartName="/xl/charts/chart21.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4.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5.xml" ContentType="application/vnd.openxmlformats-officedocument.drawing+xml"/>
  <Override PartName="/xl/charts/chart24.xml" ContentType="application/vnd.openxmlformats-officedocument.drawingml.chart+xml"/>
  <Override PartName="/xl/charts/style14.xml" ContentType="application/vnd.ms-office.chartstyle+xml"/>
  <Override PartName="/xl/charts/colors14.xml" ContentType="application/vnd.ms-office.chartcolorstyle+xml"/>
  <Override PartName="/xl/charts/chart25.xml" ContentType="application/vnd.openxmlformats-officedocument.drawingml.chart+xml"/>
  <Override PartName="/xl/charts/style15.xml" ContentType="application/vnd.ms-office.chartstyle+xml"/>
  <Override PartName="/xl/charts/colors15.xml" ContentType="application/vnd.ms-office.chartcolorstyle+xml"/>
  <Override PartName="/xl/charts/chart2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6.xml" ContentType="application/vnd.openxmlformats-officedocument.drawing+xml"/>
  <Override PartName="/xl/charts/chart27.xml" ContentType="application/vnd.openxmlformats-officedocument.drawingml.chart+xml"/>
  <Override PartName="/xl/charts/style17.xml" ContentType="application/vnd.ms-office.chartstyle+xml"/>
  <Override PartName="/xl/charts/colors17.xml" ContentType="application/vnd.ms-office.chartcolorstyle+xml"/>
  <Override PartName="/xl/charts/chart28.xml" ContentType="application/vnd.openxmlformats-officedocument.drawingml.chart+xml"/>
  <Override PartName="/xl/charts/style18.xml" ContentType="application/vnd.ms-office.chartstyle+xml"/>
  <Override PartName="/xl/charts/colors18.xml" ContentType="application/vnd.ms-office.chartcolorstyle+xml"/>
  <Override PartName="/xl/charts/chart29.xml" ContentType="application/vnd.openxmlformats-officedocument.drawingml.chart+xml"/>
  <Override PartName="/xl/charts/chart30.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7.xml" ContentType="application/vnd.openxmlformats-officedocument.drawing+xml"/>
  <Override PartName="/xl/charts/chart31.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8.xml" ContentType="application/vnd.openxmlformats-officedocument.drawing+xml"/>
  <Override PartName="/xl/charts/chart32.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19.xml" ContentType="application/vnd.openxmlformats-officedocument.drawing+xml"/>
  <Override PartName="/xl/charts/chart33.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0.xml" ContentType="application/vnd.openxmlformats-officedocument.drawing+xml"/>
  <Override PartName="/xl/drawings/drawing21.xml" ContentType="application/vnd.openxmlformats-officedocument.drawing+xml"/>
  <Override PartName="/xl/charts/chart34.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2.xml" ContentType="application/vnd.openxmlformats-officedocument.drawing+xml"/>
  <Override PartName="/xl/charts/chart35.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3.xml" ContentType="application/vnd.openxmlformats-officedocument.drawing+xml"/>
  <Override PartName="/xl/charts/chart36.xml" ContentType="application/vnd.openxmlformats-officedocument.drawingml.chart+xml"/>
  <Override PartName="/xl/charts/style25.xml" ContentType="application/vnd.ms-office.chartstyle+xml"/>
  <Override PartName="/xl/charts/colors25.xml" ContentType="application/vnd.ms-office.chartcolorstyle+xml"/>
  <Override PartName="/xl/charts/chart37.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24.xml" ContentType="application/vnd.openxmlformats-officedocument.drawing+xml"/>
  <Override PartName="/xl/drawings/drawing25.xml" ContentType="application/vnd.openxmlformats-officedocument.drawing+xml"/>
  <Override PartName="/xl/charts/chart38.xml" ContentType="application/vnd.openxmlformats-officedocument.drawingml.chart+xml"/>
  <Override PartName="/xl/charts/style27.xml" ContentType="application/vnd.ms-office.chartstyle+xml"/>
  <Override PartName="/xl/charts/colors27.xml" ContentType="application/vnd.ms-office.chartcolorstyle+xml"/>
  <Override PartName="/xl/charts/chart39.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26.xml" ContentType="application/vnd.openxmlformats-officedocument.drawing+xml"/>
  <Override PartName="/xl/charts/chart40.xml" ContentType="application/vnd.openxmlformats-officedocument.drawingml.chart+xml"/>
  <Override PartName="/xl/charts/style29.xml" ContentType="application/vnd.ms-office.chartstyle+xml"/>
  <Override PartName="/xl/charts/colors29.xml" ContentType="application/vnd.ms-office.chartcolorstyle+xml"/>
  <Override PartName="/xl/charts/chart41.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27.xml" ContentType="application/vnd.openxmlformats-officedocument.drawing+xml"/>
  <Override PartName="/xl/drawings/drawing2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20" yWindow="90" windowWidth="28515" windowHeight="12585"/>
  </bookViews>
  <sheets>
    <sheet name="ÍNDICE" sheetId="33" r:id="rId1"/>
    <sheet name="DEMOGRAFÍA_1" sheetId="40" r:id="rId2"/>
    <sheet name="DEMOGRAFÍA_2" sheetId="1" r:id="rId3"/>
    <sheet name="TURISMO_1" sheetId="5" r:id="rId4"/>
    <sheet name="TURISMO_2" sheetId="6" r:id="rId5"/>
    <sheet name="TURISMO_3" sheetId="29" r:id="rId6"/>
    <sheet name="PARO_1" sheetId="41" r:id="rId7"/>
    <sheet name="PARO_2" sheetId="8" r:id="rId8"/>
    <sheet name="PARO_3" sheetId="26" r:id="rId9"/>
    <sheet name="PARO_4" sheetId="10" r:id="rId10"/>
    <sheet name="PARO_5" sheetId="13" r:id="rId11"/>
    <sheet name="PARO_6" sheetId="11" r:id="rId12"/>
    <sheet name="PARO_7" sheetId="27" r:id="rId13"/>
    <sheet name="PARO_8" sheetId="12" r:id="rId14"/>
    <sheet name="ERTES" sheetId="37" r:id="rId15"/>
    <sheet name="CONTRATOS_1" sheetId="39" r:id="rId16"/>
    <sheet name="CONTRATOS_2" sheetId="17" r:id="rId17"/>
    <sheet name="CONTRATOS_3" sheetId="18" r:id="rId18"/>
    <sheet name="CONTRATOS_4" sheetId="19" r:id="rId19"/>
    <sheet name="IPC_1" sheetId="20" r:id="rId20"/>
    <sheet name="IPC_2" sheetId="28" r:id="rId21"/>
    <sheet name="REF" sheetId="42" r:id="rId22"/>
    <sheet name="PIB" sheetId="44" r:id="rId23"/>
    <sheet name="AFILIADOS S.S._1" sheetId="21" r:id="rId24"/>
    <sheet name="AFILIADOS_S.S._2" sheetId="43" r:id="rId25"/>
    <sheet name="EMPRESAS S.S." sheetId="38" r:id="rId26"/>
    <sheet name="EPA_1" sheetId="23" r:id="rId27"/>
    <sheet name="EPA_2" sheetId="24" r:id="rId28"/>
  </sheets>
  <externalReferences>
    <externalReference r:id="rId29"/>
  </externalReferences>
  <calcPr calcId="162913"/>
</workbook>
</file>

<file path=xl/calcChain.xml><?xml version="1.0" encoding="utf-8"?>
<calcChain xmlns="http://schemas.openxmlformats.org/spreadsheetml/2006/main">
  <c r="H36" i="10" l="1"/>
  <c r="L20" i="39" l="1"/>
  <c r="L21" i="39"/>
  <c r="L22" i="39"/>
  <c r="L23" i="39"/>
  <c r="L24" i="39"/>
  <c r="L25" i="39"/>
  <c r="L26" i="39"/>
  <c r="L27" i="39"/>
  <c r="L28" i="39"/>
  <c r="L29" i="39"/>
  <c r="L30" i="39"/>
  <c r="L19" i="39"/>
  <c r="D15" i="6" l="1"/>
  <c r="G15" i="6"/>
  <c r="J15" i="6"/>
  <c r="M15" i="6"/>
  <c r="M14" i="6" l="1"/>
  <c r="J14" i="6"/>
  <c r="G14" i="6"/>
  <c r="D14" i="6"/>
  <c r="D13" i="6" l="1"/>
  <c r="G13" i="6"/>
  <c r="J13" i="6"/>
  <c r="M13" i="6"/>
  <c r="M12" i="6" l="1"/>
  <c r="J12" i="6"/>
  <c r="G12" i="6"/>
  <c r="D12" i="6"/>
  <c r="M10" i="6" l="1"/>
  <c r="M11" i="6"/>
  <c r="J10" i="6"/>
  <c r="J11" i="6"/>
  <c r="G10" i="6"/>
  <c r="G11" i="6"/>
  <c r="D10" i="6"/>
  <c r="D11" i="6"/>
  <c r="C54" i="37" l="1"/>
  <c r="D54" i="37"/>
  <c r="E54" i="37"/>
  <c r="B54" i="37"/>
  <c r="E77" i="43" l="1"/>
  <c r="E76" i="43"/>
  <c r="E75" i="43"/>
  <c r="E74" i="43"/>
  <c r="E73" i="43"/>
  <c r="E72" i="43"/>
  <c r="E71" i="43"/>
  <c r="E70" i="43"/>
  <c r="E69" i="43"/>
  <c r="E68" i="43"/>
  <c r="E67" i="43"/>
  <c r="E66" i="43"/>
  <c r="E65" i="43"/>
  <c r="E64" i="43"/>
  <c r="E63" i="43"/>
  <c r="E62" i="43"/>
  <c r="E61" i="43"/>
  <c r="E60" i="43"/>
  <c r="E59" i="43"/>
  <c r="E58" i="43"/>
  <c r="E57" i="43"/>
  <c r="E56" i="43"/>
  <c r="D5" i="42"/>
  <c r="D4" i="42"/>
  <c r="R55" i="41"/>
  <c r="Q55" i="41"/>
  <c r="R54" i="41"/>
  <c r="Q54" i="41"/>
  <c r="R53" i="41"/>
  <c r="Q53" i="41"/>
  <c r="R52" i="41"/>
  <c r="Q52" i="41"/>
  <c r="R51" i="41"/>
  <c r="Q51" i="41"/>
  <c r="R50" i="41"/>
  <c r="Q50" i="41"/>
  <c r="R49" i="41"/>
  <c r="Q49" i="41"/>
  <c r="R48" i="41"/>
  <c r="Q48" i="41"/>
  <c r="R47" i="41"/>
  <c r="Q47" i="41"/>
  <c r="R46" i="41"/>
  <c r="Q46" i="41"/>
  <c r="R45" i="41"/>
  <c r="Q45" i="41"/>
  <c r="T44" i="41"/>
  <c r="R44" i="41"/>
  <c r="Q44" i="41"/>
  <c r="M19" i="39" l="1"/>
  <c r="M5" i="6" l="1"/>
  <c r="M6" i="6"/>
  <c r="M4" i="6"/>
  <c r="J5" i="6"/>
  <c r="J6" i="6"/>
  <c r="J4" i="6"/>
  <c r="G6" i="6"/>
  <c r="D6" i="6"/>
  <c r="D48" i="12" l="1"/>
  <c r="C48" i="12"/>
  <c r="B48" i="12"/>
  <c r="D43" i="12"/>
  <c r="C43" i="12"/>
  <c r="B43" i="12"/>
  <c r="D36" i="12"/>
  <c r="C36" i="12"/>
  <c r="B36" i="12"/>
  <c r="D31" i="12"/>
  <c r="C31" i="12"/>
  <c r="B31" i="12"/>
  <c r="D24" i="12"/>
  <c r="C24" i="12"/>
  <c r="B24" i="12"/>
  <c r="D19" i="12"/>
  <c r="C19" i="12"/>
  <c r="B19" i="12"/>
  <c r="D12" i="12"/>
  <c r="C12" i="12"/>
  <c r="B12" i="12"/>
  <c r="J11" i="12"/>
  <c r="I11" i="12"/>
  <c r="H11" i="12"/>
  <c r="G11" i="12"/>
  <c r="D7" i="12"/>
  <c r="D13" i="12" s="1"/>
  <c r="C7" i="12"/>
  <c r="B7" i="12"/>
  <c r="J6" i="12"/>
  <c r="I6" i="12"/>
  <c r="I12" i="12" s="1"/>
  <c r="H6" i="12"/>
  <c r="G6" i="12"/>
  <c r="D12" i="27"/>
  <c r="C12" i="27"/>
  <c r="B12" i="27"/>
  <c r="D7" i="27"/>
  <c r="C7" i="27"/>
  <c r="B7" i="27"/>
  <c r="G36" i="10"/>
  <c r="I36" i="10" s="1"/>
  <c r="F36" i="10"/>
  <c r="E36" i="10"/>
  <c r="D36" i="10"/>
  <c r="C36" i="10"/>
  <c r="B36" i="10"/>
  <c r="I34" i="10"/>
  <c r="I33" i="10"/>
  <c r="I32" i="10"/>
  <c r="I31" i="10"/>
  <c r="I30" i="10"/>
  <c r="I29" i="10"/>
  <c r="I28" i="10"/>
  <c r="I27" i="10"/>
  <c r="I26" i="10"/>
  <c r="I25" i="10"/>
  <c r="I24" i="10"/>
  <c r="I23" i="10"/>
  <c r="I22" i="10"/>
  <c r="I21" i="10"/>
  <c r="I20" i="10"/>
  <c r="I19" i="10"/>
  <c r="I18" i="10"/>
  <c r="I17" i="10"/>
  <c r="I16" i="10"/>
  <c r="I15" i="10"/>
  <c r="I14" i="10"/>
  <c r="I13" i="10"/>
  <c r="I12" i="10"/>
  <c r="I11" i="10"/>
  <c r="I10" i="10"/>
  <c r="I9" i="10"/>
  <c r="I8" i="10"/>
  <c r="I7" i="10"/>
  <c r="I6" i="10"/>
  <c r="I5" i="10"/>
  <c r="I4" i="10"/>
  <c r="I35" i="8"/>
  <c r="K35" i="8" s="1"/>
  <c r="H35" i="8"/>
  <c r="G35" i="8"/>
  <c r="F35" i="8"/>
  <c r="E35" i="8"/>
  <c r="D35" i="8"/>
  <c r="C35" i="8"/>
  <c r="B35" i="8"/>
  <c r="K33" i="8"/>
  <c r="K32" i="8"/>
  <c r="K31" i="8"/>
  <c r="K30" i="8"/>
  <c r="K29" i="8"/>
  <c r="K28" i="8"/>
  <c r="K27" i="8"/>
  <c r="K26" i="8"/>
  <c r="K25" i="8"/>
  <c r="K24" i="8"/>
  <c r="K23" i="8"/>
  <c r="K22" i="8"/>
  <c r="K21" i="8"/>
  <c r="K20" i="8"/>
  <c r="K19" i="8"/>
  <c r="K18" i="8"/>
  <c r="K17" i="8"/>
  <c r="K16" i="8"/>
  <c r="K15" i="8"/>
  <c r="K14" i="8"/>
  <c r="K13" i="8"/>
  <c r="K12" i="8"/>
  <c r="K11" i="8"/>
  <c r="K10" i="8"/>
  <c r="K9" i="8"/>
  <c r="K8" i="8"/>
  <c r="K7" i="8"/>
  <c r="K6" i="8"/>
  <c r="K5" i="8"/>
  <c r="K4" i="8"/>
  <c r="K3" i="8"/>
  <c r="G5" i="6"/>
  <c r="D5" i="6"/>
  <c r="G4" i="6"/>
  <c r="D4" i="6"/>
  <c r="C49" i="12" l="1"/>
  <c r="H21" i="12" s="1"/>
  <c r="H12" i="12"/>
  <c r="C13" i="12"/>
  <c r="H18" i="12" s="1"/>
  <c r="C37" i="12"/>
  <c r="H20" i="12" s="1"/>
  <c r="G12" i="12"/>
  <c r="D49" i="12"/>
  <c r="C13" i="27"/>
  <c r="B13" i="12"/>
  <c r="G18" i="12" s="1"/>
  <c r="B25" i="12"/>
  <c r="G19" i="12" s="1"/>
  <c r="D37" i="12"/>
  <c r="J12" i="12"/>
  <c r="D25" i="12"/>
  <c r="B49" i="12"/>
  <c r="G21" i="12" s="1"/>
  <c r="C25" i="12"/>
  <c r="H19" i="12" s="1"/>
  <c r="B37" i="12"/>
  <c r="G20" i="12" s="1"/>
  <c r="B13" i="27"/>
  <c r="D13" i="27"/>
</calcChain>
</file>

<file path=xl/sharedStrings.xml><?xml version="1.0" encoding="utf-8"?>
<sst xmlns="http://schemas.openxmlformats.org/spreadsheetml/2006/main" count="1585" uniqueCount="703">
  <si>
    <t xml:space="preserve">    TENERIFE</t>
  </si>
  <si>
    <t xml:space="preserve">     Adeje</t>
  </si>
  <si>
    <t xml:space="preserve">     Arafo</t>
  </si>
  <si>
    <t xml:space="preserve">     Arico</t>
  </si>
  <si>
    <t xml:space="preserve">     Arona</t>
  </si>
  <si>
    <t xml:space="preserve">     Buenavista del Norte</t>
  </si>
  <si>
    <t xml:space="preserve">     Candelaria</t>
  </si>
  <si>
    <t xml:space="preserve">     Fasnia</t>
  </si>
  <si>
    <t xml:space="preserve">     Garachico</t>
  </si>
  <si>
    <t xml:space="preserve">     Granadilla de Abona</t>
  </si>
  <si>
    <t xml:space="preserve">     Guancha (La)</t>
  </si>
  <si>
    <t xml:space="preserve">     Guía de Isora</t>
  </si>
  <si>
    <t xml:space="preserve">     Güimar</t>
  </si>
  <si>
    <t xml:space="preserve">     Icod de Los Vinos</t>
  </si>
  <si>
    <t xml:space="preserve">     Laguna (La)</t>
  </si>
  <si>
    <t xml:space="preserve">     Matanza de Acentejo (La)</t>
  </si>
  <si>
    <t xml:space="preserve">     Orotava (La)</t>
  </si>
  <si>
    <t xml:space="preserve">     Puerto de La Cruz</t>
  </si>
  <si>
    <t xml:space="preserve">     Realejos (Los)</t>
  </si>
  <si>
    <t xml:space="preserve">     Rosario (El)</t>
  </si>
  <si>
    <t xml:space="preserve">     San Juan de La Rambla</t>
  </si>
  <si>
    <t xml:space="preserve">     San Miguel</t>
  </si>
  <si>
    <t xml:space="preserve">     Santa Cruz de Tenerife</t>
  </si>
  <si>
    <t xml:space="preserve">     Santa Úrsula</t>
  </si>
  <si>
    <t xml:space="preserve">     Santiago del Teide</t>
  </si>
  <si>
    <t xml:space="preserve">     Sauzal (El)</t>
  </si>
  <si>
    <t xml:space="preserve">     Silos (Los)</t>
  </si>
  <si>
    <t xml:space="preserve">     Tacoronte</t>
  </si>
  <si>
    <t xml:space="preserve">     Tanque (El)</t>
  </si>
  <si>
    <t xml:space="preserve">     Tegueste</t>
  </si>
  <si>
    <t xml:space="preserve">     Victoria de Acentejo (La)</t>
  </si>
  <si>
    <t xml:space="preserve">     Vilaflor</t>
  </si>
  <si>
    <t>2011</t>
  </si>
  <si>
    <t>2012</t>
  </si>
  <si>
    <t>2013</t>
  </si>
  <si>
    <t>2014</t>
  </si>
  <si>
    <t>2015</t>
  </si>
  <si>
    <t>2016</t>
  </si>
  <si>
    <t>Cifras absolutas</t>
  </si>
  <si>
    <t>Porcentajes sobre el total de Canarias</t>
  </si>
  <si>
    <t>Variación interanual</t>
  </si>
  <si>
    <t>Tasas de variación interanual</t>
  </si>
  <si>
    <t>2017</t>
  </si>
  <si>
    <t>Municipios</t>
  </si>
  <si>
    <t>DIFERENTES VARIABLES POBLACIÓN POR AÑOS Y MUNICIPIOS DE LA ISLA DE TENERIFE</t>
  </si>
  <si>
    <t>Fuente</t>
  </si>
  <si>
    <t>Elaboración</t>
  </si>
  <si>
    <t>Servicio Técnico de Desarrollo Socioeconómico y Comercio - Cabildo de Tenerife.</t>
  </si>
  <si>
    <t>Elaboración:  Servicio Técnico de Desarrollo Socioeconómico y Comercio - Cabildo de Tenerife.</t>
  </si>
  <si>
    <t>Fuente: Instituto Canario de Estadística (ISTAC) a partir de datos del Instituto Nacional de Estadística (INE). Revisión del Padrón Municipal a 1 de Enero de cada año</t>
  </si>
  <si>
    <t>Elaborado por el Servicio Técnico de  Desarrollo Socioeconómico y Comercio</t>
  </si>
  <si>
    <t>DATOS GENERALES</t>
  </si>
  <si>
    <t>DATOS POR ZONAS</t>
  </si>
  <si>
    <t xml:space="preserve"> </t>
  </si>
  <si>
    <t>Mes</t>
  </si>
  <si>
    <t xml:space="preserve">Mismo mes </t>
  </si>
  <si>
    <t>actual</t>
  </si>
  <si>
    <t>año anterior</t>
  </si>
  <si>
    <t xml:space="preserve"> Variación</t>
  </si>
  <si>
    <t>Turistas Hoteleros</t>
  </si>
  <si>
    <t>Turistas</t>
  </si>
  <si>
    <t>Pernoctaciones</t>
  </si>
  <si>
    <t>ZONA 1</t>
  </si>
  <si>
    <t>Pernoctac.</t>
  </si>
  <si>
    <t>Ocupación</t>
  </si>
  <si>
    <t>Estancia Media</t>
  </si>
  <si>
    <t>Turistas Extrahot.</t>
  </si>
  <si>
    <t>ZONA 2</t>
  </si>
  <si>
    <t>ZONA 3</t>
  </si>
  <si>
    <t>Total Turistas</t>
  </si>
  <si>
    <t>ZONA 4</t>
  </si>
  <si>
    <t>DATOS POR NACIONALIDADES</t>
  </si>
  <si>
    <t>%</t>
  </si>
  <si>
    <t>Españoles</t>
  </si>
  <si>
    <t>Ingleses</t>
  </si>
  <si>
    <t>Alemanes</t>
  </si>
  <si>
    <t>Belgas</t>
  </si>
  <si>
    <t>Franceses</t>
  </si>
  <si>
    <t>Italianos</t>
  </si>
  <si>
    <t>Escandinavos</t>
  </si>
  <si>
    <t>Rusia y Países del Este</t>
  </si>
  <si>
    <t>Índice de Ocupación</t>
  </si>
  <si>
    <t xml:space="preserve">Enero </t>
  </si>
  <si>
    <t>Febrero</t>
  </si>
  <si>
    <t>Marzo</t>
  </si>
  <si>
    <t>Abril</t>
  </si>
  <si>
    <t>Mayo</t>
  </si>
  <si>
    <t>Junio</t>
  </si>
  <si>
    <t>Julio</t>
  </si>
  <si>
    <t>Agosto</t>
  </si>
  <si>
    <t>Septiembre</t>
  </si>
  <si>
    <t>Octubre</t>
  </si>
  <si>
    <t>Noviembre</t>
  </si>
  <si>
    <t>Diciembre</t>
  </si>
  <si>
    <t>Paro registrado en la Isla deTenerife según sexos y grandes grupos edad</t>
  </si>
  <si>
    <t xml:space="preserve">Evolución Mensual </t>
  </si>
  <si>
    <t>Evolución Anual (a enero de cada año)</t>
  </si>
  <si>
    <t>Meses</t>
  </si>
  <si>
    <t>Hombres</t>
  </si>
  <si>
    <t>Mujeres</t>
  </si>
  <si>
    <t>Menores 25 años</t>
  </si>
  <si>
    <t>Mayores 25 años</t>
  </si>
  <si>
    <t>total</t>
  </si>
  <si>
    <t>Años</t>
  </si>
  <si>
    <t>Total parados</t>
  </si>
  <si>
    <t>Variación Interanual del Paro Total Registrado</t>
  </si>
  <si>
    <t>Variación 2019/2018%</t>
  </si>
  <si>
    <t>-</t>
  </si>
  <si>
    <t>Fuente:</t>
  </si>
  <si>
    <t>Observatorio Canario del Empleo, la Formación Profesional y Asuntos Sociales OBECAN</t>
  </si>
  <si>
    <t>Elaboración:</t>
  </si>
  <si>
    <t>Municipio</t>
  </si>
  <si>
    <t>Agricultura</t>
  </si>
  <si>
    <t>Comercio</t>
  </si>
  <si>
    <t>Construcción</t>
  </si>
  <si>
    <t>Hostelería</t>
  </si>
  <si>
    <t>Industria</t>
  </si>
  <si>
    <t>Resto de Servicios</t>
  </si>
  <si>
    <t>Sin Actividad
Económica</t>
  </si>
  <si>
    <t>Total 2019</t>
  </si>
  <si>
    <t>%Var. 2019/18</t>
  </si>
  <si>
    <t>Adeje</t>
  </si>
  <si>
    <t>Arafo</t>
  </si>
  <si>
    <t>Arico</t>
  </si>
  <si>
    <t>Arona</t>
  </si>
  <si>
    <t>Candelaria</t>
  </si>
  <si>
    <t>Fasnia</t>
  </si>
  <si>
    <t>Garachico</t>
  </si>
  <si>
    <t>La Guancha</t>
  </si>
  <si>
    <t>Guía de Isora</t>
  </si>
  <si>
    <t>Icod de los Vinos</t>
  </si>
  <si>
    <t>La Orotava</t>
  </si>
  <si>
    <t>Puerto de la Cruz</t>
  </si>
  <si>
    <t>Los Realejos</t>
  </si>
  <si>
    <t>El Rosario</t>
  </si>
  <si>
    <t>San Juan de la Rambla</t>
  </si>
  <si>
    <t>San Miguel de Abona</t>
  </si>
  <si>
    <t>Santa Cruz de Tenerife</t>
  </si>
  <si>
    <t>Santa Úrsula</t>
  </si>
  <si>
    <t>Santiago del Teide</t>
  </si>
  <si>
    <t>Los Silos</t>
  </si>
  <si>
    <t>Tacoronte</t>
  </si>
  <si>
    <t>El Tanque</t>
  </si>
  <si>
    <t>Tegueste</t>
  </si>
  <si>
    <t>Tenerife</t>
  </si>
  <si>
    <t>Sin actividad económica</t>
  </si>
  <si>
    <t>Resto de servicios</t>
  </si>
  <si>
    <t>Total</t>
  </si>
  <si>
    <t>Formación Profesional</t>
  </si>
  <si>
    <t>Estudios Universitarios</t>
  </si>
  <si>
    <t>Educación Secundaria</t>
  </si>
  <si>
    <t>Educación Primaria</t>
  </si>
  <si>
    <t>Sin estudios</t>
  </si>
  <si>
    <t>Ocupaciones militares</t>
  </si>
  <si>
    <t>Directores y gerentes</t>
  </si>
  <si>
    <t>Técnicos y personal científicos e Intelectuales</t>
  </si>
  <si>
    <t>Técnicos y personal de apoyo</t>
  </si>
  <si>
    <t>Empleados Contables, Administrativos, y otros Empleados de Oficina</t>
  </si>
  <si>
    <t>Trabajadores de los servicios de Restauración, Personales, Protección y Vendedores</t>
  </si>
  <si>
    <t>Trabajadores agricultura y pesca</t>
  </si>
  <si>
    <t xml:space="preserve">Trabajadores cualificados Artesanos y Trab. Cualificados de las Industrias Manufactureras y La Construcción </t>
  </si>
  <si>
    <t>Operadores de maquinaria</t>
  </si>
  <si>
    <t>Ocupaciones elementales</t>
  </si>
  <si>
    <t>Evolución anual del Paro registrado en Canarias según sexos por porvincias e islas</t>
  </si>
  <si>
    <t>HOMBRES</t>
  </si>
  <si>
    <t>MUJERES</t>
  </si>
  <si>
    <t>TOTAL</t>
  </si>
  <si>
    <t>LANZAROTE</t>
  </si>
  <si>
    <t>FUERTEVENTURA</t>
  </si>
  <si>
    <t>GRAN CANARIA</t>
  </si>
  <si>
    <t>Total Provincia Las Palmas de GC</t>
  </si>
  <si>
    <t>LA GOMERA</t>
  </si>
  <si>
    <t>LA PALMA</t>
  </si>
  <si>
    <t>EL HIERRO</t>
  </si>
  <si>
    <t>TENERIFE</t>
  </si>
  <si>
    <t>Total Provincia de tenerife</t>
  </si>
  <si>
    <t>Total CCAA</t>
  </si>
  <si>
    <t>Formación profesional</t>
  </si>
  <si>
    <t>Estudios universitarios</t>
  </si>
  <si>
    <t>Educación secundaria</t>
  </si>
  <si>
    <t>Educación primaria</t>
  </si>
  <si>
    <t>Analfabetos</t>
  </si>
  <si>
    <t>2020/19(%)</t>
  </si>
  <si>
    <t>Nivel de estudios desconocido</t>
  </si>
  <si>
    <t/>
  </si>
  <si>
    <t>Índices provinciales: general y de grupos ECOICOP</t>
  </si>
  <si>
    <t>Unidades: Índice, Tasas</t>
  </si>
  <si>
    <t>Índice</t>
  </si>
  <si>
    <t>Variación mensual</t>
  </si>
  <si>
    <t>Variación anual</t>
  </si>
  <si>
    <t>Variación en lo que va de año</t>
  </si>
  <si>
    <t>38 Santa Cruz de Tenerife</t>
  </si>
  <si>
    <t xml:space="preserve">    Índice general</t>
  </si>
  <si>
    <t xml:space="preserve">    01 Alimentos y bebidas no alcohólicas</t>
  </si>
  <si>
    <t xml:space="preserve">    02 Bebidas alcohólicas y tabaco</t>
  </si>
  <si>
    <t xml:space="preserve">    03 Vestido y calzado</t>
  </si>
  <si>
    <t xml:space="preserve">    04 Vivienda, agua, electricidad, gas y otros combustibles</t>
  </si>
  <si>
    <t xml:space="preserve">    05 Muebles, artículos del hogar y artículos para el mantenimiento corriente del hogar</t>
  </si>
  <si>
    <t xml:space="preserve">    06 Sanidad</t>
  </si>
  <si>
    <t xml:space="preserve">    07 Transporte</t>
  </si>
  <si>
    <t xml:space="preserve">    08 Comunicaciones</t>
  </si>
  <si>
    <t xml:space="preserve">    09 Ocio y cultura</t>
  </si>
  <si>
    <t xml:space="preserve">    10 Enseñanza</t>
  </si>
  <si>
    <t xml:space="preserve">    11 Restaurantes y hoteles</t>
  </si>
  <si>
    <t xml:space="preserve">    12 Otros bienes y servicios </t>
  </si>
  <si>
    <t>35 Palmas, Las</t>
  </si>
  <si>
    <t>05 Canarias</t>
  </si>
  <si>
    <t>Nacional</t>
  </si>
  <si>
    <t>Fuente: Instituto Nacional de Estadística (INE).</t>
  </si>
  <si>
    <t xml:space="preserve">http://www.ine.es/daco/daco42/codmun/cod_ccaa.htm) </t>
  </si>
  <si>
    <t xml:space="preserve">/ Padrón. Población por municipios / Relación de municipios y sus códigos por provincias  / Relación de comunidades y ciudades autónomas con sus códigos.  </t>
  </si>
  <si>
    <t xml:space="preserve">(*) Desde enero de 2020 el orden de las Comunidades Autónomas se adaptará exclusivamente a la ordenación INE. (INEbase / Demografía y población / </t>
  </si>
  <si>
    <t>(1) Incluidos en Régimen General los datos de Cuidadores No Profesionales, excluidos datos de los Sistemas Especiales Agrario y de Empleados de Hogar.</t>
  </si>
  <si>
    <t>CANARIAS</t>
  </si>
  <si>
    <t>S.C.Tenerife</t>
  </si>
  <si>
    <t>Las Palmas</t>
  </si>
  <si>
    <t>Cta. Propia</t>
  </si>
  <si>
    <t>Cta. Ajena</t>
  </si>
  <si>
    <t>S.E.T.A.</t>
  </si>
  <si>
    <t>No S.E.T.A.</t>
  </si>
  <si>
    <t>S.E.E. Hogar</t>
  </si>
  <si>
    <t xml:space="preserve">S.E.Agrario </t>
  </si>
  <si>
    <t>Régimen General (1)</t>
  </si>
  <si>
    <t>COMUNIDAD AUTÓNOMA (*)</t>
  </si>
  <si>
    <t>TOTAL SISTEMA</t>
  </si>
  <si>
    <t>Rég.  Esp. Min. Carbón</t>
  </si>
  <si>
    <t>Régimen Especial del Mar</t>
  </si>
  <si>
    <t xml:space="preserve">Régimen Especial  Trabajadores Autónomos </t>
  </si>
  <si>
    <t>Régimen General</t>
  </si>
  <si>
    <t>DIRECCIONES PROVINCIALES</t>
  </si>
  <si>
    <t>Fuente:Instituto Canario de Estadística (ISTAC) a partir de datos de la Tesorería General de la Seguridad Social e Instituto Social de la Marina.</t>
  </si>
  <si>
    <t xml:space="preserve">  1.- Siguiendo los mismos criterios de contabilización de la Seguridad Social, para las afiliaciones del Régimen General - Sistema Especial Agrario,  Régimen General - Sistema Especial de Empleados de Hogar,  Régimen de Autónomos - Sistema Especial de Trabajadores Agrarios,  Régimen Agrario por cuenta ajena y Régimen de Empleados del Hogar se contabilizan personas afiliadas y no afiliaciones.
Asimismo, para los regímenes agrarios (Régimen General - Sistema Especial Agrario, Régimen de Autónomos - Sistema Especial de Trabajadores Agrarios y el antiguo Régimen Agrario por cuenta ajena) se contabilizan las personas afiliadas cotizantes (tanto las activas como las no activas).</t>
  </si>
  <si>
    <t xml:space="preserve"> Notas de tabla</t>
  </si>
  <si>
    <t>Notas:</t>
  </si>
  <si>
    <t xml:space="preserve"> Empleos autónomos</t>
  </si>
  <si>
    <t xml:space="preserve"> Empleos asalariados</t>
  </si>
  <si>
    <t>TOTAL DE AFILIACIONES</t>
  </si>
  <si>
    <t>Unidad de medida:Afiliaciones</t>
  </si>
  <si>
    <t>Total Nacional</t>
  </si>
  <si>
    <t>Fuente: Tesorería General de la Seguridad Social. Ministerio de Inclusión, Seguiridad Social y Migraciones.</t>
  </si>
  <si>
    <t xml:space="preserve">   TOTAL TENERIFE</t>
  </si>
  <si>
    <t>Unidad de medida:Miles de personas</t>
  </si>
  <si>
    <t xml:space="preserve">  Población ocupada</t>
  </si>
  <si>
    <t xml:space="preserve">  Población parada</t>
  </si>
  <si>
    <t xml:space="preserve">  Tenerife - Área Metropolitana</t>
  </si>
  <si>
    <t xml:space="preserve">  Tenerife - Acentejo</t>
  </si>
  <si>
    <t xml:space="preserve">  Tenerife - Daute</t>
  </si>
  <si>
    <t xml:space="preserve">  Tenerife - Icod</t>
  </si>
  <si>
    <t xml:space="preserve">  Tenerife - Valle de La Orotava</t>
  </si>
  <si>
    <t xml:space="preserve">  Tenerife - Abona</t>
  </si>
  <si>
    <t xml:space="preserve">  Tenerife - Suroeste</t>
  </si>
  <si>
    <t xml:space="preserve">  Tenerife - Valle de Güímar</t>
  </si>
  <si>
    <t xml:space="preserve"> Notas de categoría</t>
  </si>
  <si>
    <t xml:space="preserve">  1.- Comarcas:   Tenerife - Área Metropolitana
 </t>
  </si>
  <si>
    <t xml:space="preserve">       El Rosario, La Laguna, Santa Cruz de Tenerife y Tegueste.</t>
  </si>
  <si>
    <t xml:space="preserve">  2.- Comarcas:   Tenerife - Acentejo
 </t>
  </si>
  <si>
    <t xml:space="preserve">       El Sauzal, La Matanza de Acentejo, La Victoria de Acentejo, Santa Úrsula y Tacoronte.</t>
  </si>
  <si>
    <t xml:space="preserve">  3.- Comarcas:   Tenerife - Daute
 </t>
  </si>
  <si>
    <t xml:space="preserve">       Buenavista del Norte, El Tanque, Garachico y Los Silos.</t>
  </si>
  <si>
    <t xml:space="preserve">  4.- Comarcas:   Tenerife - Icod
 </t>
  </si>
  <si>
    <t xml:space="preserve">       La Guancha, Icod de los Vinos y San Juan de la Rambla.</t>
  </si>
  <si>
    <t xml:space="preserve">  5.- Comarcas:   Tenerife - Valle de La Orotava
 </t>
  </si>
  <si>
    <t xml:space="preserve">       La Orotava, Los Realejos y Puerto de la Cruz.</t>
  </si>
  <si>
    <t xml:space="preserve">  6.- Comarcas:   Tenerife - Abona
 </t>
  </si>
  <si>
    <t xml:space="preserve">       Arico, Fasnia, Granadilla de Abona, San Miguel y Vilaflor.</t>
  </si>
  <si>
    <t xml:space="preserve">  7.- Comarcas:   Tenerife - Suroeste
 </t>
  </si>
  <si>
    <t xml:space="preserve">       Adeje, Arona, Guía de Isora y Santiago del Teide.</t>
  </si>
  <si>
    <t xml:space="preserve">  8.- Comarcas:   Tenerife - Valle de Güímar
 </t>
  </si>
  <si>
    <t xml:space="preserve">       Arafo, Candelaria y Güímar.</t>
  </si>
  <si>
    <t>Unidad de medida:Porcentajes</t>
  </si>
  <si>
    <t>Tasas de actividad</t>
  </si>
  <si>
    <t>Tasas de empleo</t>
  </si>
  <si>
    <t>Tasas de paro</t>
  </si>
  <si>
    <t>Tasas de actividad, empleo y paro. Comarcas de la Isla de Tenerife y Canarias por trimestres.</t>
  </si>
  <si>
    <t>Población de 16 y más años según relaciones con la actividad económica. Comarcas de la Isla de Tenerife y Canarias, por trimestre.</t>
  </si>
  <si>
    <t xml:space="preserve"> TOTAL TENERIFE</t>
  </si>
  <si>
    <t>TOTAL CANARIAS</t>
  </si>
  <si>
    <t xml:space="preserve"> Población Activa</t>
  </si>
  <si>
    <t xml:space="preserve"> Población Inactiva</t>
  </si>
  <si>
    <t xml:space="preserve">Fuente: Instituto Canario de Estadística (ISTAC) a partir de datos del Instituto Nacional de Estadística (INE). </t>
  </si>
  <si>
    <t>2020/19</t>
  </si>
  <si>
    <t>Paro registrado en Canarias según sexos por porvincias e islas</t>
  </si>
  <si>
    <t>Evolución Mensual Indice de Precios de Consumo. Base 2016. Provincia Santa Cruz de Tenerife</t>
  </si>
  <si>
    <t>Unidades: Índice</t>
  </si>
  <si>
    <t>Índice general</t>
  </si>
  <si>
    <t xml:space="preserve">    2020M02</t>
  </si>
  <si>
    <t xml:space="preserve">    2020M01</t>
  </si>
  <si>
    <t>Variación 2020/2019%</t>
  </si>
  <si>
    <t xml:space="preserve">    2020M03</t>
  </si>
  <si>
    <t>Indicadores Mensuales de Empleo en el Sector Turístico de la Isla de Tenerife</t>
  </si>
  <si>
    <t>Evolución Mensual del Empleo en el Sector Turístico de la Isla de Tenerife</t>
  </si>
  <si>
    <t>Evolución Trimestral de las Afiliaciones e Inscripciones a la Seguridad Social en el Sector Turístico de la Isla de Tenerife</t>
  </si>
  <si>
    <t>Contratos</t>
  </si>
  <si>
    <t>Demandas de empleo</t>
  </si>
  <si>
    <t>Afiliados a la S.S.</t>
  </si>
  <si>
    <t>Empresas Inscritas S.S.</t>
  </si>
  <si>
    <t>Transporte terrestre y por tuberia</t>
  </si>
  <si>
    <t>Transporte maritimo y por vias navegables interiores</t>
  </si>
  <si>
    <t xml:space="preserve">         2013 Segundo trimestre</t>
  </si>
  <si>
    <t>Transporte aereo</t>
  </si>
  <si>
    <t xml:space="preserve">         2013 Tercer trimestre</t>
  </si>
  <si>
    <t>Servicios de alojamiento</t>
  </si>
  <si>
    <t xml:space="preserve">         2013 Cuarto trimestre</t>
  </si>
  <si>
    <t>Servicios de comidas y bebidas</t>
  </si>
  <si>
    <t xml:space="preserve">         2014 Primer trimestre</t>
  </si>
  <si>
    <t>Actividades inmobiliarias</t>
  </si>
  <si>
    <t xml:space="preserve">         2014 Segundo trimestre</t>
  </si>
  <si>
    <t>Actividades de alquiler</t>
  </si>
  <si>
    <t xml:space="preserve">         2014 Tercer trimestre</t>
  </si>
  <si>
    <t>Actividades de agencias de viajes, operadores turisticos, servicios de reservas y actividades relacionadas con los mismos</t>
  </si>
  <si>
    <t xml:space="preserve">         2014 Cuarto trimestre</t>
  </si>
  <si>
    <t>Actividades de creacion, artisticas y espectaculos</t>
  </si>
  <si>
    <t xml:space="preserve">         2015 Primer trimestre</t>
  </si>
  <si>
    <t>Actividades de bibliotecas, archivos, museos y otras actividades culturales</t>
  </si>
  <si>
    <t xml:space="preserve">         2015 Segundo trimestre</t>
  </si>
  <si>
    <t>Actividades de juegos de azar y apuestas</t>
  </si>
  <si>
    <t xml:space="preserve">      2018 Septiembre</t>
  </si>
  <si>
    <t xml:space="preserve">         2015 Tercer trimestre</t>
  </si>
  <si>
    <t>Actividades deportivas, recreativas y de entretenimiento</t>
  </si>
  <si>
    <t xml:space="preserve">      2018 Octubre</t>
  </si>
  <si>
    <t xml:space="preserve">         2015 Cuarto trimestre</t>
  </si>
  <si>
    <t xml:space="preserve">      2018 Noviembre</t>
  </si>
  <si>
    <t xml:space="preserve">         2016 Primer trimestre</t>
  </si>
  <si>
    <t xml:space="preserve">      2018 Diciembre</t>
  </si>
  <si>
    <t xml:space="preserve">         2016 Segundo trimestre</t>
  </si>
  <si>
    <t>Fuente: Observatorio Canario del Empleo, la Formación Profesional y Asuntos Sociales OBECAN</t>
  </si>
  <si>
    <t xml:space="preserve">      2019 Enero</t>
  </si>
  <si>
    <t xml:space="preserve">         2016 Tercer trimestre</t>
  </si>
  <si>
    <t>Elaboración: Servicio Técnico de Desarrollo Socioeconómico y Comercio - Cabildo de Tenerife.</t>
  </si>
  <si>
    <t xml:space="preserve">      2019 Febrero</t>
  </si>
  <si>
    <t xml:space="preserve">         2016 Cuarto trimestre</t>
  </si>
  <si>
    <t xml:space="preserve">      2019 Marzo</t>
  </si>
  <si>
    <t xml:space="preserve">         2017 Primer trimestre</t>
  </si>
  <si>
    <t xml:space="preserve">      2019 Abril</t>
  </si>
  <si>
    <t xml:space="preserve">         2017 Segundo trimestre</t>
  </si>
  <si>
    <t xml:space="preserve">      2019 Mayo</t>
  </si>
  <si>
    <t xml:space="preserve">         2017 Tercer trimestre</t>
  </si>
  <si>
    <t xml:space="preserve">      TOTAL DE AFILIACIONES/INSCRIPCIONES</t>
  </si>
  <si>
    <t xml:space="preserve">      2019 Junio</t>
  </si>
  <si>
    <t xml:space="preserve">         2017 Cuarto trimestre</t>
  </si>
  <si>
    <t xml:space="preserve">        TOTAL DE AFILIACIONES/INSCRIPCIONES EN ACTIVIDADES    CARACTERÍSTICAS DEL TURISMO</t>
  </si>
  <si>
    <t xml:space="preserve">      2019 Julio</t>
  </si>
  <si>
    <t xml:space="preserve">         2018 Primer trimestre</t>
  </si>
  <si>
    <t xml:space="preserve">        HOTELES Y SIMILARES</t>
  </si>
  <si>
    <t xml:space="preserve">      2019 Agosto</t>
  </si>
  <si>
    <t xml:space="preserve">         2018 Segundo trimestre</t>
  </si>
  <si>
    <t xml:space="preserve">         Hoteles y alojamientos similares</t>
  </si>
  <si>
    <t xml:space="preserve">      2019 Septiembre</t>
  </si>
  <si>
    <t xml:space="preserve">         2018 Tercer trimestre</t>
  </si>
  <si>
    <t xml:space="preserve">         Alojamientos turísticos y otros alojamientos de corta estancia</t>
  </si>
  <si>
    <t xml:space="preserve">      2019 Octubre</t>
  </si>
  <si>
    <t xml:space="preserve">         2018 Cuarto trimestre</t>
  </si>
  <si>
    <t xml:space="preserve">         Campings y aparcamientos para caravanas</t>
  </si>
  <si>
    <t xml:space="preserve">      2019 Noviembre</t>
  </si>
  <si>
    <t xml:space="preserve">         2019 Primer trimestre</t>
  </si>
  <si>
    <t xml:space="preserve">         Otros alojamientos</t>
  </si>
  <si>
    <t xml:space="preserve">      2019 Diciembre</t>
  </si>
  <si>
    <t xml:space="preserve">         2019 Segundo trimestre</t>
  </si>
  <si>
    <t xml:space="preserve">        RESTAURANTES Y SIMILARES</t>
  </si>
  <si>
    <t xml:space="preserve">      2020 Enero</t>
  </si>
  <si>
    <t xml:space="preserve">         2019 Tercer trimestre</t>
  </si>
  <si>
    <t xml:space="preserve">         Restaurantes y puestos de comidas</t>
  </si>
  <si>
    <t xml:space="preserve">      2020 Febrero</t>
  </si>
  <si>
    <t xml:space="preserve">         2019 Cuarto trimestre</t>
  </si>
  <si>
    <t xml:space="preserve">         Provisión de comidas preparadas para eventos</t>
  </si>
  <si>
    <t xml:space="preserve">      2020 Marzo</t>
  </si>
  <si>
    <t xml:space="preserve">         2020 Primer trimestre (p)</t>
  </si>
  <si>
    <t xml:space="preserve">         Otros servicios de comidas</t>
  </si>
  <si>
    <t xml:space="preserve">         Establecimientos de bebidas</t>
  </si>
  <si>
    <t xml:space="preserve">        SERVICIOS DE TRANSPORTE DE PASAJEROS POR FERROCARRIL</t>
  </si>
  <si>
    <t xml:space="preserve">         Transporte interurbano de pasajeros por ferrocarril</t>
  </si>
  <si>
    <t xml:space="preserve">        SERVICIOS DE TRANSPORTE DE PASAJEROS POR CARRETERA</t>
  </si>
  <si>
    <t xml:space="preserve">         Transporte terrestre urbano y suburbano de pasajeros</t>
  </si>
  <si>
    <t xml:space="preserve">         Transporte por taxi</t>
  </si>
  <si>
    <t xml:space="preserve">         Otros tipos de transporte terrestre de pasajeros n.c.o.p.</t>
  </si>
  <si>
    <t xml:space="preserve">        SERVICIOS DE TRANSPORTE MARÍTIMO DE PASAJEROS</t>
  </si>
  <si>
    <t xml:space="preserve">         Transporte marítimo de pasajeros</t>
  </si>
  <si>
    <t xml:space="preserve">         Transporte de pasajeros por vías navegables interiores</t>
  </si>
  <si>
    <t xml:space="preserve">        SERVICIOS DE TRANSPORTE AÉREO DE PASAJEROS Y ACTIVIDADES ANEXAS</t>
  </si>
  <si>
    <t xml:space="preserve">         Transporte aéreo de pasajeros</t>
  </si>
  <si>
    <t xml:space="preserve">         Actividades anexas al transporte aéreo</t>
  </si>
  <si>
    <t xml:space="preserve">        ALQUILER DE BIENES DE EQUIPO DE TRANSPORTE DE PASAJEROS</t>
  </si>
  <si>
    <t xml:space="preserve">         Alquiler de automóviles y vehículos de motor ligeros</t>
  </si>
  <si>
    <t xml:space="preserve">         Alquiler de medios de navegación</t>
  </si>
  <si>
    <t xml:space="preserve">         Alquiler de medios de transporte aéreo</t>
  </si>
  <si>
    <t xml:space="preserve">        AGENCIAS DE VIAJES Y SIMILARES</t>
  </si>
  <si>
    <t xml:space="preserve">         Actividades de las agencias de viajes</t>
  </si>
  <si>
    <t xml:space="preserve">         Actividades de los operadores turísticos</t>
  </si>
  <si>
    <t xml:space="preserve">         Otros servicios de reservas y actividades relacionadas con los mismos</t>
  </si>
  <si>
    <t xml:space="preserve">        SERVICIOS CULTURALES</t>
  </si>
  <si>
    <t xml:space="preserve">         Artes escénicas</t>
  </si>
  <si>
    <t xml:space="preserve">         Actividades auxiliares a las artes escénicas</t>
  </si>
  <si>
    <t xml:space="preserve">         Creación artística y literaria</t>
  </si>
  <si>
    <t xml:space="preserve">         Gestión de salas de espectáculos</t>
  </si>
  <si>
    <t xml:space="preserve">         Actividades de museos</t>
  </si>
  <si>
    <t xml:space="preserve">         Gestión de lugares y edificios históricos</t>
  </si>
  <si>
    <t xml:space="preserve">         Actividades de los jardines botánicos, parques zoológicos y reservas naturales</t>
  </si>
  <si>
    <t xml:space="preserve">        SERVICIOS DE ACTIVIDADES DEPORTIVAS Y OTRAS ACTIVIDADES DE RECREO</t>
  </si>
  <si>
    <t xml:space="preserve">         Alquiler de artículos de ocio y deportivos</t>
  </si>
  <si>
    <t xml:space="preserve">         Actividades de juegos de azar y apuestas</t>
  </si>
  <si>
    <t xml:space="preserve">         Gestión de instalaciones deportivas</t>
  </si>
  <si>
    <t xml:space="preserve">         Otras actividades deportivas</t>
  </si>
  <si>
    <t xml:space="preserve">         Actividades de los parques de atracciones y los parques temáticos</t>
  </si>
  <si>
    <t xml:space="preserve">         Otras actividades recreativas y de entretenimiento</t>
  </si>
  <si>
    <t>Fuente: Instituto Canario de Estadística (ISTAC) a partir de datos de la Tesorería General de la Seguridad Social e Instituto Social de la Marina.</t>
  </si>
  <si>
    <t>RECAUDACIÓN LÍQUIDA ACUMULADA TOTAL</t>
  </si>
  <si>
    <t xml:space="preserve"> IGIC</t>
  </si>
  <si>
    <t>Recaudación líquida acumulada de los recursos del Régimen Económico y Fiscal de Canarias (REF)</t>
  </si>
  <si>
    <t xml:space="preserve">      2020 Abril</t>
  </si>
  <si>
    <t>Duración Determinada</t>
  </si>
  <si>
    <t>Indefinido</t>
  </si>
  <si>
    <t>Variación Interanual 20/19%</t>
  </si>
  <si>
    <t>Producto Interior Bruto (PIB)</t>
  </si>
  <si>
    <t>Empleo total</t>
  </si>
  <si>
    <t>Empleo asalariado</t>
  </si>
  <si>
    <t>Producto Interior Bruto per cápita</t>
  </si>
  <si>
    <t>Población a 1 de julio</t>
  </si>
  <si>
    <t>Fuente:Instituto Canario de Estadística (ISTAC) a partir de datos del Instituto Nacional de Estadística (INE).</t>
  </si>
  <si>
    <t>Miles de euros para Producto Interior Bruto (PIB).</t>
  </si>
  <si>
    <t>Personas para Empleo asalariado.</t>
  </si>
  <si>
    <t>Euros para Producto Interior Bruto per cápita.</t>
  </si>
  <si>
    <t>Personas para Población a 1 de julio.</t>
  </si>
  <si>
    <t>Personas para Empleo total.</t>
  </si>
  <si>
    <t>PIB pm. Índices de volumen encadenados (variaciones reales del PIB). Canarias y  España por trimestres. (Base 2015).</t>
  </si>
  <si>
    <t>Datos brutos</t>
  </si>
  <si>
    <t>Datos corregidos de efectos estacionales y de calendario</t>
  </si>
  <si>
    <t>Valor absoluto</t>
  </si>
  <si>
    <t>Canarias</t>
  </si>
  <si>
    <t>España</t>
  </si>
  <si>
    <t xml:space="preserve">Macromagnitudes de la Isla de Tenerife. Contabilidad Regional de España: Estimaciones Insulares Armonizadas </t>
  </si>
  <si>
    <t>Unidad de Medida:</t>
  </si>
  <si>
    <t>Variación interanual %</t>
  </si>
  <si>
    <t>Variación respecto al trimestre anterior %</t>
  </si>
  <si>
    <t>Unidad de medida Valor Absoluto: Índices</t>
  </si>
  <si>
    <t xml:space="preserve">RESULTADOS MENSUALES ESTADISTICA DE TURISMO DE LA ISLA DE TENERIFE </t>
  </si>
  <si>
    <t>Comparativa Interanual (2020/19) de la Evolución Mensual de las Principales Variables Turísticas en lo que va de año</t>
  </si>
  <si>
    <t>COMPARATIVA INTERANUAL DE LA EVOLUCIÓN MENSUAL DE LAS PRINCIPALES VARIABLES TURÍSTICAS</t>
  </si>
  <si>
    <t>TURISMO_1</t>
  </si>
  <si>
    <t>TURISMO_3</t>
  </si>
  <si>
    <t>TURISMO_2</t>
  </si>
  <si>
    <t>DIFERENTES VARIABLES DE POBLACIÓN POR AÑOS Y MUNICIPIOS DE LA ISLA DE TENERIFE</t>
  </si>
  <si>
    <t>PRINCIPALES INDICADORES DE EMPLEO TURÍSTICO</t>
  </si>
  <si>
    <t>PARO REGISTRADO EN LA ISLA DE TENERIFE SEGÚN SEXOS Y GRANDES GRUPOS EDAD</t>
  </si>
  <si>
    <t>PARO REGISTRADO POR MUNICIPIOS EN LA ISLA DE TENERIFE SEGÚN SECTORES ECONÓMICOS (a 31 de diciembre de cada año)</t>
  </si>
  <si>
    <t>PARO REGISTRADO POR MUNICIPIOS EN LA ISLA DE TENERIFE SEGÚN NIVEL FORMATIVO (a 31 de diciembre de cada año)</t>
  </si>
  <si>
    <t>PARO_1</t>
  </si>
  <si>
    <t>PARO_2</t>
  </si>
  <si>
    <t>PARO_3</t>
  </si>
  <si>
    <t>PARO_4</t>
  </si>
  <si>
    <t>PARO_5</t>
  </si>
  <si>
    <t>PARO_6</t>
  </si>
  <si>
    <t>PARO_7</t>
  </si>
  <si>
    <t>PARO_8</t>
  </si>
  <si>
    <t>PARO REGISTRADO EN LA ISLA DE TENERIFE SEGÚN ESTUDIOS TERMINADOS (DATOS MENSUALES)</t>
  </si>
  <si>
    <t>PARO REGISTRADO EN LA ISLA DE TENERIFE SEGÚN OCUPACIONES (DATOS MENSUALES)</t>
  </si>
  <si>
    <t>PARO REGISTRADO EN CANARIAS SEGÚN SEXOS POR PROVINCIAS E ISLAS (DATOS MENSUALES)</t>
  </si>
  <si>
    <t>EVOLUCIÓN ANUAL DEL PARO REGISTRADO EN CANARIAS</t>
  </si>
  <si>
    <t>PARO REGISTRADO POR MUNICIPIOS EN LA ISLA DE TENERIFE SEGÚN NIVEL FORMATIVO (DATOS ANUALES)</t>
  </si>
  <si>
    <t>PARO REGISTRADO POR MUNICIPIOS EN LA ISLA DE TENERIFE SEGÚN SECTORES ECONÓMICOS (DATOS ANUALES)</t>
  </si>
  <si>
    <t>CONTRATOS_1</t>
  </si>
  <si>
    <t>CONTRATOS_2</t>
  </si>
  <si>
    <t>CONTRATOS_3</t>
  </si>
  <si>
    <t>CONTRATOS_4</t>
  </si>
  <si>
    <t>CONTRATOS REGISTRADOS EN LA ISLA DE TENERIFE SEGÚN SECTORES ECONÓMICOS (DATOS MENSUALES)</t>
  </si>
  <si>
    <t>CONTRATOS REGISTRADOS EN LA ISLA DE TENERIFE SEGÚN ESTUDIOS TERMINADOS (DATOS MENSUALES)</t>
  </si>
  <si>
    <t>CONTRATOS REGISTRADOS EN LA ISLA DE TENERIFE SEGÚN OCUPACIONES (DATOS MENSUALES)</t>
  </si>
  <si>
    <t>ÍNDICE DE PRECIOS DE CONSUMO. BASE 2016 (DATOS MENSUALES)</t>
  </si>
  <si>
    <t>EVOLUCIÓN MENSUAL ÍNDICE DE PRECIOS DE CONSUMO. BASE 2016. PROVINCIA SANTA CRUZ DE TENERIFE</t>
  </si>
  <si>
    <t>RECAUDACIÓN LÍQUIDA ACUMULADA DE LOS RECURSOS DEL RÉGIMEN ECONÓMICO Y FISCAL DE CANARIAS (DATOS MENSUALES)</t>
  </si>
  <si>
    <t>IPC_1</t>
  </si>
  <si>
    <t>IPC_2</t>
  </si>
  <si>
    <t>REF</t>
  </si>
  <si>
    <t>SITUACIÓN DE AFILIADOS EN ALTA POR REGÍMENES, PROVINCIAS Y AUTONOMÍAS. (DATOS MENSUALES)</t>
  </si>
  <si>
    <t>AFILIACIONES SEGÚN SITUACIONES LABORALES POR MUNICIPIOS DE TENERIFE POR TRIMESTRE.</t>
  </si>
  <si>
    <t>POBLACIÓN DE 16 Y MÁS AÑOS SEGÚN RELACIONES CON LA ACTIVIDAD ECONÓMICA. COMARCAS DE LA ISLA DE TENERIFE Y CANARIAS, POR TRIMESTRE.</t>
  </si>
  <si>
    <t>TASAS DE ACTIVIDAD, EMPLEO Y PARO. COMARCAS DE LA ISLA DE TENERIFE Y CANARIAS POR TRIMESTRES.</t>
  </si>
  <si>
    <t>AFILIADOS S.S._1</t>
  </si>
  <si>
    <t>AFILIADOS S.S._2</t>
  </si>
  <si>
    <t>EPA_1</t>
  </si>
  <si>
    <t>EPA_2</t>
  </si>
  <si>
    <t xml:space="preserve">CIFRAS TOTALES DE POBLACIÓN POR AÑOS </t>
  </si>
  <si>
    <t xml:space="preserve">RESULTADOS MENSUALES ESTADÍSTICA DE TURISMO DE LA ISLA DE TENERIFE </t>
  </si>
  <si>
    <t>PARO REGISTRADO MENSUALMENTE EN LA ISLA DE TENERIFE SEGÚN SECTORES ECONÓMICOS (DATOS MENSUALES)</t>
  </si>
  <si>
    <t xml:space="preserve">    2020M04</t>
  </si>
  <si>
    <t>Suspensión</t>
  </si>
  <si>
    <t>Reducción</t>
  </si>
  <si>
    <t>Nº de Trabajadores afectados</t>
  </si>
  <si>
    <t>Nº Total de Solicitudes</t>
  </si>
  <si>
    <t>Total Isla de Tenerife</t>
  </si>
  <si>
    <t>Buenavista</t>
  </si>
  <si>
    <t xml:space="preserve">El Sauzal </t>
  </si>
  <si>
    <t>Granadilla</t>
  </si>
  <si>
    <t>Güimar</t>
  </si>
  <si>
    <t>La Laguna</t>
  </si>
  <si>
    <t>La Matanza</t>
  </si>
  <si>
    <t>La Victoria</t>
  </si>
  <si>
    <t>Vilaflor</t>
  </si>
  <si>
    <t>Expedientes de Regulación Temporal de Empleo en la Isla de Tenerife</t>
  </si>
  <si>
    <t>ERTES</t>
  </si>
  <si>
    <t>EXPEDIENTES DE REGULACIÓN TEMPORAL DE EMPLEO EN LA ISLA DE TENERIFE POR MUNICIPIOS</t>
  </si>
  <si>
    <t xml:space="preserve">      2020 Mayo</t>
  </si>
  <si>
    <t>Dirección Provincial</t>
  </si>
  <si>
    <t>RÉGIMEN GENERAL (Sin incluir S.E Agrario S.E.E.Hogar) (1)</t>
  </si>
  <si>
    <t>RÉGIMEN GENERAL - Sistema Especial Agrario</t>
  </si>
  <si>
    <t>RÉGIMEN GENERAL - Sistema Especial Empleados Hogar</t>
  </si>
  <si>
    <t>VARONES</t>
  </si>
  <si>
    <t>NO CONSTA GÉNERO</t>
  </si>
  <si>
    <t>RÉGIMEN E. DE AUTÓNOMOS NO S.E.T.A.</t>
  </si>
  <si>
    <t>RÉGIMEN E. DE AUTÓNOMOS S.E.T.A.</t>
  </si>
  <si>
    <t>RÉGIMEN E. DE LA M. DEL CARBÓN</t>
  </si>
  <si>
    <t>RÉGIMEN E. DEL MAR  AJENA</t>
  </si>
  <si>
    <t>RÉGIMEN E. DEL MAR PROPIA</t>
  </si>
  <si>
    <t xml:space="preserve">    2020M05</t>
  </si>
  <si>
    <t>Evolución Interanual Recaudación IGIC Acumulada</t>
  </si>
  <si>
    <t xml:space="preserve">      2020 Junio</t>
  </si>
  <si>
    <t>Evolución Expedientes de Regulación Temporal de Empleo en la Isla de Tenerife</t>
  </si>
  <si>
    <t>Fechas</t>
  </si>
  <si>
    <t>Nota: Actualizado al último dato disponible</t>
  </si>
  <si>
    <t>Unidad de medida:Empresas</t>
  </si>
  <si>
    <t>ACTIVIDADES ESCONÓMICAS</t>
  </si>
  <si>
    <t xml:space="preserve">      TOTAL ACTIVIDADES ESCONÓMICAS</t>
  </si>
  <si>
    <t>Actualizado al último dato disponible</t>
  </si>
  <si>
    <t>Fuente:Instituto Canario de Estadística (ISTAC) a partir de datos del Ministerio de Empleo y Seguridad Social.</t>
  </si>
  <si>
    <t>Evolución Mensual de los Contratos registrados en la Isla de Tenerife según sexos y tipo de contrato</t>
  </si>
  <si>
    <t>Total Contratos</t>
  </si>
  <si>
    <t xml:space="preserve">Variación Interanual de los Contratos registrados en la Isla de Tenerife </t>
  </si>
  <si>
    <t>Contratos 2019</t>
  </si>
  <si>
    <t>Contratos 2020</t>
  </si>
  <si>
    <t>Var 2020/2019 %</t>
  </si>
  <si>
    <t>Instituto Canario de Estadística (ISTAC) a partir de datos del Observatorio Canario del Empleo, la Formación Profesional y Asuntos Sociales (OBECAN).</t>
  </si>
  <si>
    <t>EVOLUCIÓN MENSUAL DE LOS CONTRATOS REGISTRADOS EN LA ISLA DE TENERIFE SEGÚN SEXOS Y TIPO DE CONTRATO (DATOS MENSUALES)</t>
  </si>
  <si>
    <t>CIFRAS TOTALES DE POBLACIÓN EN LA ISLA DE TENERIFE POR MUNICIPIOS Y AÑOS</t>
  </si>
  <si>
    <t>DEMOGRAFÍA_1</t>
  </si>
  <si>
    <t>DEMOGRAFÍA_2</t>
  </si>
  <si>
    <t>Actividades Económicas</t>
  </si>
  <si>
    <t xml:space="preserve">       A. Agricultura, ganadería, silvicultura y pesca</t>
  </si>
  <si>
    <t xml:space="preserve">       B. Industrias extractivas</t>
  </si>
  <si>
    <t xml:space="preserve">       C. Industria manufacturera</t>
  </si>
  <si>
    <t xml:space="preserve">       D. Suministro de energía eléctrica, gas, vapor y aire acondicionado</t>
  </si>
  <si>
    <t xml:space="preserve">       E. Suministro de agua, actividades de saneamiento, gestión de residuos y descontaminación</t>
  </si>
  <si>
    <t xml:space="preserve">       F. Construcción</t>
  </si>
  <si>
    <t xml:space="preserve">       G. Comercio al por mayor y al por menor; reparación de vehículos de motor y motocicletas</t>
  </si>
  <si>
    <t xml:space="preserve">       H. Transporte y almacenamiento</t>
  </si>
  <si>
    <t xml:space="preserve">       I. Hostelería</t>
  </si>
  <si>
    <t xml:space="preserve">       J. Información y comunicaciones</t>
  </si>
  <si>
    <t xml:space="preserve">       K. Actividades financieras y de seguros</t>
  </si>
  <si>
    <t xml:space="preserve">       L. Actividades inmobiliarias</t>
  </si>
  <si>
    <t xml:space="preserve">       M. Actividades profesionales, científicas y técnicas</t>
  </si>
  <si>
    <t xml:space="preserve">       N. Actividades administrativas y servicios auxiliares</t>
  </si>
  <si>
    <t xml:space="preserve">       O. Administración pública y defensa; seguridad social obligatoria</t>
  </si>
  <si>
    <t xml:space="preserve">       P. Educación</t>
  </si>
  <si>
    <t xml:space="preserve">       Q. Actividades sanitarias y de servicios sociales</t>
  </si>
  <si>
    <t xml:space="preserve">       R. Actividades artísticas, recreativas y de entretenimiento</t>
  </si>
  <si>
    <t xml:space="preserve">       S. Otros servicios</t>
  </si>
  <si>
    <t xml:space="preserve">       T. Actividades de los hogares como empleadores y productores de bienes y servicios para uso propio</t>
  </si>
  <si>
    <t xml:space="preserve">       U. Actividades de organizaciones y organismos extraterritoriales</t>
  </si>
  <si>
    <t xml:space="preserve">      TOTAL</t>
  </si>
  <si>
    <t xml:space="preserve"> (P) Dato Provisional</t>
  </si>
  <si>
    <t>La CNAE es la Clasificación Nacional de Actividades Económicas y asigna un código a cada actividad económica de las que se pueden realizar. Dentro del CENAE -2009 hay varias clasificaciones por agregaciones sectoriales siendo la A21 una de ellas.</t>
  </si>
  <si>
    <t>Unidad de medida:Según indicadores</t>
  </si>
  <si>
    <t>Fuente: Instituto Canario de Estadística (ISTAC).</t>
  </si>
  <si>
    <t xml:space="preserve">    2020M06</t>
  </si>
  <si>
    <t xml:space="preserve">         2020 Segundo trimestre (p)</t>
  </si>
  <si>
    <t>PIB PM. ÍNDICES DE VOLUMEN ENCADENADOS (VARIACIONES REALES DEL PIB). CANARIAS Y  ESPAÑA POR TRIMESTRES. (BASE 2015). 
MACROMAGNITUDES DE LA ISLA DE TENERIFE. CONTABILIDAD REGIONAL DE ESPAÑA: ESTIMACIONES INSULARES ARMONIZADAS. (DATOS ANUALES)</t>
  </si>
  <si>
    <t>PIB</t>
  </si>
  <si>
    <t>EMPRESAS S.S.</t>
  </si>
  <si>
    <t>EMPRESAS INSCRITAS EN EL INSS SEGÚN ACTIVIDADES ECONÓMICAS EN LA ISLA DE TENERIFE POR TRIMESTRES</t>
  </si>
  <si>
    <t xml:space="preserve">      2020 Julio</t>
  </si>
  <si>
    <t>Empresas Inscritas</t>
  </si>
  <si>
    <t>Unidad de medida: euros</t>
  </si>
  <si>
    <t>Fuente: Gobierno de Canarias a partir de datos de Estado de Situación del REF (SEFLOGIC) y datos m@gin.</t>
  </si>
  <si>
    <t xml:space="preserve">    2020M07</t>
  </si>
  <si>
    <t xml:space="preserve">      2020 Agosto</t>
  </si>
  <si>
    <t xml:space="preserve">    2020M08</t>
  </si>
  <si>
    <t>Agricultura, ganadería, silvicultura y pesca</t>
  </si>
  <si>
    <t>Industrias extractivas; industria manufacturera; suministro de energía eléctrica, gas, vapor y aire acondicionado; suministro de agua; actividades de saneamiento, gestión de residuos y descontaminación</t>
  </si>
  <si>
    <t>Servicios</t>
  </si>
  <si>
    <t>Comercio al por mayor y al por menor; reparación de vehículos de motor y motocicletas</t>
  </si>
  <si>
    <t>Transporte y almacenamiento</t>
  </si>
  <si>
    <t>Información y comunicaciones</t>
  </si>
  <si>
    <t>Actividades financieras y de seguros</t>
  </si>
  <si>
    <t>Actividades profesionales, científicas y técnicas</t>
  </si>
  <si>
    <t>Actividades administrativas y servicios auxiliares</t>
  </si>
  <si>
    <t>Administración pública y defensa; seguridad social obligatoria</t>
  </si>
  <si>
    <t>Educación</t>
  </si>
  <si>
    <t>Actividades sanitarias y de servicios sociales</t>
  </si>
  <si>
    <t>Actividades artísticas, recreativas y de entretenimiento</t>
  </si>
  <si>
    <t>Otros servicios</t>
  </si>
  <si>
    <t>Actividades de los hogares como empleadores de personal doméstico; actividades de los hogares como productores de bienes y servicios para uso propio</t>
  </si>
  <si>
    <t>Actividades de organizaciones y organismos extraterritoriales</t>
  </si>
  <si>
    <t xml:space="preserve">      2020 Septiembre</t>
  </si>
  <si>
    <t>Ocupaciones Militares</t>
  </si>
  <si>
    <t>Trimestres</t>
  </si>
  <si>
    <r>
      <t>Evolución Mensual de las Afiliaciones e Inscripciones a la Seguridad Social en el Sector Turístico de la Isla de Tenerife</t>
    </r>
    <r>
      <rPr>
        <b/>
        <sz val="14"/>
        <color rgb="FFFF0000"/>
        <rFont val="Arial"/>
        <family val="2"/>
      </rPr>
      <t>*</t>
    </r>
  </si>
  <si>
    <r>
      <rPr>
        <sz val="11"/>
        <color rgb="FFFF0000"/>
        <rFont val="Calibri"/>
        <family val="2"/>
        <scheme val="minor"/>
      </rPr>
      <t>*</t>
    </r>
    <r>
      <rPr>
        <sz val="8"/>
        <color rgb="FFFF0000"/>
        <rFont val="Calibri"/>
        <family val="2"/>
        <scheme val="minor"/>
      </rPr>
      <t xml:space="preserve"> </t>
    </r>
    <r>
      <rPr>
        <sz val="8"/>
        <rFont val="Calibri"/>
        <family val="2"/>
        <scheme val="minor"/>
      </rPr>
      <t>Notas de tabla: Los datos mensuales están disponibles desde mayo de 2020, ya que anteriormente se recibían datos trimestralmente. 
(P) Datos Provisional</t>
    </r>
  </si>
  <si>
    <t>Datos Mensuales de la Seguridad Social en el Sector Turístico de la Isla de Tenerife</t>
  </si>
  <si>
    <t xml:space="preserve">    2020M09</t>
  </si>
  <si>
    <t>Series mensuales según lugar de residencia</t>
  </si>
  <si>
    <t>Series mensuales de afiliaciones según situaciones laborales por municipios de Tenerife</t>
  </si>
  <si>
    <t xml:space="preserve">Var. mensual % </t>
  </si>
  <si>
    <t>Afiliaciones según actividades económicas (A21) en la Isla de Tenerife por meses</t>
  </si>
  <si>
    <t>Estancia Med</t>
  </si>
  <si>
    <t>Los datos aquí presentados, son los relativos a la estadística de turismo realizada hasta finales de marzo 2020, ya que tras la Orden SND/257/2020, de 19 de marzo Suspensión de apertura al público de establecimientos alojativos turísticos decretada por el Gobierno Central como consecuencia de la emergencia sanitaria ocasionada por el nuevo coronavirus Covid-19, la actividad turística se mantuvo paralizada por completo hasta la finalización del Estado de Alarma el pasado 21 de junio 2020.
Para poder extraer los datos a partir del mes de julio 2020, ante el cierre parcial de la oferta alojativa, se ha modificado el censo sobre el que se realiza la elevación incluyendo sólo aquellos establecimientos de los que se tiene confirmación directa que han estado abiertos en el periodo considerado.</t>
  </si>
  <si>
    <t>Nota: * Ante el cierre parcial de la oferta alojativa por el COVID-19, se ha modificado el censo sobre el que se realiza la elevación incluyendo sólo aquellos establecimientos de los que se tiene confirmación directa que han estado abiertos en el periodo considerado
Actualizado al último dato disponible</t>
  </si>
  <si>
    <t>2020 Tercer trimestre</t>
  </si>
  <si>
    <t>Los datos se ofrecen  mensuales desde Septiembre de 2020, ya que anteriormente se recibían datos trimestralmente.</t>
  </si>
  <si>
    <t>Empresas inscritas en la Seguridad Social según agregaciones de actividad económica en la Isla de Tenerife por meses.</t>
  </si>
  <si>
    <t xml:space="preserve">      2020 Octubre</t>
  </si>
  <si>
    <t>Enero</t>
  </si>
  <si>
    <t xml:space="preserve">    2020M10</t>
  </si>
  <si>
    <t>Evolución del PIB a precios de mercado  de Canarias a tercer trimestre de cada año.</t>
  </si>
  <si>
    <t xml:space="preserve">El Producto Interior Bruto, como magnitud macroeconómica de referencia para la medición del desarrollo de la economía de un país o región, que expresa el valor monetario de la producción de bienes y servicios, en la Isla de Tenerife ha tenido una tendencia creciente en su evolución entre el año 2000 y 2018 con excepción del retroceso a partir del 2009 coincidente con la contracción de la economía en dicho periodo, volviendo a recuperarse el crecimiento a partir del año 2014. 
Por el momento, no se encuentran disponibles datos más recientes del PIB a nivel Insular que nos permitan observar la evolución en el año 2019 y el impacto causado por la crisis del COVID19 durante el segundo semestre del 2020. Sin embargo, podemos tomar como referencia los datos de Canarias, ya que si observamos la gráfica de la evolución de las variaciones interanuales vemos que refleja una tendencia similar a la de Tenerife, con un retroceso desde el año 2009 y una tendencia de crecimiento económico a partir del 2014 hasta el 2019, para caer drásticamente en el tercer trimestre de 2020 con un -19,79%.
</t>
  </si>
  <si>
    <t xml:space="preserve">El Producto Interior Bruto (PIB) generado por la economía canaria registró una caída interanual del 19,8% en el tercer trimestre de 2020 en comparación con el mismo periodo del año anterior. Este dato, conocido como la variación real del PIB, fue 11,1 puntos porcentuales peor que el registrado por la economía nacional.Hasta el tercer trimestre la economía canaria ha perdido un 20% de PIB respecto a 2019 frente al 11,5% del conjunto
nacional.
En términos trimestrales, el crecimiento del PIB canario fue del 22,4% en comparación con el segundo trimestre de 2020, a nivel nacional la economía experimentó un incremento en este trimestre del 16,7%.
</t>
  </si>
  <si>
    <t>Elaborado por el Servicio Técnico de Desarrollo Socioeconómico y Comercio</t>
  </si>
  <si>
    <t xml:space="preserve">      2020 Noviembre</t>
  </si>
  <si>
    <t xml:space="preserve">    2020M11</t>
  </si>
  <si>
    <r>
      <t xml:space="preserve">Afiliaciones Residentes </t>
    </r>
    <r>
      <rPr>
        <b/>
        <sz val="10"/>
        <color rgb="FFFF0000"/>
        <rFont val="Arial"/>
        <family val="2"/>
      </rPr>
      <t>*</t>
    </r>
  </si>
  <si>
    <t>Mes de Diciembre 2020</t>
  </si>
  <si>
    <t xml:space="preserve">      2020 Diciembre</t>
  </si>
  <si>
    <t>Nota: *Datos actualizados al último dato disponible</t>
  </si>
  <si>
    <t>Diciembre 2020</t>
  </si>
  <si>
    <t>2020 NOVIEMBRE</t>
  </si>
  <si>
    <t>Datos hasta el 24 de Abril 2020</t>
  </si>
  <si>
    <t>Datos hasta el 2 de Mayo 2020</t>
  </si>
  <si>
    <t>Datos hasta el 9 de Mayo 2020</t>
  </si>
  <si>
    <t>Datos hasta el 25 de Mayo 2020</t>
  </si>
  <si>
    <t>Datos hasta el 12 de Junio 2020</t>
  </si>
  <si>
    <t>Datos hasta el 31 de Julio 2020</t>
  </si>
  <si>
    <t>Datos hasta el 3 de Noviembre 2020</t>
  </si>
  <si>
    <t>Datos hasta el 1 de Enero 2021</t>
  </si>
  <si>
    <t>El Expediente de Regulación Temporal de Empleo, más conocido como ERTE, es una medida de flexibilización laboral que se ha implementado con motivo de la pandemia del coronavirus y la declaración del Estado de Alarma, que habilita a la empresa para reducir la actividad laboral o suspender los contratos de trabajo.
Este procedimiento queda circunscrito a un periodo de tiempo debidamente acotado, a la conclusión del cual la empresa está obligada a recuperar las condiciones contractuales previas a la implementación del ERTE, así como a mantener los puestos de trabajo de los empleados que se han visto afectados. 
A pesar de no tener disponibles los primeros informes sobre los ERTES en la isla de Tenerife, los datos aportados desde finales de Abril reflejan en las gráficas, cómo continúan aumentando tanto el número de solicitudes de ERTE como el número de trabajadores afectados por dicha medida, incluso tras la finalización del estado de alarma el pasado 21 de Junio, continúan aumentando hasta Enero 2021.</t>
  </si>
  <si>
    <t xml:space="preserve">    2020M12</t>
  </si>
  <si>
    <t>Datos hasta el 31 de Enero 2021</t>
  </si>
  <si>
    <t>Datos PROVISIONALES hasta el 31 de Enero 2021</t>
  </si>
  <si>
    <t>2020 Cuarto trimestre</t>
  </si>
  <si>
    <t>DICIEMBRE 2020</t>
  </si>
  <si>
    <t>2020 DICIEMBRE</t>
  </si>
  <si>
    <t xml:space="preserve">Los recientes datos de afiliaciones según situaciones laborales publicados por el Instituto Canario de Estadística (ISTAC), referidos al mes de diciembre 2020, reflejan una reducción de 1.432 afiliaciones respecto al mes anterior, una variación entre ambos meses del 0,44%.
</t>
  </si>
  <si>
    <t xml:space="preserve">Los recientes datos de empresas inscirtas a la S.S. según según agragaciones de la actividad económica publicados por el Instituto Canario de Estadística (ISTAC), referidos al mes de diciembre 2020, reflejan una reducción de 171 empresas inscritas respecto al mes anterior, una variación entre ambos meses del -0,65%.
</t>
  </si>
  <si>
    <t>MES DE DICIEMBRE</t>
  </si>
  <si>
    <t>La Recaudación acumulada del IGIC en Canarias en el mes de diciembre 2020, presenta una variación interanual del -22,16 %, lo que supone una pérdida de 351.388.961,3 € respecto al año anterior.</t>
  </si>
  <si>
    <t xml:space="preserve">      2021 Enero</t>
  </si>
  <si>
    <t>Mes de Enero 2021</t>
  </si>
  <si>
    <t>La gráfica de la Evolución Mensual de las variables de Empleo en el Sector Turístico, nos muestra una clara divergencia en las tendencias entre ambas curvas creciente en el caso de las demandas de empleo y decreciente en las contrataciones a partir febrero de 2020, como consecuencia de la emergencia sanitaria ocasionada por el nuevo coronavirus y sus efectos directos sobre la economía y en concreto sobre este sector.
La variacion interanual en el mes de enero 2021, en el caso de los contratos en el Sector Turístico es del -81,9 %, mientras que en el caso de los demandantes de empleo crece en un 49,4 %</t>
  </si>
  <si>
    <t xml:space="preserve">La tasa de variación interanual del IPC en la Provincia de Santa Cruz de Tenerife se sitúa en el 0,4 % en Enero de 2021, aumentando cinco décimas respecto al mes anterior. La tasa de variación interanual a nivel estatal  toma el valor -0,5%.
La tasa de variación mensual de enero se situó en el -0,2 % y deja la variación en lo que va de año en el -0,2 %.
</t>
  </si>
  <si>
    <t xml:space="preserve">    2021M01</t>
  </si>
  <si>
    <t>Indice de Precios de Consumo. Base 2016 Enero 2021</t>
  </si>
  <si>
    <t>Diciembre-2020</t>
  </si>
  <si>
    <t>RESUMEN DE DATOS ACUMULADOS</t>
  </si>
  <si>
    <t>Año actual</t>
  </si>
  <si>
    <t>Año anterior</t>
  </si>
  <si>
    <t>Variación</t>
  </si>
  <si>
    <t>Como se observa en el gráfico la población de la Isla de Tenerife se ha incrementado en los últimos 10 años en 20.049 personas. Lo anterior da como resultado la siguiente gráfica, la cual indica un crecimiento poblacional interanual positivo durante todos los periodos considerados, excepto entre los años 2011 y 2015. Como se puede observar el crecimiento de la población se aceleró a partir del año 2015 hasta la actualidad.</t>
  </si>
  <si>
    <t>SITUACIÓN DE AFILIADOS EN ALTA POR REGÍMENES, PROVINCIAS Y AUTONOMÍAS A 29 DE ENERO 2021</t>
  </si>
  <si>
    <t>AFILIACIONES EN ALTA POR REGÍMENES, GÉNERO, PROVINCIAS Y COMUNIDADES AUTÓNOMAS A 29 DE ENERO 2021</t>
  </si>
  <si>
    <t>Contratos 2021</t>
  </si>
  <si>
    <t>Var 2021/2020 %</t>
  </si>
  <si>
    <t xml:space="preserve"> Durante el mes de enero de 2021 se observa una reducción en las contrataciones respecto al mes anterior, con 13.141 contratos registrados (2.288 contratos menos) lo que supone un descenso del 14,83 % en las contrataciónes respecto a diciembre 2020.
En cuanto a la distribución de las contrataciones teniendo en cuenta el sexo, 6.675 fueron firmadas por hombres (50,8 %), mientras que fueron contratadas 6.466 mujeres ( 49,2 %), lo que supone una diferencia en las contrataciones por sexo de 209 contratos en favor del sexo masculino. 
Por otro lado, se observa gran diferencia en la tipología de contratos ya que de los 13.141 contratos registrados en enero, la contratación temporal representó el 85,58% frente al 14,42% de las contrataciones indefinidas. 
</t>
  </si>
  <si>
    <t>El impacto de la crisis sanitaria por el coronavirus en el mercado laboral no solo ha tenido su reflejo en el incremento del paro, sino también en las contrataciones. Si obsevamos la gráfica durante el 2020, se produjo una caída acelerada en las contrataciones desde el mes de febrero alcanzado en Abril el dato más bajo con una variación interanual en dicho mes del -77,25%. 
En el mes de enero 2021 se observa una variación interanual del -54,3% debido a una nueva reducción en las contrataciones, con 13.141 contratos registrados, menos de la mitad de los contratos registrados en enero del año anterior.</t>
  </si>
  <si>
    <t>Enero 2021</t>
  </si>
  <si>
    <t>Contratos registrados en la Isla de Tenerife según sectores económicos -  Enero 2021</t>
  </si>
  <si>
    <t>Contratos registrados en la Isla deTenerife según estudios terminados  - Enero 2021</t>
  </si>
  <si>
    <t>Contratos registrados en la Isla de Tenerife según ocupaciones  - Enero 2021</t>
  </si>
  <si>
    <t>Paro registrado en la Isla de Tenerife según sectores económicos - Enero 2021</t>
  </si>
  <si>
    <t>Paro registrado en la Isla deTenerife según estudios terminados  - Enero 2021</t>
  </si>
  <si>
    <t>Paro registrado en la Isla de Tenerife según ocupaciones - Enero 2021</t>
  </si>
  <si>
    <t xml:space="preserve">El número de personas desempleadas en Canarias al finalizar el mes de enero de 2021 es de 279.230, lo que significa un incremento en 9.793 personas con relación al mes anterior, representando un aumento del 3,63% respecto al mes de diciembre de 2020. En relación al pasado año (enero de 2020) se observa un aumento en 68.066 personas, lo que supone un incremento del paro de 32,23%.
La distribución por sexos del paro en Canarias nos indica que aumenta el paro en las mujeres en 5.195 (3,55%), mientras que para los hombres aumenta en 4.598 (3,74%) respecto al mes anterior. En relación al año anterior (enero 2020), en los hombres se incrementa el paro en 33.811 (36,19%), en las mujeres aumentan en 34.185 (29,08%).
</t>
  </si>
  <si>
    <r>
      <t xml:space="preserve">Evolución anual del Paro registrado en Canarias 
</t>
    </r>
    <r>
      <rPr>
        <b/>
        <sz val="9"/>
        <rFont val="Arial"/>
        <family val="2"/>
      </rPr>
      <t>(a enero de cada año)</t>
    </r>
  </si>
  <si>
    <t>Variación 2021/2020%</t>
  </si>
  <si>
    <t xml:space="preserve">Los datos registrados a partir del mes de marzo 2020 reflejan el impacto extraordinario en el empleo producido por la crisis sanitaria del COVID-19. Este episodio ha cambiado la tendencia en la evolución del paro con que se inició el año 2020, dado que se inició con 91.389 desempleados registrados, reduciéndose en Febrero hasta los 89.708.
El año 2021, comienza con 122.335 personas desempleadas en Tenerife en el mes de enero, lo que supone un incremento de 4.711 personas en relación al mes anterior, representando un aumento del 4% respecto al mes de diciembre de 2020. 
En relación al pasado año (enero de 2020) se observa un aumento en 30.946 personas, lo que supone un incremento del paro de 33,86%.
La distribución por sexos del paro en Tenerife nos indica que el mes de enero 2021 aumenta el paro en las mujeres en 2.483 (3,9%), mientras que para los hombres aumenta en 2.228 (4,1%) respecto al mes anterior. 
</t>
  </si>
  <si>
    <t>ADEJE</t>
  </si>
  <si>
    <t>ARAFO</t>
  </si>
  <si>
    <t>ARICO</t>
  </si>
  <si>
    <t>ARONA</t>
  </si>
  <si>
    <t>BUENAVISTA</t>
  </si>
  <si>
    <t>CANDELARIA</t>
  </si>
  <si>
    <t>EL ROSARIO</t>
  </si>
  <si>
    <t>EL SAUZAL</t>
  </si>
  <si>
    <t>EL TANQUE</t>
  </si>
  <si>
    <t>FASNIA</t>
  </si>
  <si>
    <t>GARACHICO</t>
  </si>
  <si>
    <t>GRANADILLA</t>
  </si>
  <si>
    <t>GUIA DE ISORA</t>
  </si>
  <si>
    <t>GUIMAR</t>
  </si>
  <si>
    <t>ICOD DE LOS VINOS</t>
  </si>
  <si>
    <t>LA GUANCHA</t>
  </si>
  <si>
    <t>LA LAGUNA</t>
  </si>
  <si>
    <t>LA MATANZA</t>
  </si>
  <si>
    <t>LA OROTAVA</t>
  </si>
  <si>
    <t>LA VICTORIA</t>
  </si>
  <si>
    <t>LOS REALEJOS</t>
  </si>
  <si>
    <t>LOS SILOS</t>
  </si>
  <si>
    <t>PUERTO DE LA CRUZ</t>
  </si>
  <si>
    <t>SAN JUAN DE LA RAMBLA</t>
  </si>
  <si>
    <t>SAN MIGUEL DE ABONA</t>
  </si>
  <si>
    <t>SANTA CRUZ DE TENERIFE</t>
  </si>
  <si>
    <t>SANTA URSULA</t>
  </si>
  <si>
    <t>SANTIAGO DEL TEIDE</t>
  </si>
  <si>
    <t>TACORONTE</t>
  </si>
  <si>
    <t>TEGUESTE</t>
  </si>
  <si>
    <t>VILAFLOR</t>
  </si>
  <si>
    <t>Total 2020</t>
  </si>
  <si>
    <t>%Var. 2020/19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</si>
</sst>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00\ _€_-;\-* #,##0.00\ _€_-;_-* &quot;-&quot;??\ _€_-;_-@_-"/>
    <numFmt numFmtId="165" formatCode="0.00_)"/>
    <numFmt numFmtId="166" formatCode="#,##0.00_ ;\-#,##0.00\ "/>
    <numFmt numFmtId="167" formatCode="_-* #,##0.00\ _€_-;\-* #,##0.00\ _€_-;_-* \-??\ _€_-;_-@_-"/>
    <numFmt numFmtId="168" formatCode="#,##0.000"/>
    <numFmt numFmtId="169" formatCode="#,##0.0"/>
    <numFmt numFmtId="170" formatCode="#,##0_);\(#,##0\)"/>
  </numFmts>
  <fonts count="92">
    <font>
      <sz val="11"/>
      <color theme="1"/>
      <name val="Calibri"/>
      <family val="2"/>
      <scheme val="minor"/>
    </font>
    <font>
      <b/>
      <sz val="11"/>
      <color theme="1"/>
      <name val="Calibri"/>
      <family val="2"/>
      <scheme val="minor"/>
    </font>
    <font>
      <sz val="11"/>
      <color theme="0"/>
      <name val="Calibri"/>
      <family val="2"/>
      <scheme val="minor"/>
    </font>
    <font>
      <b/>
      <sz val="12"/>
      <color theme="0"/>
      <name val="Calibri"/>
      <family val="2"/>
      <scheme val="minor"/>
    </font>
    <font>
      <b/>
      <sz val="14"/>
      <color theme="0"/>
      <name val="Calibri"/>
      <family val="2"/>
      <scheme val="minor"/>
    </font>
    <font>
      <sz val="11"/>
      <color theme="1"/>
      <name val="Calibri"/>
      <family val="2"/>
      <scheme val="minor"/>
    </font>
    <font>
      <b/>
      <sz val="8"/>
      <color theme="1"/>
      <name val="Calibri"/>
      <family val="2"/>
      <scheme val="minor"/>
    </font>
    <font>
      <sz val="10"/>
      <name val="Arial"/>
      <family val="2"/>
    </font>
    <font>
      <b/>
      <i/>
      <sz val="11"/>
      <color theme="3"/>
      <name val="Arial"/>
      <family val="2"/>
    </font>
    <font>
      <sz val="8"/>
      <name val="Arial"/>
      <family val="2"/>
    </font>
    <font>
      <b/>
      <sz val="10"/>
      <name val="Arial"/>
      <family val="2"/>
    </font>
    <font>
      <sz val="11"/>
      <name val="Arial"/>
      <family val="2"/>
    </font>
    <font>
      <b/>
      <sz val="10"/>
      <color theme="0"/>
      <name val="Arial"/>
      <family val="2"/>
    </font>
    <font>
      <sz val="10"/>
      <color theme="1"/>
      <name val="Arial"/>
      <family val="2"/>
    </font>
    <font>
      <b/>
      <sz val="10"/>
      <color theme="1"/>
      <name val="Arial"/>
      <family val="2"/>
    </font>
    <font>
      <b/>
      <sz val="8"/>
      <color theme="1"/>
      <name val="Arial"/>
      <family val="2"/>
    </font>
    <font>
      <u/>
      <sz val="10"/>
      <color theme="10"/>
      <name val="Arial"/>
      <family val="2"/>
    </font>
    <font>
      <sz val="10"/>
      <name val="Arial"/>
      <family val="2"/>
      <charset val="1"/>
    </font>
    <font>
      <sz val="11"/>
      <color rgb="FF000000"/>
      <name val="Calibri"/>
      <family val="2"/>
      <charset val="1"/>
    </font>
    <font>
      <b/>
      <sz val="8"/>
      <name val="Arial"/>
      <family val="2"/>
    </font>
    <font>
      <b/>
      <sz val="10"/>
      <name val="Arial"/>
      <family val="2"/>
      <charset val="1"/>
    </font>
    <font>
      <b/>
      <sz val="10"/>
      <color rgb="FFFFFFFF"/>
      <name val="Arial"/>
      <family val="2"/>
      <charset val="1"/>
    </font>
    <font>
      <b/>
      <sz val="11"/>
      <color indexed="8"/>
      <name val="Arial"/>
      <family val="2"/>
    </font>
    <font>
      <b/>
      <sz val="10"/>
      <color indexed="8"/>
      <name val="Arial"/>
      <family val="2"/>
    </font>
    <font>
      <sz val="9"/>
      <color indexed="8"/>
      <name val="Arial"/>
      <family val="2"/>
    </font>
    <font>
      <sz val="10"/>
      <name val="Arial"/>
      <family val="2"/>
    </font>
    <font>
      <sz val="10"/>
      <color theme="0"/>
      <name val="Arial"/>
      <family val="2"/>
    </font>
    <font>
      <b/>
      <sz val="10"/>
      <color theme="4" tint="-0.249977111117893"/>
      <name val="Arial"/>
      <family val="2"/>
    </font>
    <font>
      <b/>
      <sz val="16"/>
      <color theme="0"/>
      <name val="Calibri"/>
      <family val="2"/>
      <scheme val="minor"/>
    </font>
    <font>
      <sz val="12"/>
      <name val="Arial"/>
      <family val="2"/>
    </font>
    <font>
      <sz val="8"/>
      <color indexed="8"/>
      <name val="Arial"/>
      <family val="2"/>
    </font>
    <font>
      <b/>
      <sz val="10"/>
      <color indexed="9"/>
      <name val="Arial"/>
      <family val="2"/>
    </font>
    <font>
      <sz val="11"/>
      <name val="Tahoma"/>
      <family val="2"/>
    </font>
    <font>
      <b/>
      <sz val="11"/>
      <color theme="0"/>
      <name val="Tahoma"/>
      <family val="2"/>
    </font>
    <font>
      <b/>
      <sz val="12"/>
      <color theme="0"/>
      <name val="Tahoma"/>
      <family val="2"/>
    </font>
    <font>
      <b/>
      <sz val="12"/>
      <color theme="2" tint="-9.9978637043366805E-2"/>
      <name val="Tahoma"/>
      <family val="2"/>
    </font>
    <font>
      <b/>
      <sz val="8"/>
      <color indexed="8"/>
      <name val="Arial"/>
      <family val="2"/>
    </font>
    <font>
      <b/>
      <sz val="10"/>
      <color theme="9" tint="-0.499984740745262"/>
      <name val="Arial"/>
      <family val="2"/>
    </font>
    <font>
      <sz val="11"/>
      <name val="Calibri"/>
      <family val="2"/>
    </font>
    <font>
      <sz val="10"/>
      <name val="Arial"/>
      <family val="2"/>
    </font>
    <font>
      <b/>
      <sz val="14"/>
      <color theme="2" tint="-9.9978637043366805E-2"/>
      <name val="Calibri"/>
      <family val="2"/>
      <scheme val="minor"/>
    </font>
    <font>
      <b/>
      <sz val="12"/>
      <name val="Calibri"/>
      <family val="2"/>
      <scheme val="minor"/>
    </font>
    <font>
      <sz val="9"/>
      <name val="Calibri"/>
      <family val="2"/>
      <scheme val="minor"/>
    </font>
    <font>
      <sz val="12"/>
      <name val="Calibri"/>
      <family val="2"/>
      <scheme val="minor"/>
    </font>
    <font>
      <sz val="9"/>
      <color indexed="8"/>
      <name val="Arial"/>
      <family val="2"/>
    </font>
    <font>
      <b/>
      <sz val="14"/>
      <name val="Arial"/>
      <family val="2"/>
    </font>
    <font>
      <b/>
      <sz val="14"/>
      <color theme="8" tint="-0.499984740745262"/>
      <name val="Arial"/>
      <family val="2"/>
    </font>
    <font>
      <b/>
      <sz val="11"/>
      <color theme="8" tint="-0.499984740745262"/>
      <name val="Calibri"/>
      <family val="2"/>
      <scheme val="minor"/>
    </font>
    <font>
      <b/>
      <sz val="14"/>
      <color theme="0"/>
      <name val="Arial"/>
      <family val="2"/>
    </font>
    <font>
      <b/>
      <sz val="9"/>
      <name val="Arial"/>
      <family val="2"/>
    </font>
    <font>
      <b/>
      <sz val="11"/>
      <color theme="0"/>
      <name val="Arial"/>
      <family val="2"/>
    </font>
    <font>
      <b/>
      <sz val="12"/>
      <color theme="0"/>
      <name val="Arial"/>
      <family val="2"/>
    </font>
    <font>
      <b/>
      <sz val="10"/>
      <color theme="8" tint="-0.499984740745262"/>
      <name val="Arial"/>
      <family val="2"/>
    </font>
    <font>
      <sz val="10"/>
      <name val="Arial"/>
      <family val="2"/>
    </font>
    <font>
      <sz val="10"/>
      <color theme="8" tint="-0.499984740745262"/>
      <name val="Arial"/>
      <family val="2"/>
    </font>
    <font>
      <b/>
      <sz val="10"/>
      <color theme="3" tint="-0.499984740745262"/>
      <name val="Arial"/>
      <family val="2"/>
    </font>
    <font>
      <b/>
      <sz val="10"/>
      <color theme="3" tint="-0.249977111117893"/>
      <name val="Arial"/>
      <family val="2"/>
    </font>
    <font>
      <sz val="10"/>
      <color theme="3" tint="-0.249977111117893"/>
      <name val="Arial"/>
      <family val="2"/>
    </font>
    <font>
      <sz val="10"/>
      <name val="Inherit"/>
    </font>
    <font>
      <u/>
      <sz val="11"/>
      <color theme="10"/>
      <name val="Calibri"/>
      <family val="2"/>
      <scheme val="minor"/>
    </font>
    <font>
      <b/>
      <sz val="11.5"/>
      <color theme="3" tint="-0.499984740745262"/>
      <name val="Arial"/>
      <family val="2"/>
    </font>
    <font>
      <b/>
      <sz val="20"/>
      <color theme="1"/>
      <name val="Century Gothic"/>
      <family val="2"/>
    </font>
    <font>
      <u/>
      <sz val="12"/>
      <color theme="4"/>
      <name val="Calibri"/>
      <family val="2"/>
      <scheme val="minor"/>
    </font>
    <font>
      <sz val="12"/>
      <color theme="3" tint="-0.249977111117893"/>
      <name val="Calibri"/>
      <family val="2"/>
      <scheme val="minor"/>
    </font>
    <font>
      <sz val="12"/>
      <color theme="1"/>
      <name val="Calibri"/>
      <family val="2"/>
      <scheme val="minor"/>
    </font>
    <font>
      <sz val="11"/>
      <color theme="3" tint="-0.249977111117893"/>
      <name val="Calibri"/>
      <family val="2"/>
      <scheme val="minor"/>
    </font>
    <font>
      <sz val="9"/>
      <name val="Arial"/>
      <family val="2"/>
    </font>
    <font>
      <b/>
      <sz val="11"/>
      <color theme="3" tint="-0.499984740745262"/>
      <name val="Arial"/>
      <family val="2"/>
    </font>
    <font>
      <b/>
      <sz val="12"/>
      <color theme="2" tint="-0.749992370372631"/>
      <name val="Arial"/>
      <family val="2"/>
    </font>
    <font>
      <sz val="10"/>
      <color theme="2" tint="-0.749992370372631"/>
      <name val="Arial"/>
      <family val="2"/>
    </font>
    <font>
      <b/>
      <sz val="10"/>
      <color theme="2" tint="-0.749992370372631"/>
      <name val="Arial"/>
      <family val="2"/>
    </font>
    <font>
      <b/>
      <sz val="10"/>
      <color theme="2" tint="-0.89999084444715716"/>
      <name val="Arial"/>
      <family val="2"/>
    </font>
    <font>
      <b/>
      <sz val="11"/>
      <color theme="0"/>
      <name val="Calibri"/>
      <family val="2"/>
      <scheme val="minor"/>
    </font>
    <font>
      <b/>
      <sz val="8"/>
      <name val="Verdana"/>
      <family val="2"/>
    </font>
    <font>
      <b/>
      <sz val="10"/>
      <name val="Tahoma"/>
      <family val="2"/>
    </font>
    <font>
      <sz val="8"/>
      <color theme="1"/>
      <name val="Arial"/>
      <family val="2"/>
    </font>
    <font>
      <sz val="8"/>
      <color theme="1"/>
      <name val="Calibri"/>
      <family val="2"/>
      <scheme val="minor"/>
    </font>
    <font>
      <b/>
      <sz val="14"/>
      <color theme="2" tint="-9.9978637043366805E-2"/>
      <name val="Arial"/>
      <family val="2"/>
    </font>
    <font>
      <b/>
      <sz val="12"/>
      <color theme="2"/>
      <name val="Tahoma"/>
      <family val="2"/>
    </font>
    <font>
      <b/>
      <sz val="12"/>
      <color theme="3" tint="-0.499984740745262"/>
      <name val="Arial"/>
      <family val="2"/>
    </font>
    <font>
      <sz val="10"/>
      <color indexed="8"/>
      <name val="Arial"/>
      <family val="2"/>
    </font>
    <font>
      <b/>
      <sz val="8"/>
      <color theme="3"/>
      <name val="Arial"/>
      <family val="2"/>
    </font>
    <font>
      <sz val="11"/>
      <color rgb="FFFF0000"/>
      <name val="Calibri"/>
      <family val="2"/>
      <scheme val="minor"/>
    </font>
    <font>
      <b/>
      <sz val="14"/>
      <color rgb="FFFF0000"/>
      <name val="Arial"/>
      <family val="2"/>
    </font>
    <font>
      <sz val="8"/>
      <color rgb="FFFF0000"/>
      <name val="Calibri"/>
      <family val="2"/>
      <scheme val="minor"/>
    </font>
    <font>
      <sz val="8"/>
      <name val="Calibri"/>
      <family val="2"/>
      <scheme val="minor"/>
    </font>
    <font>
      <b/>
      <sz val="10"/>
      <color theme="3" tint="-0.499984740745262"/>
      <name val="Calibri"/>
      <family val="2"/>
    </font>
    <font>
      <sz val="10"/>
      <name val="Calibri"/>
      <family val="2"/>
    </font>
    <font>
      <sz val="10"/>
      <color theme="1"/>
      <name val="Calibri"/>
      <family val="2"/>
    </font>
    <font>
      <b/>
      <i/>
      <sz val="10"/>
      <color theme="1"/>
      <name val="Calibri"/>
      <family val="2"/>
    </font>
    <font>
      <b/>
      <sz val="10"/>
      <color rgb="FFFF0000"/>
      <name val="Arial"/>
      <family val="2"/>
    </font>
    <font>
      <b/>
      <sz val="10"/>
      <color rgb="FFFF0000"/>
      <name val="Arial"/>
      <family val="2"/>
      <charset val="1"/>
    </font>
  </fonts>
  <fills count="42">
    <fill>
      <patternFill patternType="none"/>
    </fill>
    <fill>
      <patternFill patternType="gray125"/>
    </fill>
    <fill>
      <patternFill patternType="solid">
        <fgColor theme="4" tint="-0.24994659260841701"/>
        <bgColor indexed="64"/>
      </patternFill>
    </fill>
    <fill>
      <patternFill patternType="solid">
        <fgColor theme="0" tint="-0.14996795556505021"/>
        <bgColor indexed="64"/>
      </patternFill>
    </fill>
    <fill>
      <patternFill patternType="solid">
        <fgColor theme="1" tint="0.34998626667073579"/>
        <bgColor indexed="64"/>
      </patternFill>
    </fill>
    <fill>
      <patternFill patternType="solid">
        <fgColor theme="4" tint="0.79998168889431442"/>
        <bgColor indexed="64"/>
      </patternFill>
    </fill>
    <fill>
      <patternFill patternType="solid">
        <fgColor theme="3" tint="-0.499984740745262"/>
        <bgColor indexed="64"/>
      </patternFill>
    </fill>
    <fill>
      <patternFill patternType="solid">
        <fgColor theme="4" tint="-0.499984740745262"/>
        <bgColor indexed="64"/>
      </patternFill>
    </fill>
    <fill>
      <patternFill patternType="solid">
        <fgColor indexed="44"/>
        <bgColor indexed="64"/>
      </patternFill>
    </fill>
    <fill>
      <patternFill patternType="solid">
        <fgColor theme="0"/>
        <bgColor indexed="64"/>
      </patternFill>
    </fill>
    <fill>
      <patternFill patternType="solid">
        <fgColor theme="8" tint="-0.499984740745262"/>
        <bgColor indexed="64"/>
      </patternFill>
    </fill>
    <fill>
      <patternFill patternType="solid">
        <fgColor theme="8" tint="0.3999450666829432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rgb="FFFF8080"/>
        <bgColor rgb="FFFF9999"/>
      </patternFill>
    </fill>
    <fill>
      <patternFill patternType="solid">
        <fgColor rgb="FF33CCCC"/>
        <bgColor rgb="FF00CCFF"/>
      </patternFill>
    </fill>
    <fill>
      <patternFill patternType="solid">
        <fgColor indexed="9"/>
        <bgColor indexed="64"/>
      </patternFill>
    </fill>
    <fill>
      <patternFill patternType="solid">
        <fgColor theme="5" tint="-0.499984740745262"/>
        <bgColor indexed="64"/>
      </patternFill>
    </fill>
    <fill>
      <patternFill patternType="solid">
        <fgColor theme="3" tint="0.59999389629810485"/>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4" tint="-0.249977111117893"/>
        <bgColor indexed="64"/>
      </patternFill>
    </fill>
    <fill>
      <patternFill patternType="solid">
        <fgColor indexed="9"/>
        <bgColor indexed="26"/>
      </patternFill>
    </fill>
    <fill>
      <patternFill patternType="solid">
        <fgColor theme="6" tint="-0.499984740745262"/>
        <bgColor indexed="64"/>
      </patternFill>
    </fill>
    <fill>
      <patternFill patternType="solid">
        <fgColor theme="6" tint="-0.249977111117893"/>
        <bgColor indexed="26"/>
      </patternFill>
    </fill>
    <fill>
      <patternFill patternType="solid">
        <fgColor theme="6"/>
        <bgColor indexed="64"/>
      </patternFill>
    </fill>
    <fill>
      <patternFill patternType="solid">
        <fgColor theme="6" tint="0.59999389629810485"/>
        <bgColor indexed="26"/>
      </patternFill>
    </fill>
    <fill>
      <patternFill patternType="solid">
        <fgColor theme="6" tint="0.79998168889431442"/>
        <bgColor indexed="26"/>
      </patternFill>
    </fill>
    <fill>
      <patternFill patternType="solid">
        <fgColor theme="9" tint="-0.249977111117893"/>
        <bgColor indexed="64"/>
      </patternFill>
    </fill>
    <fill>
      <patternFill patternType="solid">
        <fgColor theme="9" tint="-0.499984740745262"/>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3" tint="0.39997558519241921"/>
        <bgColor indexed="64"/>
      </patternFill>
    </fill>
    <fill>
      <patternFill patternType="solid">
        <fgColor theme="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indexed="65"/>
        <bgColor indexed="64"/>
      </patternFill>
    </fill>
    <fill>
      <patternFill patternType="solid">
        <fgColor theme="2" tint="-0.249977111117893"/>
        <bgColor indexed="26"/>
      </patternFill>
    </fill>
  </fills>
  <borders count="87">
    <border>
      <left/>
      <right/>
      <top/>
      <bottom/>
      <diagonal/>
    </border>
    <border>
      <left/>
      <right/>
      <top/>
      <bottom style="thin">
        <color theme="3"/>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medium">
        <color theme="2"/>
      </right>
      <top/>
      <bottom/>
      <diagonal/>
    </border>
    <border>
      <left style="medium">
        <color theme="2"/>
      </left>
      <right style="medium">
        <color theme="2"/>
      </right>
      <top/>
      <bottom/>
      <diagonal/>
    </border>
    <border>
      <left style="medium">
        <color theme="2"/>
      </left>
      <right/>
      <top/>
      <bottom/>
      <diagonal/>
    </border>
    <border>
      <left/>
      <right/>
      <top/>
      <bottom style="medium">
        <color indexed="64"/>
      </bottom>
      <diagonal/>
    </border>
    <border>
      <left/>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theme="0" tint="-0.24994659260841701"/>
      </right>
      <top style="thin">
        <color indexed="9"/>
      </top>
      <bottom style="thin">
        <color theme="0" tint="-0.24994659260841701"/>
      </bottom>
      <diagonal/>
    </border>
    <border>
      <left style="thin">
        <color theme="0" tint="-0.24994659260841701"/>
      </left>
      <right style="thin">
        <color theme="0" tint="-0.24994659260841701"/>
      </right>
      <top style="thin">
        <color indexed="9"/>
      </top>
      <bottom style="thin">
        <color theme="0" tint="-0.24994659260841701"/>
      </bottom>
      <diagonal/>
    </border>
    <border>
      <left style="thin">
        <color theme="0" tint="-0.24994659260841701"/>
      </left>
      <right style="thin">
        <color indexed="9"/>
      </right>
      <top style="thin">
        <color indexed="9"/>
      </top>
      <bottom style="thin">
        <color theme="0" tint="-0.24994659260841701"/>
      </bottom>
      <diagonal/>
    </border>
    <border>
      <left style="thin">
        <color indexed="9"/>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9"/>
      </right>
      <top style="thin">
        <color theme="0" tint="-0.24994659260841701"/>
      </top>
      <bottom style="thin">
        <color theme="0" tint="-0.24994659260841701"/>
      </bottom>
      <diagonal/>
    </border>
    <border>
      <left style="thin">
        <color indexed="9"/>
      </left>
      <right style="thin">
        <color theme="0" tint="-0.24994659260841701"/>
      </right>
      <top style="thin">
        <color theme="0" tint="-0.24994659260841701"/>
      </top>
      <bottom style="thin">
        <color indexed="9"/>
      </bottom>
      <diagonal/>
    </border>
    <border>
      <left style="thin">
        <color theme="0" tint="-0.24994659260841701"/>
      </left>
      <right style="thin">
        <color theme="0" tint="-0.24994659260841701"/>
      </right>
      <top style="thin">
        <color theme="0" tint="-0.24994659260841701"/>
      </top>
      <bottom style="thin">
        <color indexed="9"/>
      </bottom>
      <diagonal/>
    </border>
    <border>
      <left style="thin">
        <color theme="0" tint="-0.24994659260841701"/>
      </left>
      <right style="thin">
        <color indexed="9"/>
      </right>
      <top style="thin">
        <color theme="0" tint="-0.24994659260841701"/>
      </top>
      <bottom style="thin">
        <color indexed="9"/>
      </bottom>
      <diagonal/>
    </border>
    <border>
      <left/>
      <right/>
      <top/>
      <bottom style="thin">
        <color indexed="9"/>
      </bottom>
      <diagonal/>
    </border>
    <border>
      <left/>
      <right style="thin">
        <color indexed="22"/>
      </right>
      <top/>
      <bottom style="thin">
        <color indexed="22"/>
      </bottom>
      <diagonal/>
    </border>
    <border>
      <left/>
      <right style="thin">
        <color theme="2" tint="-9.9948118533890809E-2"/>
      </right>
      <top/>
      <bottom style="thin">
        <color theme="2" tint="-9.9948118533890809E-2"/>
      </bottom>
      <diagonal/>
    </border>
    <border>
      <left style="thin">
        <color theme="2" tint="-9.9948118533890809E-2"/>
      </left>
      <right style="thin">
        <color theme="2" tint="-9.9948118533890809E-2"/>
      </right>
      <top/>
      <bottom style="thin">
        <color theme="2" tint="-9.9948118533890809E-2"/>
      </bottom>
      <diagonal/>
    </border>
    <border>
      <left style="thin">
        <color theme="2" tint="-9.9948118533890809E-2"/>
      </left>
      <right/>
      <top/>
      <bottom style="thin">
        <color theme="2" tint="-9.9948118533890809E-2"/>
      </bottom>
      <diagonal/>
    </border>
    <border>
      <left/>
      <right/>
      <top/>
      <bottom style="medium">
        <color theme="2"/>
      </bottom>
      <diagonal/>
    </border>
    <border>
      <left/>
      <right/>
      <top style="medium">
        <color theme="2"/>
      </top>
      <bottom style="medium">
        <color theme="2"/>
      </bottom>
      <diagonal/>
    </border>
    <border>
      <left/>
      <right/>
      <top style="medium">
        <color theme="2"/>
      </top>
      <bottom style="thin">
        <color theme="2"/>
      </bottom>
      <diagonal/>
    </border>
    <border>
      <left/>
      <right/>
      <top/>
      <bottom style="thin">
        <color theme="2" tint="-9.9917600024414813E-2"/>
      </bottom>
      <diagonal/>
    </border>
    <border>
      <left/>
      <right/>
      <top style="thin">
        <color theme="2" tint="-9.9917600024414813E-2"/>
      </top>
      <bottom style="thin">
        <color theme="2" tint="-9.9917600024414813E-2"/>
      </bottom>
      <diagonal/>
    </border>
    <border>
      <left/>
      <right/>
      <top style="thin">
        <color theme="2" tint="-9.9917600024414813E-2"/>
      </top>
      <bottom/>
      <diagonal/>
    </border>
    <border>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2" tint="-9.9948118533890809E-2"/>
      </left>
      <right/>
      <top style="thin">
        <color theme="2" tint="-9.9948118533890809E-2"/>
      </top>
      <bottom style="thin">
        <color theme="2" tint="-9.9948118533890809E-2"/>
      </bottom>
      <diagonal/>
    </border>
    <border>
      <left/>
      <right style="thin">
        <color theme="2" tint="-9.9948118533890809E-2"/>
      </right>
      <top/>
      <bottom/>
      <diagonal/>
    </border>
    <border>
      <left style="thin">
        <color theme="2" tint="-9.9948118533890809E-2"/>
      </left>
      <right style="thin">
        <color theme="2" tint="-9.9948118533890809E-2"/>
      </right>
      <top/>
      <bottom/>
      <diagonal/>
    </border>
    <border>
      <left style="thin">
        <color theme="2" tint="-9.9948118533890809E-2"/>
      </left>
      <right/>
      <top/>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right style="thin">
        <color theme="8" tint="0.79998168889431442"/>
      </right>
      <top/>
      <bottom style="thin">
        <color theme="8" tint="0.79998168889431442"/>
      </bottom>
      <diagonal/>
    </border>
    <border>
      <left style="thin">
        <color theme="8" tint="0.79998168889431442"/>
      </left>
      <right style="thin">
        <color theme="8" tint="0.79998168889431442"/>
      </right>
      <top/>
      <bottom style="thin">
        <color theme="8" tint="0.79998168889431442"/>
      </bottom>
      <diagonal/>
    </border>
    <border>
      <left style="thin">
        <color theme="8" tint="0.79998168889431442"/>
      </left>
      <right/>
      <top/>
      <bottom style="thin">
        <color theme="8" tint="0.79998168889431442"/>
      </bottom>
      <diagonal/>
    </border>
    <border>
      <left/>
      <right style="thin">
        <color theme="8" tint="0.79998168889431442"/>
      </right>
      <top style="thin">
        <color theme="8" tint="0.79998168889431442"/>
      </top>
      <bottom style="thin">
        <color theme="8" tint="0.79998168889431442"/>
      </bottom>
      <diagonal/>
    </border>
    <border>
      <left style="thin">
        <color theme="8" tint="0.79998168889431442"/>
      </left>
      <right style="thin">
        <color theme="8" tint="0.79998168889431442"/>
      </right>
      <top style="thin">
        <color theme="8" tint="0.79998168889431442"/>
      </top>
      <bottom style="thin">
        <color theme="8" tint="0.79998168889431442"/>
      </bottom>
      <diagonal/>
    </border>
    <border>
      <left style="thin">
        <color theme="8" tint="0.79998168889431442"/>
      </left>
      <right/>
      <top style="thin">
        <color theme="8" tint="0.79998168889431442"/>
      </top>
      <bottom style="thin">
        <color theme="8" tint="0.79998168889431442"/>
      </bottom>
      <diagonal/>
    </border>
    <border>
      <left/>
      <right style="thin">
        <color theme="8" tint="0.79998168889431442"/>
      </right>
      <top style="thin">
        <color theme="8" tint="0.79998168889431442"/>
      </top>
      <bottom/>
      <diagonal/>
    </border>
    <border>
      <left style="thin">
        <color theme="8" tint="0.79998168889431442"/>
      </left>
      <right style="thin">
        <color theme="8" tint="0.79998168889431442"/>
      </right>
      <top style="thin">
        <color theme="8" tint="0.79998168889431442"/>
      </top>
      <bottom/>
      <diagonal/>
    </border>
    <border>
      <left style="thin">
        <color theme="8" tint="0.79998168889431442"/>
      </left>
      <right/>
      <top style="thin">
        <color theme="8" tint="0.79998168889431442"/>
      </top>
      <bottom/>
      <diagonal/>
    </border>
    <border>
      <left/>
      <right/>
      <top/>
      <bottom style="thin">
        <color theme="8" tint="0.79998168889431442"/>
      </bottom>
      <diagonal/>
    </border>
    <border>
      <left/>
      <right/>
      <top style="thin">
        <color theme="8" tint="0.79998168889431442"/>
      </top>
      <bottom style="thin">
        <color theme="8" tint="0.79998168889431442"/>
      </bottom>
      <diagonal/>
    </border>
    <border>
      <left/>
      <right/>
      <top style="thin">
        <color theme="8" tint="0.79998168889431442"/>
      </top>
      <bottom/>
      <diagonal/>
    </border>
    <border>
      <left style="thin">
        <color indexed="22"/>
      </left>
      <right/>
      <top style="thin">
        <color indexed="22"/>
      </top>
      <bottom/>
      <diagonal/>
    </border>
    <border>
      <left style="thin">
        <color indexed="22"/>
      </left>
      <right/>
      <top/>
      <bottom style="thin">
        <color indexed="22"/>
      </bottom>
      <diagonal/>
    </border>
    <border>
      <left/>
      <right/>
      <top style="thin">
        <color indexed="9"/>
      </top>
      <bottom/>
      <diagonal/>
    </border>
    <border>
      <left/>
      <right style="thin">
        <color theme="9" tint="0.79998168889431442"/>
      </right>
      <top/>
      <bottom style="thin">
        <color theme="9" tint="0.79998168889431442"/>
      </bottom>
      <diagonal/>
    </border>
    <border>
      <left style="thin">
        <color theme="9" tint="0.79998168889431442"/>
      </left>
      <right style="thin">
        <color theme="9" tint="0.79998168889431442"/>
      </right>
      <top/>
      <bottom style="thin">
        <color theme="9" tint="0.79998168889431442"/>
      </bottom>
      <diagonal/>
    </border>
    <border>
      <left style="thin">
        <color theme="9" tint="0.79998168889431442"/>
      </left>
      <right/>
      <top/>
      <bottom style="thin">
        <color theme="9" tint="0.79998168889431442"/>
      </bottom>
      <diagonal/>
    </border>
    <border>
      <left/>
      <right style="thin">
        <color theme="9" tint="0.79998168889431442"/>
      </right>
      <top style="thin">
        <color theme="9" tint="0.79998168889431442"/>
      </top>
      <bottom style="thin">
        <color theme="9" tint="0.79998168889431442"/>
      </bottom>
      <diagonal/>
    </border>
    <border>
      <left style="thin">
        <color theme="9" tint="0.79998168889431442"/>
      </left>
      <right style="thin">
        <color theme="9" tint="0.79998168889431442"/>
      </right>
      <top style="thin">
        <color theme="9" tint="0.79998168889431442"/>
      </top>
      <bottom style="thin">
        <color theme="9" tint="0.79998168889431442"/>
      </bottom>
      <diagonal/>
    </border>
    <border>
      <left style="thin">
        <color theme="9" tint="0.79998168889431442"/>
      </left>
      <right/>
      <top style="thin">
        <color theme="9" tint="0.79998168889431442"/>
      </top>
      <bottom style="thin">
        <color theme="9" tint="0.79998168889431442"/>
      </bottom>
      <diagonal/>
    </border>
    <border>
      <left/>
      <right style="thin">
        <color theme="9" tint="0.79998168889431442"/>
      </right>
      <top style="thin">
        <color theme="9" tint="0.79998168889431442"/>
      </top>
      <bottom/>
      <diagonal/>
    </border>
    <border>
      <left style="thin">
        <color theme="9" tint="0.79998168889431442"/>
      </left>
      <right style="thin">
        <color theme="9" tint="0.79998168889431442"/>
      </right>
      <top style="thin">
        <color theme="9" tint="0.79998168889431442"/>
      </top>
      <bottom/>
      <diagonal/>
    </border>
    <border>
      <left style="thin">
        <color theme="9" tint="0.79998168889431442"/>
      </left>
      <right/>
      <top style="thin">
        <color theme="9" tint="0.79998168889431442"/>
      </top>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right style="thin">
        <color theme="0" tint="-0.14996795556505021"/>
      </right>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right style="thin">
        <color theme="0" tint="-0.14993743705557422"/>
      </right>
      <top/>
      <bottom style="thin">
        <color theme="0" tint="-0.14993743705557422"/>
      </bottom>
      <diagonal/>
    </border>
    <border>
      <left style="thin">
        <color theme="0" tint="-0.14993743705557422"/>
      </left>
      <right style="thin">
        <color theme="0" tint="-0.14993743705557422"/>
      </right>
      <top/>
      <bottom style="thin">
        <color theme="0" tint="-0.14993743705557422"/>
      </bottom>
      <diagonal/>
    </border>
    <border>
      <left style="thin">
        <color theme="0" tint="-0.14993743705557422"/>
      </left>
      <right/>
      <top/>
      <bottom style="thin">
        <color theme="0" tint="-0.14993743705557422"/>
      </bottom>
      <diagonal/>
    </border>
    <border>
      <left/>
      <right style="thin">
        <color theme="0" tint="-0.14993743705557422"/>
      </right>
      <top style="thin">
        <color theme="0" tint="-0.14993743705557422"/>
      </top>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top style="thin">
        <color theme="0" tint="-0.14993743705557422"/>
      </top>
      <bottom/>
      <diagonal/>
    </border>
    <border>
      <left style="thin">
        <color theme="2" tint="-9.9948118533890809E-2"/>
      </left>
      <right/>
      <top style="thin">
        <color theme="2" tint="-9.9948118533890809E-2"/>
      </top>
      <bottom/>
      <diagonal/>
    </border>
    <border>
      <left/>
      <right/>
      <top style="thin">
        <color theme="2" tint="-9.9948118533890809E-2"/>
      </top>
      <bottom/>
      <diagonal/>
    </border>
    <border>
      <left/>
      <right style="thin">
        <color theme="2" tint="-9.9948118533890809E-2"/>
      </right>
      <top style="thin">
        <color theme="2" tint="-9.9948118533890809E-2"/>
      </top>
      <bottom/>
      <diagonal/>
    </border>
    <border>
      <left style="thin">
        <color theme="2" tint="-9.9948118533890809E-2"/>
      </left>
      <right style="thin">
        <color theme="2" tint="-9.9948118533890809E-2"/>
      </right>
      <top style="thin">
        <color theme="2" tint="-9.9948118533890809E-2"/>
      </top>
      <bottom/>
      <diagonal/>
    </border>
    <border>
      <left/>
      <right/>
      <top/>
      <bottom style="thin">
        <color theme="2" tint="-9.9948118533890809E-2"/>
      </bottom>
      <diagonal/>
    </border>
    <border>
      <left/>
      <right/>
      <top style="thin">
        <color theme="2" tint="-9.9948118533890809E-2"/>
      </top>
      <bottom style="thin">
        <color theme="2" tint="-9.9948118533890809E-2"/>
      </bottom>
      <diagonal/>
    </border>
  </borders>
  <cellStyleXfs count="25">
    <xf numFmtId="0" fontId="0" fillId="0" borderId="0"/>
    <xf numFmtId="0" fontId="5" fillId="0" borderId="0"/>
    <xf numFmtId="0" fontId="5" fillId="0" borderId="0"/>
    <xf numFmtId="0" fontId="16" fillId="0" borderId="0" applyNumberFormat="0" applyFill="0" applyBorder="0" applyAlignment="0" applyProtection="0">
      <alignment vertical="top"/>
      <protection locked="0"/>
    </xf>
    <xf numFmtId="164" fontId="7" fillId="0" borderId="0" applyFont="0" applyFill="0" applyBorder="0" applyAlignment="0" applyProtection="0"/>
    <xf numFmtId="167" fontId="17" fillId="0" borderId="0" applyBorder="0" applyProtection="0"/>
    <xf numFmtId="0" fontId="7" fillId="0" borderId="0"/>
    <xf numFmtId="0" fontId="7" fillId="0" borderId="0"/>
    <xf numFmtId="0" fontId="7" fillId="0" borderId="0" applyNumberFormat="0" applyFont="0" applyFill="0" applyBorder="0" applyAlignment="0" applyProtection="0"/>
    <xf numFmtId="0" fontId="5" fillId="0" borderId="0"/>
    <xf numFmtId="0" fontId="7" fillId="0" borderId="0"/>
    <xf numFmtId="0" fontId="5" fillId="0" borderId="0"/>
    <xf numFmtId="0" fontId="7" fillId="0" borderId="0"/>
    <xf numFmtId="0" fontId="7" fillId="0" borderId="0"/>
    <xf numFmtId="0" fontId="17" fillId="0" borderId="0"/>
    <xf numFmtId="0" fontId="18" fillId="0" borderId="0"/>
    <xf numFmtId="0" fontId="25" fillId="0" borderId="0"/>
    <xf numFmtId="0" fontId="29" fillId="0" borderId="0"/>
    <xf numFmtId="0" fontId="39" fillId="0" borderId="0"/>
    <xf numFmtId="0" fontId="7" fillId="0" borderId="0"/>
    <xf numFmtId="0" fontId="53" fillId="0" borderId="0"/>
    <xf numFmtId="0" fontId="59" fillId="0" borderId="0" applyNumberFormat="0" applyFill="0" applyBorder="0" applyAlignment="0" applyProtection="0"/>
    <xf numFmtId="0" fontId="7" fillId="0" borderId="0"/>
    <xf numFmtId="9" fontId="7" fillId="0" borderId="0" applyFont="0" applyFill="0" applyBorder="0" applyAlignment="0" applyProtection="0"/>
    <xf numFmtId="9" fontId="5" fillId="0" borderId="0" applyFont="0" applyFill="0" applyBorder="0" applyAlignment="0" applyProtection="0"/>
  </cellStyleXfs>
  <cellXfs count="508">
    <xf numFmtId="0" fontId="0" fillId="0" borderId="0" xfId="0"/>
    <xf numFmtId="0" fontId="3" fillId="2" borderId="0" xfId="0" applyFont="1" applyFill="1" applyAlignment="1">
      <alignment horizontal="center" vertical="center"/>
    </xf>
    <xf numFmtId="0" fontId="3" fillId="2" borderId="0" xfId="0" applyFont="1" applyFill="1" applyAlignment="1">
      <alignment horizontal="center" vertical="center" wrapText="1"/>
    </xf>
    <xf numFmtId="0" fontId="0" fillId="3" borderId="0" xfId="0" applyFill="1"/>
    <xf numFmtId="0" fontId="2" fillId="4" borderId="0" xfId="0" applyFont="1" applyFill="1"/>
    <xf numFmtId="0" fontId="1" fillId="5" borderId="0" xfId="0" applyFont="1" applyFill="1"/>
    <xf numFmtId="3" fontId="0" fillId="0" borderId="0" xfId="0" applyNumberFormat="1"/>
    <xf numFmtId="3" fontId="1" fillId="5" borderId="0" xfId="0" applyNumberFormat="1" applyFont="1" applyFill="1"/>
    <xf numFmtId="0" fontId="0" fillId="0" borderId="0" xfId="0" applyNumberFormat="1"/>
    <xf numFmtId="0" fontId="1" fillId="5" borderId="0" xfId="0" applyNumberFormat="1" applyFont="1" applyFill="1"/>
    <xf numFmtId="0" fontId="6" fillId="0" borderId="0" xfId="0" applyFont="1"/>
    <xf numFmtId="0" fontId="8" fillId="0" borderId="0" xfId="0" applyFont="1" applyBorder="1"/>
    <xf numFmtId="2" fontId="0" fillId="0" borderId="0" xfId="0" applyNumberFormat="1"/>
    <xf numFmtId="0" fontId="13" fillId="12" borderId="0" xfId="0" applyFont="1" applyFill="1" applyBorder="1" applyAlignment="1">
      <alignment horizontal="center" vertical="center"/>
    </xf>
    <xf numFmtId="0" fontId="14" fillId="13" borderId="0" xfId="0" applyFont="1" applyFill="1" applyBorder="1" applyAlignment="1">
      <alignment horizontal="center" vertical="center"/>
    </xf>
    <xf numFmtId="0" fontId="0" fillId="0" borderId="0" xfId="0" applyAlignment="1">
      <alignment horizontal="right"/>
    </xf>
    <xf numFmtId="2" fontId="11" fillId="0" borderId="0" xfId="0" applyNumberFormat="1" applyFont="1" applyBorder="1"/>
    <xf numFmtId="0" fontId="15" fillId="0" borderId="0" xfId="0" applyFont="1"/>
    <xf numFmtId="0" fontId="13" fillId="0" borderId="0" xfId="0" applyFont="1"/>
    <xf numFmtId="0" fontId="7" fillId="0" borderId="0" xfId="14" applyFont="1"/>
    <xf numFmtId="0" fontId="13" fillId="0" borderId="0" xfId="0" applyFont="1" applyAlignment="1"/>
    <xf numFmtId="3" fontId="13" fillId="0" borderId="0" xfId="0" applyNumberFormat="1" applyFont="1" applyFill="1" applyBorder="1" applyAlignment="1"/>
    <xf numFmtId="0" fontId="14" fillId="12" borderId="2" xfId="0" applyFont="1" applyFill="1" applyBorder="1" applyAlignment="1">
      <alignment horizontal="center" vertical="center" wrapText="1"/>
    </xf>
    <xf numFmtId="0" fontId="10" fillId="11" borderId="3" xfId="0" applyNumberFormat="1" applyFont="1" applyFill="1" applyBorder="1" applyAlignment="1">
      <alignment horizontal="center" vertical="center" wrapText="1"/>
    </xf>
    <xf numFmtId="0" fontId="10" fillId="12" borderId="3" xfId="0" applyNumberFormat="1" applyFont="1" applyFill="1" applyBorder="1" applyAlignment="1">
      <alignment horizontal="center" vertical="center" wrapText="1"/>
    </xf>
    <xf numFmtId="0" fontId="10" fillId="13" borderId="4" xfId="0" applyNumberFormat="1" applyFont="1" applyFill="1" applyBorder="1" applyAlignment="1">
      <alignment horizontal="center" vertical="center" wrapText="1"/>
    </xf>
    <xf numFmtId="17" fontId="13" fillId="0" borderId="5" xfId="0" applyNumberFormat="1" applyFont="1" applyBorder="1" applyAlignment="1">
      <alignment horizontal="left"/>
    </xf>
    <xf numFmtId="3" fontId="13" fillId="14" borderId="0" xfId="0" applyNumberFormat="1" applyFont="1" applyFill="1" applyBorder="1" applyAlignment="1"/>
    <xf numFmtId="3" fontId="13" fillId="0" borderId="6" xfId="0" applyNumberFormat="1" applyFont="1" applyFill="1" applyBorder="1" applyAlignment="1"/>
    <xf numFmtId="3" fontId="7" fillId="0" borderId="6" xfId="0" applyNumberFormat="1" applyFont="1" applyBorder="1"/>
    <xf numFmtId="3" fontId="7" fillId="0" borderId="7" xfId="0" applyNumberFormat="1" applyFont="1" applyBorder="1"/>
    <xf numFmtId="3" fontId="7" fillId="14" borderId="0" xfId="0" applyNumberFormat="1" applyFont="1" applyFill="1"/>
    <xf numFmtId="3" fontId="7" fillId="0" borderId="6" xfId="0" applyNumberFormat="1" applyFont="1" applyFill="1" applyBorder="1"/>
    <xf numFmtId="3" fontId="7" fillId="0" borderId="7" xfId="0" applyNumberFormat="1" applyFont="1" applyFill="1" applyBorder="1"/>
    <xf numFmtId="3" fontId="7" fillId="14" borderId="0" xfId="0" applyNumberFormat="1" applyFont="1" applyFill="1" applyBorder="1"/>
    <xf numFmtId="0" fontId="14" fillId="13" borderId="3" xfId="0" applyFont="1" applyFill="1" applyBorder="1"/>
    <xf numFmtId="17" fontId="13" fillId="14" borderId="0" xfId="0" applyNumberFormat="1" applyFont="1" applyFill="1"/>
    <xf numFmtId="3" fontId="13" fillId="0" borderId="0" xfId="0" applyNumberFormat="1" applyFont="1"/>
    <xf numFmtId="3" fontId="7" fillId="0" borderId="0" xfId="0" applyNumberFormat="1" applyFont="1" applyFill="1" applyBorder="1" applyAlignment="1"/>
    <xf numFmtId="3" fontId="7" fillId="0" borderId="6" xfId="0" applyNumberFormat="1" applyFont="1" applyFill="1" applyBorder="1" applyAlignment="1"/>
    <xf numFmtId="3" fontId="7" fillId="0" borderId="7" xfId="0" applyNumberFormat="1" applyFont="1" applyFill="1" applyBorder="1" applyAlignment="1"/>
    <xf numFmtId="0" fontId="19" fillId="0" borderId="0" xfId="14" applyFont="1"/>
    <xf numFmtId="0" fontId="17" fillId="0" borderId="0" xfId="14"/>
    <xf numFmtId="0" fontId="20" fillId="0" borderId="8" xfId="14" applyFont="1" applyBorder="1" applyAlignment="1">
      <alignment horizontal="center"/>
    </xf>
    <xf numFmtId="0" fontId="20" fillId="0" borderId="8" xfId="14" applyFont="1" applyBorder="1" applyAlignment="1">
      <alignment horizontal="center" wrapText="1"/>
    </xf>
    <xf numFmtId="0" fontId="20" fillId="15" borderId="8" xfId="14" applyFont="1" applyFill="1" applyBorder="1" applyAlignment="1">
      <alignment horizontal="center" wrapText="1"/>
    </xf>
    <xf numFmtId="0" fontId="17" fillId="0" borderId="0" xfId="14" applyAlignment="1">
      <alignment wrapText="1"/>
    </xf>
    <xf numFmtId="3" fontId="17" fillId="0" borderId="0" xfId="14" applyNumberFormat="1" applyAlignment="1">
      <alignment horizontal="center"/>
    </xf>
    <xf numFmtId="3" fontId="17" fillId="15" borderId="0" xfId="14" applyNumberFormat="1" applyFill="1" applyAlignment="1">
      <alignment horizontal="center"/>
    </xf>
    <xf numFmtId="3" fontId="17" fillId="0" borderId="0" xfId="14" applyNumberFormat="1" applyAlignment="1">
      <alignment horizontal="center" vertical="center"/>
    </xf>
    <xf numFmtId="4" fontId="17" fillId="0" borderId="0" xfId="14" applyNumberFormat="1" applyAlignment="1">
      <alignment horizontal="center" vertical="center"/>
    </xf>
    <xf numFmtId="0" fontId="17" fillId="0" borderId="0" xfId="14" applyAlignment="1">
      <alignment vertical="center" wrapText="1"/>
    </xf>
    <xf numFmtId="3" fontId="17" fillId="0" borderId="0" xfId="14" applyNumberFormat="1" applyAlignment="1">
      <alignment horizontal="center" vertical="center" wrapText="1"/>
    </xf>
    <xf numFmtId="3" fontId="17" fillId="15" borderId="0" xfId="14" applyNumberFormat="1" applyFill="1" applyAlignment="1">
      <alignment horizontal="center" vertical="center"/>
    </xf>
    <xf numFmtId="0" fontId="17" fillId="0" borderId="0" xfId="14" applyFont="1" applyAlignment="1">
      <alignment vertical="center" wrapText="1"/>
    </xf>
    <xf numFmtId="0" fontId="21" fillId="16" borderId="0" xfId="14" applyFont="1" applyFill="1"/>
    <xf numFmtId="3" fontId="21" fillId="16" borderId="0" xfId="14" applyNumberFormat="1" applyFont="1" applyFill="1" applyAlignment="1">
      <alignment horizontal="center"/>
    </xf>
    <xf numFmtId="3" fontId="21" fillId="16" borderId="0" xfId="14" applyNumberFormat="1" applyFont="1" applyFill="1" applyAlignment="1">
      <alignment horizontal="center" vertical="center"/>
    </xf>
    <xf numFmtId="4" fontId="21" fillId="16" borderId="0" xfId="14" applyNumberFormat="1" applyFont="1" applyFill="1" applyAlignment="1">
      <alignment horizontal="center" vertical="center"/>
    </xf>
    <xf numFmtId="0" fontId="21" fillId="0" borderId="0" xfId="14" applyFont="1"/>
    <xf numFmtId="0" fontId="21" fillId="0" borderId="0" xfId="14" applyFont="1" applyAlignment="1">
      <alignment horizontal="center" vertical="center"/>
    </xf>
    <xf numFmtId="2" fontId="21" fillId="0" borderId="0" xfId="14" applyNumberFormat="1" applyFont="1" applyAlignment="1">
      <alignment horizontal="center" vertical="center"/>
    </xf>
    <xf numFmtId="0" fontId="7" fillId="12" borderId="0" xfId="0" applyFont="1" applyFill="1" applyBorder="1" applyAlignment="1">
      <alignment horizontal="center" vertical="center" wrapText="1"/>
    </xf>
    <xf numFmtId="0" fontId="7" fillId="11" borderId="0" xfId="0" applyFont="1" applyFill="1" applyBorder="1" applyAlignment="1">
      <alignment horizontal="center" vertical="center" wrapText="1"/>
    </xf>
    <xf numFmtId="0" fontId="7" fillId="13" borderId="0" xfId="0" applyFont="1" applyFill="1" applyBorder="1" applyAlignment="1">
      <alignment horizontal="center" vertical="center"/>
    </xf>
    <xf numFmtId="14" fontId="7" fillId="0" borderId="0" xfId="0" applyNumberFormat="1" applyFont="1" applyFill="1" applyBorder="1" applyAlignment="1">
      <alignment horizontal="left"/>
    </xf>
    <xf numFmtId="3" fontId="0" fillId="0" borderId="0" xfId="0" applyNumberFormat="1" applyAlignment="1">
      <alignment horizontal="left"/>
    </xf>
    <xf numFmtId="2" fontId="17" fillId="0" borderId="0" xfId="14" applyNumberFormat="1" applyAlignment="1">
      <alignment horizontal="center" vertical="center"/>
    </xf>
    <xf numFmtId="0" fontId="17" fillId="0" borderId="0" xfId="14" applyAlignment="1">
      <alignment horizontal="center"/>
    </xf>
    <xf numFmtId="0" fontId="17" fillId="15" borderId="0" xfId="14" applyFill="1" applyAlignment="1">
      <alignment horizontal="center" vertical="center"/>
    </xf>
    <xf numFmtId="0" fontId="17" fillId="0" borderId="0" xfId="14" applyAlignment="1">
      <alignment horizontal="center" vertical="center"/>
    </xf>
    <xf numFmtId="0" fontId="3" fillId="10" borderId="0" xfId="0" applyNumberFormat="1" applyFont="1" applyFill="1" applyAlignment="1">
      <alignment vertical="center"/>
    </xf>
    <xf numFmtId="17" fontId="3" fillId="10" borderId="0" xfId="0" applyNumberFormat="1" applyFont="1" applyFill="1" applyAlignment="1">
      <alignment horizontal="center" vertical="center"/>
    </xf>
    <xf numFmtId="0" fontId="3" fillId="10" borderId="0" xfId="0" applyFont="1" applyFill="1" applyAlignment="1">
      <alignment horizontal="center" vertical="center"/>
    </xf>
    <xf numFmtId="0" fontId="0" fillId="0" borderId="0" xfId="0" applyAlignment="1">
      <alignment wrapText="1"/>
    </xf>
    <xf numFmtId="0" fontId="25" fillId="0" borderId="0" xfId="16"/>
    <xf numFmtId="0" fontId="26" fillId="20" borderId="9" xfId="0" applyFont="1" applyFill="1" applyBorder="1" applyAlignment="1">
      <alignment vertical="center" wrapText="1"/>
    </xf>
    <xf numFmtId="0" fontId="26" fillId="20" borderId="9" xfId="0" applyFont="1" applyFill="1" applyBorder="1" applyAlignment="1">
      <alignment horizontal="center" vertical="center" wrapText="1"/>
    </xf>
    <xf numFmtId="0" fontId="10" fillId="21" borderId="0" xfId="0" applyFont="1" applyFill="1" applyBorder="1" applyAlignment="1">
      <alignment horizontal="left" vertical="center" wrapText="1"/>
    </xf>
    <xf numFmtId="0" fontId="7" fillId="21" borderId="0" xfId="0" applyFont="1" applyFill="1" applyBorder="1" applyAlignment="1">
      <alignment horizontal="center" vertical="center" wrapText="1"/>
    </xf>
    <xf numFmtId="168" fontId="24" fillId="9" borderId="11" xfId="16" applyNumberFormat="1" applyFont="1" applyFill="1" applyBorder="1" applyAlignment="1">
      <alignment horizontal="right"/>
    </xf>
    <xf numFmtId="169" fontId="24" fillId="9" borderId="12" xfId="16" applyNumberFormat="1" applyFont="1" applyFill="1" applyBorder="1" applyAlignment="1">
      <alignment horizontal="right"/>
    </xf>
    <xf numFmtId="169" fontId="24" fillId="9" borderId="13" xfId="16" applyNumberFormat="1" applyFont="1" applyFill="1" applyBorder="1" applyAlignment="1">
      <alignment horizontal="right"/>
    </xf>
    <xf numFmtId="168" fontId="24" fillId="9" borderId="14" xfId="16" applyNumberFormat="1" applyFont="1" applyFill="1" applyBorder="1" applyAlignment="1">
      <alignment horizontal="right"/>
    </xf>
    <xf numFmtId="169" fontId="24" fillId="9" borderId="15" xfId="16" applyNumberFormat="1" applyFont="1" applyFill="1" applyBorder="1" applyAlignment="1">
      <alignment horizontal="right"/>
    </xf>
    <xf numFmtId="169" fontId="24" fillId="9" borderId="16" xfId="16" applyNumberFormat="1" applyFont="1" applyFill="1" applyBorder="1" applyAlignment="1">
      <alignment horizontal="right"/>
    </xf>
    <xf numFmtId="168" fontId="24" fillId="9" borderId="17" xfId="16" applyNumberFormat="1" applyFont="1" applyFill="1" applyBorder="1" applyAlignment="1">
      <alignment horizontal="right"/>
    </xf>
    <xf numFmtId="169" fontId="24" fillId="9" borderId="18" xfId="16" applyNumberFormat="1" applyFont="1" applyFill="1" applyBorder="1" applyAlignment="1">
      <alignment horizontal="right"/>
    </xf>
    <xf numFmtId="169" fontId="24" fillId="9" borderId="19" xfId="16" applyNumberFormat="1" applyFont="1" applyFill="1" applyBorder="1" applyAlignment="1">
      <alignment horizontal="right"/>
    </xf>
    <xf numFmtId="0" fontId="22" fillId="17" borderId="10" xfId="16" applyFont="1" applyFill="1" applyBorder="1" applyAlignment="1"/>
    <xf numFmtId="0" fontId="22" fillId="17" borderId="9" xfId="16" applyFont="1" applyFill="1" applyBorder="1" applyAlignment="1"/>
    <xf numFmtId="0" fontId="23" fillId="17" borderId="10" xfId="16" applyFont="1" applyFill="1" applyBorder="1" applyAlignment="1"/>
    <xf numFmtId="0" fontId="23" fillId="17" borderId="9" xfId="16" applyFont="1" applyFill="1" applyBorder="1" applyAlignment="1"/>
    <xf numFmtId="0" fontId="12" fillId="22" borderId="0" xfId="0" applyFont="1" applyFill="1" applyBorder="1" applyAlignment="1">
      <alignment horizontal="center" vertical="center"/>
    </xf>
    <xf numFmtId="0" fontId="13" fillId="19" borderId="0" xfId="0" applyFont="1" applyFill="1" applyBorder="1" applyAlignment="1">
      <alignment horizontal="center" vertical="center"/>
    </xf>
    <xf numFmtId="0" fontId="27" fillId="12" borderId="0" xfId="0" applyFont="1" applyFill="1" applyBorder="1" applyAlignment="1">
      <alignment horizontal="left" vertical="center"/>
    </xf>
    <xf numFmtId="0" fontId="29" fillId="0" borderId="0" xfId="17" applyNumberFormat="1" applyFont="1" applyBorder="1" applyAlignment="1"/>
    <xf numFmtId="170" fontId="29" fillId="0" borderId="0" xfId="17" applyNumberFormat="1" applyFont="1" applyBorder="1" applyAlignment="1" applyProtection="1"/>
    <xf numFmtId="0" fontId="29" fillId="0" borderId="0" xfId="17"/>
    <xf numFmtId="0" fontId="7" fillId="0" borderId="0" xfId="6"/>
    <xf numFmtId="0" fontId="32" fillId="28" borderId="25" xfId="17" applyNumberFormat="1" applyFont="1" applyFill="1" applyBorder="1" applyAlignment="1">
      <alignment horizontal="left" vertical="center" wrapText="1"/>
    </xf>
    <xf numFmtId="0" fontId="32" fillId="28" borderId="26" xfId="17" applyNumberFormat="1" applyFont="1" applyFill="1" applyBorder="1" applyAlignment="1">
      <alignment horizontal="left" vertical="center" wrapText="1"/>
    </xf>
    <xf numFmtId="0" fontId="33" fillId="26" borderId="27" xfId="17" applyNumberFormat="1" applyFont="1" applyFill="1" applyBorder="1" applyAlignment="1">
      <alignment horizontal="center" vertical="center" wrapText="1"/>
    </xf>
    <xf numFmtId="0" fontId="9" fillId="0" borderId="0" xfId="6" applyFont="1" applyBorder="1" applyAlignment="1">
      <alignment horizontal="right"/>
    </xf>
    <xf numFmtId="0" fontId="37" fillId="31" borderId="9" xfId="6" applyFont="1" applyFill="1" applyBorder="1" applyAlignment="1">
      <alignment horizontal="left"/>
    </xf>
    <xf numFmtId="0" fontId="31" fillId="29" borderId="9" xfId="6" applyFont="1" applyFill="1" applyBorder="1" applyAlignment="1">
      <alignment horizontal="left"/>
    </xf>
    <xf numFmtId="0" fontId="12" fillId="30" borderId="9" xfId="6" applyFont="1" applyFill="1" applyBorder="1" applyAlignment="1">
      <alignment horizontal="left"/>
    </xf>
    <xf numFmtId="0" fontId="30" fillId="0" borderId="0" xfId="6" applyFont="1" applyAlignment="1"/>
    <xf numFmtId="0" fontId="7" fillId="0" borderId="0" xfId="6" applyAlignment="1"/>
    <xf numFmtId="37" fontId="38" fillId="0" borderId="0" xfId="0" applyNumberFormat="1" applyFont="1" applyBorder="1" applyProtection="1"/>
    <xf numFmtId="39" fontId="38" fillId="0" borderId="0" xfId="0" applyNumberFormat="1" applyFont="1" applyBorder="1" applyProtection="1"/>
    <xf numFmtId="3" fontId="7" fillId="0" borderId="0" xfId="14" applyNumberFormat="1" applyFont="1"/>
    <xf numFmtId="17" fontId="3" fillId="10" borderId="0" xfId="0" applyNumberFormat="1" applyFont="1" applyFill="1" applyAlignment="1">
      <alignment horizontal="center" vertical="center"/>
    </xf>
    <xf numFmtId="0" fontId="3" fillId="25" borderId="34" xfId="17" applyNumberFormat="1" applyFont="1" applyFill="1" applyBorder="1" applyAlignment="1">
      <alignment horizontal="center" vertical="center" wrapText="1"/>
    </xf>
    <xf numFmtId="0" fontId="3" fillId="26" borderId="34" xfId="17" applyNumberFormat="1" applyFont="1" applyFill="1" applyBorder="1" applyAlignment="1">
      <alignment horizontal="center" vertical="center" wrapText="1"/>
    </xf>
    <xf numFmtId="0" fontId="41" fillId="28" borderId="35" xfId="17" applyNumberFormat="1" applyFont="1" applyFill="1" applyBorder="1" applyAlignment="1">
      <alignment horizontal="center" vertical="center" wrapText="1"/>
    </xf>
    <xf numFmtId="0" fontId="41" fillId="27" borderId="35" xfId="17" applyNumberFormat="1" applyFont="1" applyFill="1" applyBorder="1" applyAlignment="1">
      <alignment horizontal="center" vertical="center" wrapText="1"/>
    </xf>
    <xf numFmtId="0" fontId="42" fillId="17" borderId="0" xfId="17" quotePrefix="1" applyFont="1" applyFill="1" applyAlignment="1"/>
    <xf numFmtId="0" fontId="42" fillId="0" borderId="0" xfId="17" applyNumberFormat="1" applyFont="1" applyBorder="1" applyAlignment="1"/>
    <xf numFmtId="0" fontId="42" fillId="17" borderId="0" xfId="17" quotePrefix="1" applyFont="1" applyFill="1" applyBorder="1" applyAlignment="1">
      <alignment horizontal="left"/>
    </xf>
    <xf numFmtId="0" fontId="43" fillId="0" borderId="0" xfId="17" applyFont="1"/>
    <xf numFmtId="3" fontId="43" fillId="28" borderId="28" xfId="17" applyNumberFormat="1" applyFont="1" applyFill="1" applyBorder="1" applyAlignment="1"/>
    <xf numFmtId="3" fontId="43" fillId="23" borderId="22" xfId="17" applyNumberFormat="1" applyFont="1" applyFill="1" applyBorder="1" applyAlignment="1"/>
    <xf numFmtId="3" fontId="43" fillId="23" borderId="23" xfId="17" applyNumberFormat="1" applyFont="1" applyFill="1" applyBorder="1" applyAlignment="1"/>
    <xf numFmtId="3" fontId="43" fillId="23" borderId="23" xfId="17" applyNumberFormat="1" applyFont="1" applyFill="1" applyBorder="1" applyAlignment="1" applyProtection="1"/>
    <xf numFmtId="3" fontId="43" fillId="23" borderId="24" xfId="17" applyNumberFormat="1" applyFont="1" applyFill="1" applyBorder="1" applyAlignment="1"/>
    <xf numFmtId="3" fontId="43" fillId="28" borderId="29" xfId="17" applyNumberFormat="1" applyFont="1" applyFill="1" applyBorder="1" applyAlignment="1"/>
    <xf numFmtId="3" fontId="43" fillId="23" borderId="31" xfId="17" applyNumberFormat="1" applyFont="1" applyFill="1" applyBorder="1" applyAlignment="1"/>
    <xf numFmtId="3" fontId="43" fillId="23" borderId="32" xfId="17" applyNumberFormat="1" applyFont="1" applyFill="1" applyBorder="1" applyAlignment="1"/>
    <xf numFmtId="3" fontId="43" fillId="23" borderId="32" xfId="17" applyNumberFormat="1" applyFont="1" applyFill="1" applyBorder="1" applyAlignment="1" applyProtection="1"/>
    <xf numFmtId="3" fontId="43" fillId="23" borderId="33" xfId="17" applyNumberFormat="1" applyFont="1" applyFill="1" applyBorder="1" applyAlignment="1"/>
    <xf numFmtId="3" fontId="41" fillId="28" borderId="29" xfId="17" applyNumberFormat="1" applyFont="1" applyFill="1" applyBorder="1" applyAlignment="1"/>
    <xf numFmtId="3" fontId="41" fillId="23" borderId="31" xfId="17" applyNumberFormat="1" applyFont="1" applyFill="1" applyBorder="1" applyAlignment="1"/>
    <xf numFmtId="3" fontId="41" fillId="23" borderId="32" xfId="17" applyNumberFormat="1" applyFont="1" applyFill="1" applyBorder="1" applyAlignment="1"/>
    <xf numFmtId="3" fontId="41" fillId="23" borderId="32" xfId="17" applyNumberFormat="1" applyFont="1" applyFill="1" applyBorder="1" applyAlignment="1" applyProtection="1"/>
    <xf numFmtId="3" fontId="41" fillId="23" borderId="33" xfId="17" applyNumberFormat="1" applyFont="1" applyFill="1" applyBorder="1" applyAlignment="1"/>
    <xf numFmtId="3" fontId="41" fillId="28" borderId="30" xfId="17" applyNumberFormat="1" applyFont="1" applyFill="1" applyBorder="1" applyAlignment="1">
      <alignment vertical="center"/>
    </xf>
    <xf numFmtId="0" fontId="1" fillId="0" borderId="0" xfId="0" applyFont="1"/>
    <xf numFmtId="3" fontId="1" fillId="0" borderId="0" xfId="0" applyNumberFormat="1" applyFont="1"/>
    <xf numFmtId="3" fontId="14" fillId="0" borderId="0" xfId="0" applyNumberFormat="1" applyFont="1" applyBorder="1"/>
    <xf numFmtId="17" fontId="14" fillId="0" borderId="5" xfId="0" applyNumberFormat="1" applyFont="1" applyBorder="1" applyAlignment="1">
      <alignment horizontal="left"/>
    </xf>
    <xf numFmtId="3" fontId="14" fillId="14" borderId="0" xfId="0" applyNumberFormat="1" applyFont="1" applyFill="1" applyBorder="1" applyAlignment="1"/>
    <xf numFmtId="0" fontId="22" fillId="17" borderId="10" xfId="19" applyFont="1" applyFill="1" applyBorder="1" applyAlignment="1"/>
    <xf numFmtId="0" fontId="23" fillId="17" borderId="10" xfId="19" applyFont="1" applyFill="1" applyBorder="1" applyAlignment="1"/>
    <xf numFmtId="168" fontId="44" fillId="9" borderId="37" xfId="0" applyNumberFormat="1" applyFont="1" applyFill="1" applyBorder="1" applyAlignment="1">
      <alignment horizontal="right"/>
    </xf>
    <xf numFmtId="0" fontId="47" fillId="0" borderId="0" xfId="0" applyFont="1" applyAlignment="1">
      <alignment horizontal="center" vertical="center"/>
    </xf>
    <xf numFmtId="0" fontId="47" fillId="0" borderId="0" xfId="0" applyFont="1"/>
    <xf numFmtId="0" fontId="45" fillId="0" borderId="0" xfId="14" applyFont="1" applyAlignment="1">
      <alignment vertical="center" wrapText="1"/>
    </xf>
    <xf numFmtId="0" fontId="51" fillId="22" borderId="0" xfId="0" applyFont="1" applyFill="1" applyBorder="1" applyAlignment="1">
      <alignment horizontal="center" vertical="center"/>
    </xf>
    <xf numFmtId="0" fontId="12" fillId="22" borderId="0" xfId="0" applyFont="1" applyFill="1" applyBorder="1" applyAlignment="1">
      <alignment horizontal="center" vertical="center" wrapText="1"/>
    </xf>
    <xf numFmtId="0" fontId="52" fillId="0" borderId="0" xfId="0" applyFont="1"/>
    <xf numFmtId="3" fontId="7" fillId="0" borderId="0" xfId="0" applyNumberFormat="1" applyFont="1" applyFill="1" applyBorder="1" applyAlignment="1">
      <alignment horizontal="right"/>
    </xf>
    <xf numFmtId="3" fontId="53" fillId="0" borderId="0" xfId="0" applyNumberFormat="1" applyFont="1" applyFill="1" applyBorder="1" applyAlignment="1">
      <alignment horizontal="right"/>
    </xf>
    <xf numFmtId="0" fontId="47" fillId="0" borderId="0" xfId="0" applyFont="1" applyFill="1" applyBorder="1" applyAlignment="1">
      <alignment horizontal="left"/>
    </xf>
    <xf numFmtId="0" fontId="7" fillId="0" borderId="0" xfId="0" applyFont="1" applyFill="1" applyBorder="1"/>
    <xf numFmtId="0" fontId="0" fillId="0" borderId="0" xfId="0" applyFont="1" applyFill="1" applyBorder="1" applyAlignment="1">
      <alignment horizontal="left"/>
    </xf>
    <xf numFmtId="3" fontId="53" fillId="0" borderId="0" xfId="0" applyNumberFormat="1" applyFont="1" applyFill="1" applyBorder="1"/>
    <xf numFmtId="3" fontId="7" fillId="0" borderId="0" xfId="0" applyNumberFormat="1" applyFont="1" applyFill="1" applyBorder="1"/>
    <xf numFmtId="0" fontId="53" fillId="0" borderId="0" xfId="0" applyNumberFormat="1" applyFont="1" applyFill="1" applyBorder="1" applyAlignment="1">
      <alignment horizontal="right"/>
    </xf>
    <xf numFmtId="0" fontId="52" fillId="0" borderId="0" xfId="0" applyFont="1" applyFill="1" applyBorder="1"/>
    <xf numFmtId="0" fontId="54" fillId="0" borderId="0" xfId="0" applyFont="1" applyFill="1" applyBorder="1"/>
    <xf numFmtId="0" fontId="52" fillId="32" borderId="0" xfId="0" applyFont="1" applyFill="1"/>
    <xf numFmtId="3" fontId="14" fillId="32" borderId="0" xfId="0" applyNumberFormat="1" applyFont="1" applyFill="1"/>
    <xf numFmtId="0" fontId="52" fillId="32" borderId="0" xfId="0" applyFont="1" applyFill="1" applyAlignment="1">
      <alignment horizontal="center" wrapText="1"/>
    </xf>
    <xf numFmtId="4" fontId="0" fillId="0" borderId="0" xfId="0" applyNumberFormat="1"/>
    <xf numFmtId="17" fontId="3" fillId="10" borderId="0" xfId="0" applyNumberFormat="1" applyFont="1" applyFill="1" applyAlignment="1">
      <alignment horizontal="center" vertical="center"/>
    </xf>
    <xf numFmtId="49" fontId="14" fillId="0" borderId="0" xfId="0" applyNumberFormat="1" applyFont="1" applyAlignment="1">
      <alignment horizontal="center"/>
    </xf>
    <xf numFmtId="49" fontId="0" fillId="0" borderId="0" xfId="0" applyNumberFormat="1"/>
    <xf numFmtId="0" fontId="7" fillId="11" borderId="3" xfId="0" applyNumberFormat="1" applyFont="1" applyFill="1" applyBorder="1" applyAlignment="1">
      <alignment horizontal="center" vertical="center" wrapText="1"/>
    </xf>
    <xf numFmtId="0" fontId="7" fillId="13" borderId="4" xfId="0" applyNumberFormat="1" applyFont="1" applyFill="1" applyBorder="1" applyAlignment="1">
      <alignment horizontal="center" vertical="center" wrapText="1"/>
    </xf>
    <xf numFmtId="0" fontId="13" fillId="12" borderId="2" xfId="0" applyFont="1" applyFill="1" applyBorder="1" applyAlignment="1">
      <alignment horizontal="center" vertical="center" wrapText="1"/>
    </xf>
    <xf numFmtId="3" fontId="1" fillId="0" borderId="0" xfId="0" applyNumberFormat="1" applyFont="1" applyAlignment="1">
      <alignment vertical="center"/>
    </xf>
    <xf numFmtId="0" fontId="56" fillId="35" borderId="0" xfId="0" applyFont="1" applyFill="1" applyBorder="1" applyAlignment="1">
      <alignment horizontal="center" vertical="center" wrapText="1"/>
    </xf>
    <xf numFmtId="0" fontId="56" fillId="35" borderId="0" xfId="0" applyFont="1" applyFill="1" applyBorder="1" applyAlignment="1">
      <alignment horizontal="center" vertical="center"/>
    </xf>
    <xf numFmtId="0" fontId="58" fillId="0" borderId="0" xfId="0" applyFont="1" applyFill="1" applyBorder="1" applyAlignment="1">
      <alignment horizontal="justify" wrapText="1"/>
    </xf>
    <xf numFmtId="3" fontId="7" fillId="0" borderId="0" xfId="0" applyNumberFormat="1" applyFont="1" applyFill="1" applyBorder="1" applyAlignment="1">
      <alignment horizontal="center"/>
    </xf>
    <xf numFmtId="0" fontId="57" fillId="36" borderId="0" xfId="0" applyFont="1" applyFill="1" applyBorder="1" applyAlignment="1">
      <alignment horizontal="center" vertical="center" wrapText="1"/>
    </xf>
    <xf numFmtId="0" fontId="57" fillId="35" borderId="0" xfId="0" applyFont="1" applyFill="1" applyBorder="1" applyAlignment="1">
      <alignment horizontal="center" vertical="center" wrapText="1"/>
    </xf>
    <xf numFmtId="0" fontId="12" fillId="34" borderId="0" xfId="0" applyFont="1" applyFill="1" applyBorder="1" applyAlignment="1">
      <alignment horizontal="center" vertical="center" wrapText="1"/>
    </xf>
    <xf numFmtId="0" fontId="10" fillId="36" borderId="39" xfId="0" applyNumberFormat="1" applyFont="1" applyFill="1" applyBorder="1" applyAlignment="1">
      <alignment horizontal="center"/>
    </xf>
    <xf numFmtId="0" fontId="10" fillId="36" borderId="40" xfId="0" applyNumberFormat="1" applyFont="1" applyFill="1" applyBorder="1" applyAlignment="1">
      <alignment horizontal="center"/>
    </xf>
    <xf numFmtId="0" fontId="10" fillId="36" borderId="41" xfId="0" applyNumberFormat="1" applyFont="1" applyFill="1" applyBorder="1" applyAlignment="1">
      <alignment horizontal="center"/>
    </xf>
    <xf numFmtId="0" fontId="0" fillId="9" borderId="0" xfId="0" applyFill="1"/>
    <xf numFmtId="0" fontId="62" fillId="37" borderId="0" xfId="21" applyFont="1" applyFill="1"/>
    <xf numFmtId="0" fontId="63" fillId="37" borderId="0" xfId="0" applyFont="1" applyFill="1"/>
    <xf numFmtId="0" fontId="64" fillId="37" borderId="0" xfId="0" applyFont="1" applyFill="1"/>
    <xf numFmtId="0" fontId="65" fillId="37" borderId="0" xfId="0" applyFont="1" applyFill="1" applyBorder="1" applyAlignment="1"/>
    <xf numFmtId="4" fontId="7" fillId="0" borderId="21" xfId="0" applyNumberFormat="1" applyFont="1" applyBorder="1" applyAlignment="1">
      <alignment horizontal="right" vertical="center"/>
    </xf>
    <xf numFmtId="0" fontId="0" fillId="0" borderId="0" xfId="0" applyAlignment="1">
      <alignment horizontal="center" vertical="center" wrapText="1"/>
    </xf>
    <xf numFmtId="0" fontId="70" fillId="38" borderId="0" xfId="0" applyFont="1" applyFill="1" applyAlignment="1">
      <alignment horizontal="center" vertical="center" wrapText="1"/>
    </xf>
    <xf numFmtId="0" fontId="70" fillId="39" borderId="0" xfId="0" applyFont="1" applyFill="1" applyAlignment="1">
      <alignment horizontal="center" vertical="center" wrapText="1"/>
    </xf>
    <xf numFmtId="0" fontId="70" fillId="14" borderId="0" xfId="0" applyFont="1" applyFill="1" applyAlignment="1">
      <alignment horizontal="center" vertical="center" wrapText="1"/>
    </xf>
    <xf numFmtId="3" fontId="71" fillId="38" borderId="0" xfId="0" applyNumberFormat="1" applyFont="1" applyFill="1"/>
    <xf numFmtId="0" fontId="69" fillId="14" borderId="0" xfId="0" applyFont="1" applyFill="1" applyAlignment="1">
      <alignment horizontal="left" indent="1"/>
    </xf>
    <xf numFmtId="0" fontId="70" fillId="39" borderId="0" xfId="0" applyFont="1" applyFill="1" applyAlignment="1">
      <alignment horizontal="left" indent="1"/>
    </xf>
    <xf numFmtId="49" fontId="10" fillId="0" borderId="0" xfId="0" applyNumberFormat="1" applyFont="1" applyFill="1" applyBorder="1" applyAlignment="1">
      <alignment horizontal="left"/>
    </xf>
    <xf numFmtId="0" fontId="3" fillId="2" borderId="0" xfId="0" applyFont="1" applyFill="1" applyAlignment="1">
      <alignment horizontal="right" vertical="center" wrapText="1"/>
    </xf>
    <xf numFmtId="0" fontId="3" fillId="2" borderId="0" xfId="0" applyFont="1" applyFill="1" applyAlignment="1">
      <alignment horizontal="left" vertical="center" indent="1"/>
    </xf>
    <xf numFmtId="0" fontId="72" fillId="4" borderId="0" xfId="0" applyFont="1" applyFill="1"/>
    <xf numFmtId="37" fontId="7" fillId="0" borderId="0" xfId="1" applyNumberFormat="1" applyFont="1" applyBorder="1" applyProtection="1"/>
    <xf numFmtId="166" fontId="7" fillId="0" borderId="0" xfId="1" applyNumberFormat="1" applyFont="1" applyBorder="1" applyAlignment="1" applyProtection="1">
      <alignment horizontal="center" vertical="center"/>
    </xf>
    <xf numFmtId="39" fontId="7" fillId="0" borderId="0" xfId="1" applyNumberFormat="1" applyFont="1" applyBorder="1" applyProtection="1"/>
    <xf numFmtId="37" fontId="7" fillId="0" borderId="0" xfId="2" applyNumberFormat="1" applyFont="1" applyBorder="1" applyProtection="1"/>
    <xf numFmtId="39" fontId="7" fillId="0" borderId="0" xfId="2" applyNumberFormat="1" applyFont="1" applyBorder="1" applyProtection="1"/>
    <xf numFmtId="3" fontId="14" fillId="0" borderId="6" xfId="0" applyNumberFormat="1" applyFont="1" applyFill="1" applyBorder="1" applyAlignment="1"/>
    <xf numFmtId="3" fontId="13" fillId="0" borderId="7" xfId="0" applyNumberFormat="1" applyFont="1" applyFill="1" applyBorder="1" applyAlignment="1"/>
    <xf numFmtId="3" fontId="7" fillId="0" borderId="6" xfId="14" applyNumberFormat="1" applyFont="1" applyBorder="1"/>
    <xf numFmtId="3" fontId="7" fillId="0" borderId="7" xfId="14" applyNumberFormat="1" applyFont="1" applyBorder="1"/>
    <xf numFmtId="3" fontId="13" fillId="0" borderId="6" xfId="0" applyNumberFormat="1" applyFont="1" applyBorder="1"/>
    <xf numFmtId="3" fontId="0" fillId="0" borderId="6" xfId="0" applyNumberFormat="1" applyFont="1" applyBorder="1"/>
    <xf numFmtId="3" fontId="29" fillId="0" borderId="0" xfId="17" applyNumberFormat="1" applyFont="1" applyBorder="1" applyAlignment="1"/>
    <xf numFmtId="3" fontId="74" fillId="40" borderId="0" xfId="0" applyNumberFormat="1" applyFont="1" applyFill="1" applyBorder="1" applyAlignment="1"/>
    <xf numFmtId="3" fontId="73" fillId="40" borderId="0" xfId="0" applyNumberFormat="1" applyFont="1" applyFill="1" applyBorder="1" applyAlignment="1"/>
    <xf numFmtId="3" fontId="0" fillId="0" borderId="42" xfId="0" applyNumberFormat="1" applyBorder="1"/>
    <xf numFmtId="3" fontId="0" fillId="0" borderId="43" xfId="0" applyNumberFormat="1" applyBorder="1"/>
    <xf numFmtId="3" fontId="0" fillId="0" borderId="44" xfId="0" applyNumberFormat="1" applyBorder="1"/>
    <xf numFmtId="3" fontId="0" fillId="0" borderId="45" xfId="0" applyNumberFormat="1" applyBorder="1"/>
    <xf numFmtId="3" fontId="0" fillId="0" borderId="46" xfId="0" applyNumberFormat="1" applyBorder="1"/>
    <xf numFmtId="3" fontId="0" fillId="0" borderId="47" xfId="0" applyNumberFormat="1" applyBorder="1"/>
    <xf numFmtId="3" fontId="1" fillId="0" borderId="45" xfId="0" applyNumberFormat="1" applyFont="1" applyBorder="1" applyAlignment="1">
      <alignment vertical="center"/>
    </xf>
    <xf numFmtId="3" fontId="1" fillId="0" borderId="46" xfId="0" applyNumberFormat="1" applyFont="1" applyBorder="1" applyAlignment="1">
      <alignment vertical="center"/>
    </xf>
    <xf numFmtId="3" fontId="1" fillId="0" borderId="47" xfId="0" applyNumberFormat="1" applyFont="1" applyBorder="1" applyAlignment="1">
      <alignment vertical="center"/>
    </xf>
    <xf numFmtId="0" fontId="0" fillId="0" borderId="45" xfId="0" applyBorder="1"/>
    <xf numFmtId="0" fontId="0" fillId="0" borderId="46" xfId="0" applyBorder="1"/>
    <xf numFmtId="0" fontId="0" fillId="0" borderId="47" xfId="0" applyBorder="1"/>
    <xf numFmtId="3" fontId="1" fillId="0" borderId="48" xfId="0" applyNumberFormat="1" applyFont="1" applyBorder="1"/>
    <xf numFmtId="3" fontId="1" fillId="0" borderId="49" xfId="0" applyNumberFormat="1" applyFont="1" applyBorder="1"/>
    <xf numFmtId="3" fontId="1" fillId="0" borderId="50" xfId="0" applyNumberFormat="1" applyFont="1" applyBorder="1"/>
    <xf numFmtId="0" fontId="0" fillId="0" borderId="51" xfId="0" applyBorder="1" applyAlignment="1">
      <alignment wrapText="1"/>
    </xf>
    <xf numFmtId="0" fontId="0" fillId="0" borderId="52" xfId="0" applyBorder="1" applyAlignment="1">
      <alignment wrapText="1"/>
    </xf>
    <xf numFmtId="0" fontId="0" fillId="0" borderId="53" xfId="0" applyBorder="1" applyAlignment="1">
      <alignment wrapText="1"/>
    </xf>
    <xf numFmtId="0" fontId="0" fillId="0" borderId="42" xfId="0" applyBorder="1" applyAlignment="1">
      <alignment wrapText="1"/>
    </xf>
    <xf numFmtId="0" fontId="0" fillId="0" borderId="45" xfId="0" applyBorder="1" applyAlignment="1">
      <alignment wrapText="1"/>
    </xf>
    <xf numFmtId="0" fontId="7" fillId="12" borderId="45" xfId="0" applyFont="1" applyFill="1" applyBorder="1" applyAlignment="1">
      <alignment horizontal="center" vertical="center" wrapText="1"/>
    </xf>
    <xf numFmtId="0" fontId="7" fillId="11" borderId="48" xfId="0" applyFont="1" applyFill="1" applyBorder="1" applyAlignment="1">
      <alignment horizontal="center" vertical="center" wrapText="1"/>
    </xf>
    <xf numFmtId="3" fontId="1" fillId="0" borderId="46" xfId="0" applyNumberFormat="1" applyFont="1" applyBorder="1"/>
    <xf numFmtId="3" fontId="1" fillId="0" borderId="47" xfId="0" applyNumberFormat="1" applyFont="1" applyBorder="1"/>
    <xf numFmtId="0" fontId="0" fillId="0" borderId="42" xfId="0" applyBorder="1" applyAlignment="1">
      <alignment vertical="center" wrapText="1"/>
    </xf>
    <xf numFmtId="0" fontId="0" fillId="0" borderId="45" xfId="0" applyBorder="1" applyAlignment="1">
      <alignment vertical="center" wrapText="1"/>
    </xf>
    <xf numFmtId="3" fontId="0" fillId="0" borderId="43" xfId="0" applyNumberFormat="1" applyBorder="1" applyAlignment="1">
      <alignment horizontal="right" vertical="center"/>
    </xf>
    <xf numFmtId="3" fontId="0" fillId="0" borderId="44" xfId="0" applyNumberFormat="1" applyBorder="1" applyAlignment="1">
      <alignment horizontal="right" vertical="center"/>
    </xf>
    <xf numFmtId="3" fontId="0" fillId="0" borderId="46" xfId="0" applyNumberFormat="1" applyBorder="1" applyAlignment="1">
      <alignment horizontal="right" vertical="center"/>
    </xf>
    <xf numFmtId="3" fontId="0" fillId="0" borderId="47" xfId="0" applyNumberFormat="1" applyBorder="1" applyAlignment="1">
      <alignment horizontal="right" vertical="center"/>
    </xf>
    <xf numFmtId="3" fontId="1" fillId="0" borderId="46" xfId="0" applyNumberFormat="1" applyFont="1" applyBorder="1" applyAlignment="1">
      <alignment horizontal="right" vertical="center"/>
    </xf>
    <xf numFmtId="3" fontId="1" fillId="0" borderId="47" xfId="0" applyNumberFormat="1" applyFont="1" applyBorder="1" applyAlignment="1">
      <alignment horizontal="right" vertical="center"/>
    </xf>
    <xf numFmtId="0" fontId="0" fillId="0" borderId="46" xfId="0" applyBorder="1" applyAlignment="1">
      <alignment horizontal="right" vertical="center"/>
    </xf>
    <xf numFmtId="3" fontId="1" fillId="0" borderId="49" xfId="0" applyNumberFormat="1" applyFont="1" applyBorder="1" applyAlignment="1">
      <alignment horizontal="right" vertical="center"/>
    </xf>
    <xf numFmtId="3" fontId="1" fillId="0" borderId="50" xfId="0" applyNumberFormat="1" applyFont="1" applyBorder="1" applyAlignment="1">
      <alignment horizontal="right" vertical="center"/>
    </xf>
    <xf numFmtId="0" fontId="33" fillId="25" borderId="34" xfId="17" applyNumberFormat="1" applyFont="1" applyFill="1" applyBorder="1" applyAlignment="1">
      <alignment horizontal="center" vertical="center" wrapText="1"/>
    </xf>
    <xf numFmtId="0" fontId="33" fillId="25" borderId="35" xfId="17" applyNumberFormat="1" applyFont="1" applyFill="1" applyBorder="1" applyAlignment="1">
      <alignment horizontal="center" vertical="center" wrapText="1"/>
    </xf>
    <xf numFmtId="0" fontId="12" fillId="30" borderId="56" xfId="6" applyFont="1" applyFill="1" applyBorder="1" applyAlignment="1">
      <alignment horizontal="center" vertical="center"/>
    </xf>
    <xf numFmtId="0" fontId="37" fillId="31" borderId="56" xfId="6" applyFont="1" applyFill="1" applyBorder="1" applyAlignment="1">
      <alignment horizontal="center" vertical="center"/>
    </xf>
    <xf numFmtId="0" fontId="10" fillId="0" borderId="57" xfId="6" applyNumberFormat="1" applyFont="1" applyBorder="1" applyAlignment="1">
      <alignment horizontal="right"/>
    </xf>
    <xf numFmtId="0" fontId="7" fillId="0" borderId="58" xfId="6" applyNumberFormat="1" applyFont="1" applyBorder="1" applyAlignment="1">
      <alignment horizontal="right"/>
    </xf>
    <xf numFmtId="0" fontId="7" fillId="0" borderId="59" xfId="6" applyNumberFormat="1" applyFont="1" applyBorder="1" applyAlignment="1">
      <alignment horizontal="right"/>
    </xf>
    <xf numFmtId="0" fontId="10" fillId="0" borderId="60" xfId="6" applyNumberFormat="1" applyFont="1" applyBorder="1" applyAlignment="1">
      <alignment horizontal="right"/>
    </xf>
    <xf numFmtId="0" fontId="7" fillId="0" borderId="61" xfId="6" applyNumberFormat="1" applyFont="1" applyBorder="1" applyAlignment="1">
      <alignment horizontal="right"/>
    </xf>
    <xf numFmtId="0" fontId="7" fillId="0" borderId="62" xfId="6" applyNumberFormat="1" applyFont="1" applyBorder="1" applyAlignment="1">
      <alignment horizontal="right"/>
    </xf>
    <xf numFmtId="0" fontId="10" fillId="0" borderId="61" xfId="6" applyNumberFormat="1" applyFont="1" applyBorder="1" applyAlignment="1">
      <alignment horizontal="right"/>
    </xf>
    <xf numFmtId="0" fontId="10" fillId="0" borderId="62" xfId="6" applyNumberFormat="1" applyFont="1" applyBorder="1" applyAlignment="1">
      <alignment horizontal="right"/>
    </xf>
    <xf numFmtId="4" fontId="10" fillId="0" borderId="63" xfId="6" applyNumberFormat="1" applyFont="1" applyBorder="1" applyAlignment="1">
      <alignment horizontal="right"/>
    </xf>
    <xf numFmtId="4" fontId="10" fillId="0" borderId="64" xfId="6" applyNumberFormat="1" applyFont="1" applyBorder="1" applyAlignment="1">
      <alignment horizontal="right"/>
    </xf>
    <xf numFmtId="0" fontId="10" fillId="0" borderId="64" xfId="6" applyNumberFormat="1" applyFont="1" applyBorder="1" applyAlignment="1">
      <alignment horizontal="right"/>
    </xf>
    <xf numFmtId="0" fontId="10" fillId="0" borderId="65" xfId="6" applyNumberFormat="1" applyFont="1" applyBorder="1" applyAlignment="1">
      <alignment horizontal="right"/>
    </xf>
    <xf numFmtId="0" fontId="7" fillId="0" borderId="57" xfId="6" applyNumberFormat="1" applyFont="1" applyBorder="1" applyAlignment="1">
      <alignment horizontal="right"/>
    </xf>
    <xf numFmtId="0" fontId="7" fillId="0" borderId="60" xfId="6" applyNumberFormat="1" applyFont="1" applyBorder="1" applyAlignment="1">
      <alignment horizontal="right"/>
    </xf>
    <xf numFmtId="0" fontId="10" fillId="0" borderId="63" xfId="6" applyNumberFormat="1" applyFont="1" applyBorder="1" applyAlignment="1">
      <alignment horizontal="right"/>
    </xf>
    <xf numFmtId="4" fontId="7" fillId="0" borderId="66" xfId="0" applyNumberFormat="1" applyFont="1" applyBorder="1" applyAlignment="1">
      <alignment horizontal="right"/>
    </xf>
    <xf numFmtId="4" fontId="7" fillId="0" borderId="67" xfId="0" applyNumberFormat="1" applyFont="1" applyBorder="1" applyAlignment="1">
      <alignment horizontal="right"/>
    </xf>
    <xf numFmtId="4" fontId="7" fillId="0" borderId="68" xfId="0" applyNumberFormat="1" applyFont="1" applyBorder="1" applyAlignment="1">
      <alignment horizontal="right"/>
    </xf>
    <xf numFmtId="4" fontId="7" fillId="0" borderId="69" xfId="0" applyNumberFormat="1" applyFont="1" applyBorder="1" applyAlignment="1">
      <alignment horizontal="right"/>
    </xf>
    <xf numFmtId="4" fontId="7" fillId="0" borderId="70" xfId="0" applyNumberFormat="1" applyFont="1" applyBorder="1" applyAlignment="1">
      <alignment horizontal="right"/>
    </xf>
    <xf numFmtId="4" fontId="0" fillId="0" borderId="70" xfId="0" applyNumberFormat="1" applyBorder="1"/>
    <xf numFmtId="4" fontId="7" fillId="0" borderId="71" xfId="0" applyNumberFormat="1" applyFont="1" applyBorder="1" applyAlignment="1">
      <alignment horizontal="right"/>
    </xf>
    <xf numFmtId="0" fontId="7" fillId="0" borderId="75" xfId="0" applyNumberFormat="1" applyFont="1" applyBorder="1" applyAlignment="1">
      <alignment horizontal="right"/>
    </xf>
    <xf numFmtId="0" fontId="7" fillId="0" borderId="76" xfId="0" applyNumberFormat="1" applyFont="1" applyBorder="1" applyAlignment="1">
      <alignment horizontal="right"/>
    </xf>
    <xf numFmtId="0" fontId="7" fillId="0" borderId="77" xfId="0" applyNumberFormat="1" applyFont="1" applyBorder="1" applyAlignment="1">
      <alignment horizontal="right"/>
    </xf>
    <xf numFmtId="0" fontId="7" fillId="0" borderId="78" xfId="0" applyNumberFormat="1" applyFont="1" applyBorder="1" applyAlignment="1">
      <alignment horizontal="right"/>
    </xf>
    <xf numFmtId="0" fontId="7" fillId="0" borderId="79" xfId="0" applyNumberFormat="1" applyFont="1" applyBorder="1" applyAlignment="1">
      <alignment horizontal="right"/>
    </xf>
    <xf numFmtId="0" fontId="7" fillId="0" borderId="80" xfId="0" applyNumberFormat="1" applyFont="1" applyBorder="1" applyAlignment="1">
      <alignment horizontal="right"/>
    </xf>
    <xf numFmtId="0" fontId="41" fillId="27" borderId="36" xfId="17" applyNumberFormat="1" applyFont="1" applyFill="1" applyBorder="1" applyAlignment="1">
      <alignment horizontal="center" vertical="center" wrapText="1"/>
    </xf>
    <xf numFmtId="0" fontId="75" fillId="0" borderId="0" xfId="0" applyFont="1" applyFill="1" applyBorder="1"/>
    <xf numFmtId="2" fontId="13" fillId="0" borderId="6" xfId="0" applyNumberFormat="1" applyFont="1" applyBorder="1" applyAlignment="1">
      <alignment horizontal="center"/>
    </xf>
    <xf numFmtId="0" fontId="7" fillId="0" borderId="0" xfId="6"/>
    <xf numFmtId="0" fontId="34" fillId="26" borderId="0" xfId="17" applyNumberFormat="1" applyFont="1" applyFill="1" applyBorder="1" applyAlignment="1">
      <alignment horizontal="center" vertical="center" wrapText="1"/>
    </xf>
    <xf numFmtId="0" fontId="70" fillId="14" borderId="0" xfId="0" applyFont="1" applyFill="1" applyAlignment="1">
      <alignment horizontal="left" indent="1"/>
    </xf>
    <xf numFmtId="0" fontId="1" fillId="0" borderId="0" xfId="0" applyFont="1" applyAlignment="1">
      <alignment horizontal="center" vertical="center" wrapText="1"/>
    </xf>
    <xf numFmtId="0" fontId="76" fillId="0" borderId="0" xfId="0" applyFont="1"/>
    <xf numFmtId="3" fontId="9" fillId="0" borderId="22" xfId="0" applyNumberFormat="1" applyFont="1" applyBorder="1" applyAlignment="1">
      <alignment horizontal="center" vertical="center"/>
    </xf>
    <xf numFmtId="3" fontId="9" fillId="0" borderId="31" xfId="0" applyNumberFormat="1" applyFont="1" applyBorder="1" applyAlignment="1">
      <alignment horizontal="center" vertical="center"/>
    </xf>
    <xf numFmtId="0" fontId="0" fillId="0" borderId="0" xfId="0"/>
    <xf numFmtId="0" fontId="0" fillId="0" borderId="0" xfId="0" applyAlignment="1"/>
    <xf numFmtId="0" fontId="1" fillId="0" borderId="0" xfId="0" applyFont="1" applyAlignment="1">
      <alignment vertical="center" wrapText="1"/>
    </xf>
    <xf numFmtId="0" fontId="12" fillId="34" borderId="0" xfId="22" applyFont="1" applyFill="1" applyBorder="1" applyAlignment="1">
      <alignment horizontal="center" vertical="center" wrapText="1"/>
    </xf>
    <xf numFmtId="0" fontId="12" fillId="33" borderId="0" xfId="22" applyFont="1" applyFill="1" applyBorder="1" applyAlignment="1">
      <alignment horizontal="center" vertical="center" wrapText="1"/>
    </xf>
    <xf numFmtId="4" fontId="7" fillId="0" borderId="55" xfId="22" applyNumberFormat="1" applyFont="1" applyBorder="1" applyAlignment="1">
      <alignment horizontal="right" vertical="center"/>
    </xf>
    <xf numFmtId="4" fontId="7" fillId="0" borderId="54" xfId="22" applyNumberFormat="1" applyFont="1" applyBorder="1" applyAlignment="1">
      <alignment horizontal="right" vertical="center"/>
    </xf>
    <xf numFmtId="0" fontId="55" fillId="0" borderId="72" xfId="22" applyFont="1" applyFill="1" applyBorder="1" applyAlignment="1">
      <alignment horizontal="left" wrapText="1"/>
    </xf>
    <xf numFmtId="0" fontId="55" fillId="0" borderId="73" xfId="22" applyFont="1" applyFill="1" applyBorder="1" applyAlignment="1">
      <alignment horizontal="left" wrapText="1"/>
    </xf>
    <xf numFmtId="169" fontId="0" fillId="0" borderId="0" xfId="0" applyNumberFormat="1"/>
    <xf numFmtId="0" fontId="55" fillId="0" borderId="74" xfId="22" applyFont="1" applyFill="1" applyBorder="1" applyAlignment="1">
      <alignment horizontal="left" wrapText="1"/>
    </xf>
    <xf numFmtId="3" fontId="66" fillId="0" borderId="22" xfId="6" applyNumberFormat="1" applyFont="1" applyBorder="1" applyAlignment="1">
      <alignment horizontal="right"/>
    </xf>
    <xf numFmtId="3" fontId="66" fillId="0" borderId="23" xfId="6" applyNumberFormat="1" applyFont="1" applyBorder="1" applyAlignment="1">
      <alignment horizontal="right"/>
    </xf>
    <xf numFmtId="3" fontId="66" fillId="0" borderId="31" xfId="6" applyNumberFormat="1" applyFont="1" applyBorder="1" applyAlignment="1">
      <alignment horizontal="right"/>
    </xf>
    <xf numFmtId="3" fontId="66" fillId="0" borderId="32" xfId="6" applyNumberFormat="1" applyFont="1" applyBorder="1" applyAlignment="1">
      <alignment horizontal="right"/>
    </xf>
    <xf numFmtId="0" fontId="66" fillId="0" borderId="32" xfId="6" applyNumberFormat="1" applyFont="1" applyBorder="1" applyAlignment="1">
      <alignment horizontal="right"/>
    </xf>
    <xf numFmtId="0" fontId="66" fillId="0" borderId="31" xfId="6" applyNumberFormat="1" applyFont="1" applyBorder="1" applyAlignment="1">
      <alignment horizontal="right"/>
    </xf>
    <xf numFmtId="3" fontId="49" fillId="0" borderId="83" xfId="6" applyNumberFormat="1" applyFont="1" applyBorder="1" applyAlignment="1">
      <alignment horizontal="right"/>
    </xf>
    <xf numFmtId="3" fontId="49" fillId="0" borderId="84" xfId="6" applyNumberFormat="1" applyFont="1" applyBorder="1" applyAlignment="1">
      <alignment horizontal="right"/>
    </xf>
    <xf numFmtId="0" fontId="7" fillId="0" borderId="0" xfId="6" applyAlignment="1">
      <alignment horizontal="center" vertical="center"/>
    </xf>
    <xf numFmtId="3" fontId="9" fillId="0" borderId="85" xfId="0" applyNumberFormat="1" applyFont="1" applyBorder="1" applyAlignment="1"/>
    <xf numFmtId="4" fontId="9" fillId="0" borderId="85" xfId="0" applyNumberFormat="1" applyFont="1" applyBorder="1" applyAlignment="1"/>
    <xf numFmtId="3" fontId="9" fillId="0" borderId="86" xfId="0" applyNumberFormat="1" applyFont="1" applyBorder="1" applyAlignment="1"/>
    <xf numFmtId="4" fontId="9" fillId="0" borderId="86" xfId="0" applyNumberFormat="1" applyFont="1" applyBorder="1" applyAlignment="1"/>
    <xf numFmtId="3" fontId="19" fillId="0" borderId="82" xfId="0" applyNumberFormat="1" applyFont="1" applyBorder="1" applyAlignment="1"/>
    <xf numFmtId="4" fontId="19" fillId="0" borderId="82" xfId="0" applyNumberFormat="1" applyFont="1" applyBorder="1" applyAlignment="1"/>
    <xf numFmtId="3" fontId="7" fillId="0" borderId="0" xfId="6" applyNumberFormat="1"/>
    <xf numFmtId="2" fontId="7" fillId="0" borderId="0" xfId="6" applyNumberFormat="1"/>
    <xf numFmtId="0" fontId="12" fillId="34" borderId="0" xfId="22" applyFont="1" applyFill="1" applyBorder="1" applyAlignment="1">
      <alignment horizontal="center" vertical="center" wrapText="1"/>
    </xf>
    <xf numFmtId="0" fontId="30" fillId="0" borderId="0" xfId="0" applyFont="1" applyAlignment="1">
      <alignment horizontal="left"/>
    </xf>
    <xf numFmtId="0" fontId="0" fillId="0" borderId="0" xfId="0"/>
    <xf numFmtId="0" fontId="26" fillId="33" borderId="0" xfId="22" applyFont="1" applyFill="1" applyBorder="1" applyAlignment="1">
      <alignment horizontal="center" vertical="center" wrapText="1"/>
    </xf>
    <xf numFmtId="0" fontId="81" fillId="35" borderId="9" xfId="0" applyFont="1" applyFill="1" applyBorder="1" applyAlignment="1">
      <alignment horizontal="center"/>
    </xf>
    <xf numFmtId="2" fontId="25" fillId="0" borderId="0" xfId="16" applyNumberFormat="1"/>
    <xf numFmtId="0" fontId="25" fillId="0" borderId="0" xfId="16" applyAlignment="1"/>
    <xf numFmtId="0" fontId="25" fillId="0" borderId="0" xfId="16" applyAlignment="1">
      <alignment vertical="top"/>
    </xf>
    <xf numFmtId="0" fontId="0" fillId="0" borderId="0" xfId="0"/>
    <xf numFmtId="0" fontId="14" fillId="0" borderId="0" xfId="0" applyFont="1" applyAlignment="1">
      <alignment wrapText="1"/>
    </xf>
    <xf numFmtId="2" fontId="1" fillId="0" borderId="0" xfId="0" applyNumberFormat="1" applyFont="1"/>
    <xf numFmtId="0" fontId="0" fillId="0" borderId="0" xfId="0"/>
    <xf numFmtId="0" fontId="59" fillId="0" borderId="0" xfId="21"/>
    <xf numFmtId="0" fontId="0" fillId="0" borderId="0" xfId="0" applyAlignment="1">
      <alignment vertical="center"/>
    </xf>
    <xf numFmtId="0" fontId="0" fillId="0" borderId="0" xfId="0"/>
    <xf numFmtId="168" fontId="0" fillId="0" borderId="0" xfId="0" applyNumberFormat="1"/>
    <xf numFmtId="0" fontId="0" fillId="0" borderId="0" xfId="0"/>
    <xf numFmtId="0" fontId="0" fillId="0" borderId="0" xfId="0"/>
    <xf numFmtId="0" fontId="0" fillId="0" borderId="0" xfId="0"/>
    <xf numFmtId="4" fontId="13" fillId="0" borderId="0" xfId="0" applyNumberFormat="1" applyFont="1"/>
    <xf numFmtId="2" fontId="0" fillId="0" borderId="0" xfId="0" applyNumberFormat="1" applyFont="1"/>
    <xf numFmtId="3" fontId="19" fillId="0" borderId="31" xfId="0" applyNumberFormat="1" applyFont="1" applyBorder="1" applyAlignment="1">
      <alignment horizontal="center" vertical="center"/>
    </xf>
    <xf numFmtId="0" fontId="32" fillId="28" borderId="26" xfId="17" applyNumberFormat="1" applyFont="1" applyFill="1" applyBorder="1" applyAlignment="1">
      <alignment horizontal="left" vertical="center" wrapText="1" indent="4"/>
    </xf>
    <xf numFmtId="0" fontId="32" fillId="41" borderId="26" xfId="17" applyNumberFormat="1" applyFont="1" applyFill="1" applyBorder="1" applyAlignment="1">
      <alignment horizontal="left" vertical="center" wrapText="1"/>
    </xf>
    <xf numFmtId="0" fontId="0" fillId="0" borderId="0" xfId="0"/>
    <xf numFmtId="0" fontId="14" fillId="0" borderId="0" xfId="0" applyFont="1" applyAlignment="1">
      <alignment vertical="center" wrapText="1"/>
    </xf>
    <xf numFmtId="0" fontId="0" fillId="0" borderId="0" xfId="0"/>
    <xf numFmtId="0" fontId="0" fillId="0" borderId="0" xfId="0"/>
    <xf numFmtId="3" fontId="0" fillId="0" borderId="0" xfId="0" applyNumberFormat="1" applyFont="1"/>
    <xf numFmtId="0" fontId="0" fillId="0" borderId="0" xfId="0"/>
    <xf numFmtId="0" fontId="9" fillId="0" borderId="0" xfId="6" applyFont="1"/>
    <xf numFmtId="4" fontId="7" fillId="0" borderId="0" xfId="6" applyNumberFormat="1"/>
    <xf numFmtId="0" fontId="7" fillId="0" borderId="0" xfId="0" applyFont="1" applyBorder="1"/>
    <xf numFmtId="0" fontId="10" fillId="8" borderId="0" xfId="0" applyFont="1" applyFill="1" applyBorder="1" applyAlignment="1" applyProtection="1">
      <alignment horizontal="center"/>
    </xf>
    <xf numFmtId="0" fontId="10" fillId="8" borderId="0" xfId="0" applyFont="1" applyFill="1" applyBorder="1" applyAlignment="1">
      <alignment horizontal="centerContinuous"/>
    </xf>
    <xf numFmtId="0" fontId="7" fillId="8" borderId="0" xfId="0" applyFont="1" applyFill="1" applyBorder="1" applyAlignment="1">
      <alignment horizontal="centerContinuous"/>
    </xf>
    <xf numFmtId="0" fontId="7" fillId="0" borderId="0" xfId="0" applyFont="1" applyBorder="1" applyAlignment="1" applyProtection="1">
      <alignment horizontal="left"/>
    </xf>
    <xf numFmtId="0" fontId="10" fillId="8" borderId="0" xfId="0" applyFont="1" applyFill="1" applyBorder="1" applyAlignment="1" applyProtection="1">
      <alignment horizontal="centerContinuous"/>
    </xf>
    <xf numFmtId="0" fontId="10" fillId="8" borderId="0" xfId="0" applyFont="1" applyFill="1" applyBorder="1" applyAlignment="1">
      <alignment horizontal="center"/>
    </xf>
    <xf numFmtId="0" fontId="10" fillId="8" borderId="0" xfId="0" applyFont="1" applyFill="1" applyBorder="1" applyAlignment="1" applyProtection="1">
      <alignment horizontal="centerContinuous" vertical="top"/>
    </xf>
    <xf numFmtId="0" fontId="7" fillId="0" borderId="0" xfId="0" applyFont="1" applyBorder="1" applyAlignment="1" applyProtection="1">
      <alignment horizontal="centerContinuous"/>
    </xf>
    <xf numFmtId="0" fontId="10" fillId="0" borderId="0" xfId="0" applyFont="1" applyBorder="1" applyAlignment="1" applyProtection="1">
      <alignment horizontal="centerContinuous"/>
    </xf>
    <xf numFmtId="0" fontId="7" fillId="0" borderId="0" xfId="0" applyFont="1" applyBorder="1" applyAlignment="1">
      <alignment vertical="center" textRotation="90"/>
    </xf>
    <xf numFmtId="0" fontId="10" fillId="0" borderId="1" xfId="0" applyFont="1" applyBorder="1" applyAlignment="1">
      <alignment horizontal="right"/>
    </xf>
    <xf numFmtId="0" fontId="10" fillId="0" borderId="0" xfId="0" applyFont="1" applyBorder="1" applyAlignment="1">
      <alignment horizontal="right"/>
    </xf>
    <xf numFmtId="0" fontId="10" fillId="8" borderId="0" xfId="0" applyFont="1" applyFill="1" applyBorder="1"/>
    <xf numFmtId="37" fontId="7" fillId="0" borderId="0" xfId="0" applyNumberFormat="1" applyFont="1" applyBorder="1" applyProtection="1"/>
    <xf numFmtId="165" fontId="7" fillId="0" borderId="0" xfId="0" applyNumberFormat="1" applyFont="1" applyBorder="1" applyProtection="1"/>
    <xf numFmtId="0" fontId="10" fillId="0" borderId="0" xfId="0" applyFont="1" applyBorder="1" applyAlignment="1" applyProtection="1">
      <alignment horizontal="right"/>
    </xf>
    <xf numFmtId="3" fontId="7" fillId="0" borderId="0" xfId="0" applyNumberFormat="1" applyFont="1" applyBorder="1"/>
    <xf numFmtId="0" fontId="10" fillId="0" borderId="0" xfId="0" applyFont="1" applyFill="1" applyBorder="1" applyAlignment="1" applyProtection="1">
      <alignment horizontal="centerContinuous" wrapText="1"/>
    </xf>
    <xf numFmtId="0" fontId="7" fillId="0" borderId="0" xfId="0" applyFont="1" applyFill="1" applyBorder="1" applyAlignment="1" applyProtection="1">
      <alignment horizontal="center"/>
    </xf>
    <xf numFmtId="39" fontId="7" fillId="0" borderId="0" xfId="0" applyNumberFormat="1" applyFont="1" applyBorder="1" applyProtection="1"/>
    <xf numFmtId="0" fontId="7" fillId="0" borderId="1" xfId="0" applyFont="1" applyBorder="1" applyAlignment="1">
      <alignment vertical="center" textRotation="90"/>
    </xf>
    <xf numFmtId="39" fontId="7" fillId="0" borderId="1" xfId="0" applyNumberFormat="1" applyFont="1" applyBorder="1" applyProtection="1"/>
    <xf numFmtId="165" fontId="7" fillId="0" borderId="1" xfId="0" applyNumberFormat="1" applyFont="1" applyBorder="1" applyProtection="1"/>
    <xf numFmtId="0" fontId="87" fillId="0" borderId="0" xfId="0" applyFont="1" applyBorder="1"/>
    <xf numFmtId="0" fontId="88" fillId="0" borderId="0" xfId="0" applyFont="1"/>
    <xf numFmtId="37" fontId="7" fillId="0" borderId="0" xfId="1" applyNumberFormat="1" applyFont="1" applyBorder="1" applyAlignment="1" applyProtection="1">
      <alignment horizontal="center"/>
    </xf>
    <xf numFmtId="0" fontId="0" fillId="0" borderId="0" xfId="0"/>
    <xf numFmtId="0" fontId="0" fillId="0" borderId="0" xfId="0"/>
    <xf numFmtId="0" fontId="30" fillId="0" borderId="0" xfId="0" applyFont="1" applyAlignment="1"/>
    <xf numFmtId="49" fontId="33" fillId="25" borderId="34" xfId="17" applyNumberFormat="1" applyFont="1" applyFill="1" applyBorder="1" applyAlignment="1">
      <alignment horizontal="center" vertical="center" wrapText="1"/>
    </xf>
    <xf numFmtId="0" fontId="0" fillId="0" borderId="0" xfId="0"/>
    <xf numFmtId="0" fontId="0" fillId="0" borderId="0" xfId="0"/>
    <xf numFmtId="0" fontId="9" fillId="0" borderId="0" xfId="0" applyFont="1" applyFill="1" applyBorder="1" applyAlignment="1" applyProtection="1">
      <alignment horizontal="center"/>
    </xf>
    <xf numFmtId="2" fontId="11" fillId="0" borderId="0" xfId="0" applyNumberFormat="1" applyFont="1" applyBorder="1" applyProtection="1"/>
    <xf numFmtId="10" fontId="7" fillId="0" borderId="0" xfId="23" applyNumberFormat="1" applyFont="1" applyBorder="1" applyProtection="1"/>
    <xf numFmtId="0" fontId="0" fillId="0" borderId="0" xfId="0"/>
    <xf numFmtId="0" fontId="0" fillId="0" borderId="0" xfId="0"/>
    <xf numFmtId="0" fontId="0" fillId="0" borderId="0" xfId="0"/>
    <xf numFmtId="0" fontId="0" fillId="0" borderId="0" xfId="0"/>
    <xf numFmtId="3" fontId="14" fillId="0" borderId="0" xfId="0" applyNumberFormat="1" applyFont="1"/>
    <xf numFmtId="3" fontId="14" fillId="0" borderId="0" xfId="0" applyNumberFormat="1" applyFont="1" applyAlignment="1">
      <alignment vertical="center" wrapText="1"/>
    </xf>
    <xf numFmtId="0" fontId="0" fillId="0" borderId="0" xfId="0"/>
    <xf numFmtId="0" fontId="0" fillId="0" borderId="0" xfId="0"/>
    <xf numFmtId="0" fontId="7" fillId="0" borderId="0" xfId="6"/>
    <xf numFmtId="0" fontId="34" fillId="26" borderId="0" xfId="17" applyNumberFormat="1" applyFont="1" applyFill="1" applyBorder="1" applyAlignment="1">
      <alignment horizontal="center" vertical="center" wrapText="1"/>
    </xf>
    <xf numFmtId="0" fontId="0" fillId="0" borderId="0" xfId="0"/>
    <xf numFmtId="0" fontId="0" fillId="0" borderId="0" xfId="0"/>
    <xf numFmtId="0" fontId="0" fillId="0" borderId="0" xfId="0"/>
    <xf numFmtId="0" fontId="10" fillId="9" borderId="0" xfId="0" applyFont="1" applyFill="1" applyBorder="1" applyAlignment="1">
      <alignment horizontal="centerContinuous"/>
    </xf>
    <xf numFmtId="0" fontId="10" fillId="9" borderId="0" xfId="0" applyFont="1" applyFill="1" applyBorder="1" applyAlignment="1">
      <alignment horizontal="center"/>
    </xf>
    <xf numFmtId="0" fontId="10" fillId="0" borderId="0" xfId="0" applyFont="1" applyBorder="1"/>
    <xf numFmtId="0" fontId="7" fillId="0" borderId="0" xfId="0" applyFont="1" applyBorder="1" applyAlignment="1">
      <alignment horizontal="center"/>
    </xf>
    <xf numFmtId="10" fontId="7" fillId="0" borderId="0" xfId="24" applyNumberFormat="1" applyFont="1" applyBorder="1"/>
    <xf numFmtId="4" fontId="7" fillId="0" borderId="0" xfId="0" applyNumberFormat="1" applyFont="1" applyBorder="1"/>
    <xf numFmtId="0" fontId="10" fillId="0" borderId="0" xfId="0" applyFont="1" applyFill="1" applyBorder="1" applyAlignment="1" applyProtection="1">
      <alignment horizontal="center" wrapText="1"/>
    </xf>
    <xf numFmtId="3" fontId="7" fillId="0" borderId="0" xfId="0" applyNumberFormat="1" applyFont="1" applyBorder="1" applyAlignment="1">
      <alignment wrapText="1"/>
    </xf>
    <xf numFmtId="165" fontId="7" fillId="0" borderId="0" xfId="0" applyNumberFormat="1" applyFont="1" applyBorder="1" applyAlignment="1" applyProtection="1">
      <alignment wrapText="1"/>
    </xf>
    <xf numFmtId="0" fontId="7" fillId="0" borderId="0" xfId="0" applyFont="1" applyBorder="1" applyAlignment="1">
      <alignment wrapText="1"/>
    </xf>
    <xf numFmtId="17" fontId="3" fillId="10" borderId="0" xfId="0" applyNumberFormat="1" applyFont="1" applyFill="1" applyAlignment="1">
      <alignment horizontal="center" vertical="center"/>
    </xf>
    <xf numFmtId="0" fontId="0" fillId="0" borderId="0" xfId="0"/>
    <xf numFmtId="3" fontId="14" fillId="0" borderId="7" xfId="0" applyNumberFormat="1" applyFont="1" applyFill="1" applyBorder="1" applyAlignment="1"/>
    <xf numFmtId="3" fontId="0" fillId="0" borderId="42" xfId="0" applyNumberFormat="1" applyBorder="1" applyAlignment="1">
      <alignment horizontal="right" vertical="center" wrapText="1"/>
    </xf>
    <xf numFmtId="3" fontId="0" fillId="0" borderId="45" xfId="0" applyNumberFormat="1" applyBorder="1" applyAlignment="1">
      <alignment horizontal="right" vertical="center" wrapText="1"/>
    </xf>
    <xf numFmtId="0" fontId="0" fillId="0" borderId="0" xfId="0"/>
    <xf numFmtId="3" fontId="0" fillId="0" borderId="0" xfId="0" applyNumberFormat="1" applyBorder="1" applyAlignment="1">
      <alignment horizontal="right" vertical="center" wrapText="1"/>
    </xf>
    <xf numFmtId="3" fontId="1" fillId="0" borderId="0" xfId="0" applyNumberFormat="1" applyFont="1" applyBorder="1" applyAlignment="1">
      <alignment horizontal="right" vertical="center"/>
    </xf>
    <xf numFmtId="3" fontId="10" fillId="12" borderId="0" xfId="0" applyNumberFormat="1" applyFont="1" applyFill="1" applyBorder="1" applyAlignment="1">
      <alignment horizontal="right" vertical="center" wrapText="1"/>
    </xf>
    <xf numFmtId="3" fontId="10" fillId="11" borderId="0" xfId="0" applyNumberFormat="1" applyFont="1" applyFill="1" applyBorder="1" applyAlignment="1">
      <alignment horizontal="right" vertical="center" wrapText="1"/>
    </xf>
    <xf numFmtId="0" fontId="14" fillId="0" borderId="0" xfId="0" applyNumberFormat="1" applyFont="1" applyAlignment="1">
      <alignment horizontal="center"/>
    </xf>
    <xf numFmtId="0" fontId="91" fillId="0" borderId="0" xfId="14" applyFont="1" applyAlignment="1">
      <alignment horizontal="center"/>
    </xf>
    <xf numFmtId="0" fontId="61" fillId="37" borderId="0" xfId="0" applyFont="1" applyFill="1" applyBorder="1" applyAlignment="1">
      <alignment horizontal="center"/>
    </xf>
    <xf numFmtId="0" fontId="65" fillId="37" borderId="0" xfId="0" applyFont="1" applyFill="1" applyBorder="1" applyAlignment="1">
      <alignment horizontal="left" vertical="center" wrapText="1"/>
    </xf>
    <xf numFmtId="0" fontId="4" fillId="6" borderId="0" xfId="0" applyFont="1" applyFill="1" applyAlignment="1">
      <alignment horizontal="center" vertical="center"/>
    </xf>
    <xf numFmtId="0" fontId="1" fillId="0" borderId="0" xfId="0" applyFont="1" applyAlignment="1">
      <alignment horizontal="center" vertical="center" wrapText="1"/>
    </xf>
    <xf numFmtId="0" fontId="6" fillId="0" borderId="0" xfId="0" applyFont="1" applyAlignment="1">
      <alignment horizontal="left" wrapText="1"/>
    </xf>
    <xf numFmtId="0" fontId="28" fillId="7" borderId="0" xfId="0" applyFont="1" applyFill="1" applyAlignment="1">
      <alignment horizontal="left"/>
    </xf>
    <xf numFmtId="0" fontId="86" fillId="0" borderId="0" xfId="0" applyFont="1" applyFill="1" applyBorder="1" applyAlignment="1" applyProtection="1">
      <alignment horizontal="center"/>
    </xf>
    <xf numFmtId="0" fontId="89" fillId="0" borderId="0" xfId="0" applyFont="1" applyBorder="1" applyAlignment="1">
      <alignment horizontal="left" vertical="center" wrapText="1"/>
    </xf>
    <xf numFmtId="0" fontId="10" fillId="8" borderId="0" xfId="0" applyFont="1" applyFill="1" applyBorder="1" applyAlignment="1">
      <alignment horizontal="center" vertical="center"/>
    </xf>
    <xf numFmtId="0" fontId="12" fillId="6" borderId="0" xfId="0" applyFont="1" applyFill="1" applyBorder="1" applyAlignment="1">
      <alignment horizontal="center"/>
    </xf>
    <xf numFmtId="0" fontId="12" fillId="22" borderId="0" xfId="0" applyFont="1" applyFill="1" applyBorder="1" applyAlignment="1">
      <alignment horizontal="center" vertical="center"/>
    </xf>
    <xf numFmtId="0" fontId="50" fillId="6" borderId="0" xfId="0" applyFont="1" applyFill="1" applyBorder="1" applyAlignment="1">
      <alignment horizontal="center" vertical="center" wrapText="1"/>
    </xf>
    <xf numFmtId="0" fontId="76" fillId="0" borderId="0" xfId="0" applyFont="1" applyFill="1" applyBorder="1" applyAlignment="1">
      <alignment horizontal="left" vertical="center" wrapText="1"/>
    </xf>
    <xf numFmtId="0" fontId="75" fillId="0" borderId="0" xfId="0" applyFont="1" applyFill="1" applyBorder="1" applyAlignment="1">
      <alignment horizontal="left" vertical="center" wrapText="1"/>
    </xf>
    <xf numFmtId="0" fontId="50" fillId="6" borderId="0" xfId="0" applyFont="1" applyFill="1" applyBorder="1" applyAlignment="1">
      <alignment horizontal="center" vertical="center"/>
    </xf>
    <xf numFmtId="0" fontId="12" fillId="6" borderId="0" xfId="0" applyFont="1" applyFill="1" applyBorder="1" applyAlignment="1">
      <alignment horizontal="center" vertical="center"/>
    </xf>
    <xf numFmtId="0" fontId="46" fillId="0" borderId="0" xfId="14" applyFont="1" applyAlignment="1">
      <alignment horizontal="center" vertical="center" wrapText="1"/>
    </xf>
    <xf numFmtId="0" fontId="12" fillId="10" borderId="0" xfId="0" applyFont="1" applyFill="1" applyAlignment="1">
      <alignment horizontal="center"/>
    </xf>
    <xf numFmtId="0" fontId="12" fillId="10" borderId="0" xfId="0" applyFont="1" applyFill="1" applyAlignment="1">
      <alignment horizontal="center" vertical="center"/>
    </xf>
    <xf numFmtId="0" fontId="13" fillId="12" borderId="4" xfId="0" applyNumberFormat="1" applyFont="1" applyFill="1" applyBorder="1" applyAlignment="1">
      <alignment horizontal="center"/>
    </xf>
    <xf numFmtId="0" fontId="13" fillId="12" borderId="2" xfId="0" applyNumberFormat="1" applyFont="1" applyFill="1" applyBorder="1" applyAlignment="1">
      <alignment horizontal="center"/>
    </xf>
    <xf numFmtId="0" fontId="13" fillId="11" borderId="4" xfId="0" applyFont="1" applyFill="1" applyBorder="1" applyAlignment="1">
      <alignment horizontal="center"/>
    </xf>
    <xf numFmtId="0" fontId="13" fillId="11" borderId="2" xfId="0" applyFont="1" applyFill="1" applyBorder="1" applyAlignment="1">
      <alignment horizontal="center"/>
    </xf>
    <xf numFmtId="0" fontId="14" fillId="13" borderId="4" xfId="0" applyFont="1" applyFill="1" applyBorder="1" applyAlignment="1">
      <alignment horizontal="center"/>
    </xf>
    <xf numFmtId="0" fontId="14" fillId="13" borderId="2" xfId="0" applyFont="1" applyFill="1" applyBorder="1" applyAlignment="1">
      <alignment horizontal="center"/>
    </xf>
    <xf numFmtId="0" fontId="14" fillId="13" borderId="0" xfId="0" applyFont="1" applyFill="1" applyBorder="1" applyAlignment="1">
      <alignment horizontal="center"/>
    </xf>
    <xf numFmtId="0" fontId="14" fillId="0" borderId="0" xfId="0" applyFont="1" applyAlignment="1">
      <alignment horizontal="center" vertical="center" wrapText="1"/>
    </xf>
    <xf numFmtId="2" fontId="13" fillId="0" borderId="7" xfId="0" applyNumberFormat="1" applyFont="1" applyBorder="1" applyAlignment="1">
      <alignment horizontal="center"/>
    </xf>
    <xf numFmtId="2" fontId="13" fillId="0" borderId="0" xfId="0" applyNumberFormat="1" applyFont="1" applyBorder="1" applyAlignment="1">
      <alignment horizontal="center"/>
    </xf>
    <xf numFmtId="2" fontId="13" fillId="0" borderId="5" xfId="0" applyNumberFormat="1" applyFont="1" applyBorder="1" applyAlignment="1">
      <alignment horizontal="center"/>
    </xf>
    <xf numFmtId="2" fontId="13" fillId="0" borderId="6" xfId="0" applyNumberFormat="1" applyFont="1" applyBorder="1" applyAlignment="1">
      <alignment horizontal="center"/>
    </xf>
    <xf numFmtId="0" fontId="13" fillId="0" borderId="0" xfId="0" applyFont="1" applyAlignment="1">
      <alignment horizontal="center" wrapText="1"/>
    </xf>
    <xf numFmtId="0" fontId="13" fillId="0" borderId="0" xfId="0" applyFont="1" applyAlignment="1">
      <alignment horizontal="center"/>
    </xf>
    <xf numFmtId="0" fontId="10" fillId="0" borderId="0" xfId="14" applyFont="1" applyAlignment="1">
      <alignment horizontal="center" vertical="center"/>
    </xf>
    <xf numFmtId="0" fontId="48" fillId="10" borderId="0" xfId="14" applyFont="1" applyFill="1" applyAlignment="1">
      <alignment horizontal="center" vertical="center" wrapText="1"/>
    </xf>
    <xf numFmtId="49" fontId="3" fillId="10" borderId="0" xfId="0" applyNumberFormat="1" applyFont="1" applyFill="1" applyAlignment="1">
      <alignment horizontal="center" vertical="center"/>
    </xf>
    <xf numFmtId="17" fontId="3" fillId="10" borderId="0" xfId="0" applyNumberFormat="1" applyFont="1" applyFill="1" applyAlignment="1">
      <alignment horizontal="center" vertical="center"/>
    </xf>
    <xf numFmtId="0" fontId="45" fillId="0" borderId="0" xfId="14" applyFont="1" applyAlignment="1">
      <alignment horizontal="center" vertical="center" wrapText="1"/>
    </xf>
    <xf numFmtId="0" fontId="1" fillId="0" borderId="0" xfId="0" applyFont="1" applyAlignment="1">
      <alignment horizontal="center" vertical="center"/>
    </xf>
    <xf numFmtId="0" fontId="68" fillId="38" borderId="0" xfId="0" applyFont="1" applyFill="1" applyAlignment="1">
      <alignment horizontal="center" vertical="center"/>
    </xf>
    <xf numFmtId="3" fontId="0" fillId="0" borderId="0" xfId="0" applyNumberFormat="1" applyAlignment="1">
      <alignment horizontal="center"/>
    </xf>
    <xf numFmtId="0" fontId="0" fillId="0" borderId="0" xfId="0" applyAlignment="1">
      <alignment horizontal="center"/>
    </xf>
    <xf numFmtId="0" fontId="70" fillId="39" borderId="0" xfId="0" applyFont="1" applyFill="1" applyAlignment="1">
      <alignment horizontal="center" vertical="center" wrapText="1"/>
    </xf>
    <xf numFmtId="0" fontId="70" fillId="38" borderId="0" xfId="0" applyFont="1" applyFill="1" applyAlignment="1">
      <alignment horizontal="center" vertical="center" wrapText="1"/>
    </xf>
    <xf numFmtId="0" fontId="48" fillId="10" borderId="0" xfId="0" applyFont="1" applyFill="1" applyAlignment="1">
      <alignment horizontal="center" vertical="center" wrapText="1"/>
    </xf>
    <xf numFmtId="0" fontId="48" fillId="18" borderId="20" xfId="14" applyFont="1" applyFill="1" applyBorder="1" applyAlignment="1">
      <alignment horizontal="center" vertical="center" wrapText="1"/>
    </xf>
    <xf numFmtId="0" fontId="10" fillId="0" borderId="0" xfId="16" applyFont="1" applyAlignment="1">
      <alignment horizontal="center" vertical="center" wrapText="1"/>
    </xf>
    <xf numFmtId="0" fontId="60" fillId="0" borderId="0" xfId="22" applyFont="1" applyFill="1" applyAlignment="1">
      <alignment horizontal="center" vertical="center" wrapText="1"/>
    </xf>
    <xf numFmtId="0" fontId="30" fillId="0" borderId="0" xfId="22" applyFont="1" applyAlignment="1">
      <alignment horizontal="left"/>
    </xf>
    <xf numFmtId="0" fontId="9" fillId="0" borderId="0" xfId="22" applyFont="1"/>
    <xf numFmtId="0" fontId="12" fillId="34" borderId="0" xfId="22" applyFont="1" applyFill="1" applyBorder="1" applyAlignment="1">
      <alignment horizontal="center" vertical="center" wrapText="1"/>
    </xf>
    <xf numFmtId="0" fontId="79" fillId="0" borderId="0" xfId="22" applyFont="1" applyFill="1" applyAlignment="1">
      <alignment horizontal="center" vertical="center" wrapText="1"/>
    </xf>
    <xf numFmtId="0" fontId="67" fillId="0" borderId="0" xfId="22" applyFont="1" applyFill="1" applyAlignment="1">
      <alignment horizontal="center" wrapText="1"/>
    </xf>
    <xf numFmtId="0" fontId="30" fillId="0" borderId="0" xfId="0" applyFont="1" applyBorder="1" applyAlignment="1">
      <alignment horizontal="left"/>
    </xf>
    <xf numFmtId="0" fontId="30" fillId="0" borderId="20" xfId="0" applyFont="1" applyBorder="1" applyAlignment="1">
      <alignment horizontal="left"/>
    </xf>
    <xf numFmtId="0" fontId="56" fillId="35" borderId="9" xfId="0" applyFont="1" applyFill="1" applyBorder="1" applyAlignment="1">
      <alignment horizontal="center" vertical="center" wrapText="1"/>
    </xf>
    <xf numFmtId="0" fontId="56" fillId="35" borderId="38" xfId="0" applyFont="1" applyFill="1" applyBorder="1" applyAlignment="1">
      <alignment horizontal="center" vertical="center" wrapText="1"/>
    </xf>
    <xf numFmtId="0" fontId="56" fillId="35" borderId="10" xfId="0" applyFont="1" applyFill="1" applyBorder="1" applyAlignment="1">
      <alignment horizontal="center" vertical="center" wrapText="1"/>
    </xf>
    <xf numFmtId="0" fontId="1" fillId="0" borderId="0" xfId="0" applyFont="1" applyAlignment="1">
      <alignment horizontal="center" wrapText="1"/>
    </xf>
    <xf numFmtId="0" fontId="67" fillId="0" borderId="0" xfId="22" applyFont="1" applyFill="1" applyAlignment="1">
      <alignment horizontal="center" vertical="center" wrapText="1"/>
    </xf>
    <xf numFmtId="0" fontId="80" fillId="0" borderId="0" xfId="0" applyFont="1" applyAlignment="1">
      <alignment horizontal="left"/>
    </xf>
    <xf numFmtId="0" fontId="0" fillId="0" borderId="0" xfId="0"/>
    <xf numFmtId="0" fontId="3" fillId="25" borderId="36" xfId="17" applyNumberFormat="1" applyFont="1" applyFill="1" applyBorder="1" applyAlignment="1">
      <alignment horizontal="center" vertical="center" wrapText="1"/>
    </xf>
    <xf numFmtId="0" fontId="3" fillId="25" borderId="0" xfId="17" applyNumberFormat="1" applyFont="1" applyFill="1" applyBorder="1" applyAlignment="1">
      <alignment horizontal="center" vertical="center" wrapText="1"/>
    </xf>
    <xf numFmtId="0" fontId="3" fillId="25" borderId="34" xfId="17" applyNumberFormat="1" applyFont="1" applyFill="1" applyBorder="1" applyAlignment="1">
      <alignment horizontal="center" vertical="center" wrapText="1"/>
    </xf>
    <xf numFmtId="0" fontId="3" fillId="25" borderId="81" xfId="17" applyNumberFormat="1" applyFont="1" applyFill="1" applyBorder="1" applyAlignment="1">
      <alignment horizontal="center" vertical="center" wrapText="1"/>
    </xf>
    <xf numFmtId="0" fontId="3" fillId="25" borderId="82" xfId="17" applyNumberFormat="1" applyFont="1" applyFill="1" applyBorder="1" applyAlignment="1">
      <alignment horizontal="center" vertical="center" wrapText="1"/>
    </xf>
    <xf numFmtId="0" fontId="40" fillId="24" borderId="0" xfId="17" applyNumberFormat="1" applyFont="1" applyFill="1" applyBorder="1" applyAlignment="1">
      <alignment horizontal="center" vertical="center"/>
    </xf>
    <xf numFmtId="0" fontId="3" fillId="25" borderId="35" xfId="17" applyNumberFormat="1" applyFont="1" applyFill="1" applyBorder="1" applyAlignment="1">
      <alignment horizontal="center" vertical="center" wrapText="1"/>
    </xf>
    <xf numFmtId="49" fontId="34" fillId="26" borderId="0" xfId="17" applyNumberFormat="1" applyFont="1" applyFill="1" applyBorder="1" applyAlignment="1">
      <alignment horizontal="center" vertical="center" wrapText="1"/>
    </xf>
    <xf numFmtId="0" fontId="35" fillId="24" borderId="0" xfId="17" applyNumberFormat="1" applyFont="1" applyFill="1" applyBorder="1" applyAlignment="1">
      <alignment horizontal="center" vertical="center"/>
    </xf>
    <xf numFmtId="0" fontId="32" fillId="28" borderId="0" xfId="17" applyNumberFormat="1" applyFont="1" applyFill="1" applyBorder="1" applyAlignment="1">
      <alignment horizontal="left" vertical="center" wrapText="1"/>
    </xf>
    <xf numFmtId="0" fontId="36" fillId="0" borderId="0" xfId="6" applyFont="1" applyAlignment="1">
      <alignment horizontal="left"/>
    </xf>
    <xf numFmtId="0" fontId="19" fillId="0" borderId="0" xfId="6" applyFont="1"/>
    <xf numFmtId="0" fontId="10" fillId="0" borderId="0" xfId="6" applyFont="1" applyAlignment="1">
      <alignment horizontal="center" vertical="center" wrapText="1"/>
    </xf>
    <xf numFmtId="0" fontId="78" fillId="24" borderId="0" xfId="17" applyNumberFormat="1" applyFont="1" applyFill="1" applyBorder="1" applyAlignment="1">
      <alignment horizontal="center" vertical="center"/>
    </xf>
    <xf numFmtId="0" fontId="30" fillId="0" borderId="0" xfId="6" applyFont="1" applyAlignment="1">
      <alignment horizontal="left"/>
    </xf>
    <xf numFmtId="0" fontId="7" fillId="0" borderId="0" xfId="6"/>
    <xf numFmtId="0" fontId="34" fillId="26" borderId="0" xfId="17" applyNumberFormat="1" applyFont="1" applyFill="1" applyBorder="1" applyAlignment="1">
      <alignment horizontal="center" vertical="center" wrapText="1"/>
    </xf>
    <xf numFmtId="0" fontId="36" fillId="0" borderId="0" xfId="6" applyFont="1" applyAlignment="1">
      <alignment horizontal="left" vertical="center" wrapText="1"/>
    </xf>
    <xf numFmtId="0" fontId="33" fillId="26" borderId="0" xfId="17" applyNumberFormat="1" applyFont="1" applyFill="1" applyBorder="1" applyAlignment="1">
      <alignment horizontal="center" vertical="center" wrapText="1"/>
    </xf>
    <xf numFmtId="0" fontId="30" fillId="0" borderId="0" xfId="6" applyFont="1" applyAlignment="1">
      <alignment horizontal="left" wrapText="1"/>
    </xf>
    <xf numFmtId="0" fontId="30" fillId="0" borderId="0" xfId="0" applyFont="1" applyAlignment="1">
      <alignment horizontal="left"/>
    </xf>
    <xf numFmtId="0" fontId="77" fillId="24" borderId="0" xfId="17" applyNumberFormat="1" applyFont="1" applyFill="1" applyBorder="1" applyAlignment="1">
      <alignment horizontal="center" vertical="center" wrapText="1"/>
    </xf>
    <xf numFmtId="0" fontId="31" fillId="30" borderId="0" xfId="6" applyFont="1" applyFill="1" applyAlignment="1">
      <alignment horizontal="center" vertical="center" wrapText="1"/>
    </xf>
    <xf numFmtId="0" fontId="7" fillId="30" borderId="0" xfId="6" applyFill="1" applyAlignment="1">
      <alignment horizontal="center" vertical="center"/>
    </xf>
    <xf numFmtId="0" fontId="31" fillId="29" borderId="9" xfId="6" applyFont="1" applyFill="1" applyBorder="1" applyAlignment="1">
      <alignment horizontal="center"/>
    </xf>
  </cellXfs>
  <cellStyles count="25">
    <cellStyle name="Hipervínculo" xfId="21" builtinId="8"/>
    <cellStyle name="Hipervínculo 2" xfId="3"/>
    <cellStyle name="Millares 2" xfId="4"/>
    <cellStyle name="Millares 3" xfId="5"/>
    <cellStyle name="Normal" xfId="0" builtinId="0"/>
    <cellStyle name="Normal 10" xfId="17"/>
    <cellStyle name="Normal 10 10" xfId="6"/>
    <cellStyle name="Normal 11" xfId="18"/>
    <cellStyle name="Normal 12" xfId="20"/>
    <cellStyle name="Normal 12 2" xfId="22"/>
    <cellStyle name="Normal 131" xfId="7"/>
    <cellStyle name="Normal 2" xfId="1"/>
    <cellStyle name="Normal 2 2" xfId="8"/>
    <cellStyle name="Normal 3" xfId="9"/>
    <cellStyle name="Normal 38 2" xfId="10"/>
    <cellStyle name="Normal 4" xfId="11"/>
    <cellStyle name="Normal 5" xfId="12"/>
    <cellStyle name="Normal 6" xfId="2"/>
    <cellStyle name="Normal 7" xfId="13"/>
    <cellStyle name="Normal 8" xfId="14"/>
    <cellStyle name="Normal 9" xfId="16"/>
    <cellStyle name="Normal 9 2" xfId="19"/>
    <cellStyle name="Porcentaje" xfId="24" builtinId="5"/>
    <cellStyle name="Porcentual 2" xfId="23"/>
    <cellStyle name="TableStyleLight1" xfId="15"/>
  </cellStyles>
  <dxfs count="0"/>
  <tableStyles count="0" defaultTableStyle="TableStyleMedium9" defaultPivotStyle="PivotStyleLight16"/>
  <colors>
    <mruColors>
      <color rgb="FF885CB4"/>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1.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2.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3.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4.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5.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6.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8.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9.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0.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1.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30.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31.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32.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33.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34.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5.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36.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37.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38.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39.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0.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41.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2">
                    <a:lumMod val="50000"/>
                  </a:schemeClr>
                </a:solidFill>
                <a:latin typeface="+mn-lt"/>
                <a:ea typeface="+mn-ea"/>
                <a:cs typeface="+mn-cs"/>
              </a:defRPr>
            </a:pPr>
            <a:r>
              <a:rPr lang="es-ES" b="1">
                <a:solidFill>
                  <a:schemeClr val="tx2">
                    <a:lumMod val="50000"/>
                  </a:schemeClr>
                </a:solidFill>
              </a:rPr>
              <a:t>Evolución de la Población de la Isla de Tenerife</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2">
                  <a:lumMod val="50000"/>
                </a:schemeClr>
              </a:solidFill>
              <a:latin typeface="+mn-lt"/>
              <a:ea typeface="+mn-ea"/>
              <a:cs typeface="+mn-cs"/>
            </a:defRPr>
          </a:pPr>
          <a:endParaRPr lang="es-ES"/>
        </a:p>
      </c:txPr>
    </c:title>
    <c:autoTitleDeleted val="0"/>
    <c:plotArea>
      <c:layout/>
      <c:lineChart>
        <c:grouping val="standard"/>
        <c:varyColors val="0"/>
        <c:ser>
          <c:idx val="0"/>
          <c:order val="0"/>
          <c:spPr>
            <a:ln w="28575" cap="rnd">
              <a:solidFill>
                <a:schemeClr val="accent1"/>
              </a:solidFill>
              <a:round/>
            </a:ln>
            <a:effectLst/>
          </c:spPr>
          <c:marker>
            <c:symbol val="none"/>
          </c:marker>
          <c:cat>
            <c:numRef>
              <c:f>DEMOGRAFÍA_1!$B$2:$K$2</c:f>
              <c:numCache>
                <c:formatCode>General</c:formatCode>
                <c:ptCount val="10"/>
                <c:pt idx="0">
                  <c:v>2011</c:v>
                </c:pt>
                <c:pt idx="1">
                  <c:v>2012</c:v>
                </c:pt>
                <c:pt idx="2">
                  <c:v>2013</c:v>
                </c:pt>
                <c:pt idx="3">
                  <c:v>2014</c:v>
                </c:pt>
                <c:pt idx="4">
                  <c:v>2015</c:v>
                </c:pt>
                <c:pt idx="5">
                  <c:v>2016</c:v>
                </c:pt>
                <c:pt idx="6">
                  <c:v>2017</c:v>
                </c:pt>
                <c:pt idx="7">
                  <c:v>2018</c:v>
                </c:pt>
                <c:pt idx="8">
                  <c:v>2019</c:v>
                </c:pt>
                <c:pt idx="9">
                  <c:v>2020</c:v>
                </c:pt>
              </c:numCache>
            </c:numRef>
          </c:cat>
          <c:val>
            <c:numRef>
              <c:f>DEMOGRAFÍA_1!$B$34:$K$34</c:f>
              <c:numCache>
                <c:formatCode>#,##0</c:formatCode>
                <c:ptCount val="10"/>
                <c:pt idx="0">
                  <c:v>908555</c:v>
                </c:pt>
                <c:pt idx="1">
                  <c:v>898680</c:v>
                </c:pt>
                <c:pt idx="2">
                  <c:v>897582</c:v>
                </c:pt>
                <c:pt idx="3">
                  <c:v>889936</c:v>
                </c:pt>
                <c:pt idx="4">
                  <c:v>888184</c:v>
                </c:pt>
                <c:pt idx="5">
                  <c:v>891111</c:v>
                </c:pt>
                <c:pt idx="6">
                  <c:v>894636</c:v>
                </c:pt>
                <c:pt idx="7">
                  <c:v>904713</c:v>
                </c:pt>
                <c:pt idx="8">
                  <c:v>917841</c:v>
                </c:pt>
                <c:pt idx="9">
                  <c:v>928604</c:v>
                </c:pt>
              </c:numCache>
            </c:numRef>
          </c:val>
          <c:smooth val="0"/>
          <c:extLst>
            <c:ext xmlns:c16="http://schemas.microsoft.com/office/drawing/2014/chart" uri="{C3380CC4-5D6E-409C-BE32-E72D297353CC}">
              <c16:uniqueId val="{00000000-D2FD-442F-BC83-D7BC350D36B9}"/>
            </c:ext>
          </c:extLst>
        </c:ser>
        <c:dLbls>
          <c:showLegendKey val="0"/>
          <c:showVal val="0"/>
          <c:showCatName val="0"/>
          <c:showSerName val="0"/>
          <c:showPercent val="0"/>
          <c:showBubbleSize val="0"/>
        </c:dLbls>
        <c:smooth val="0"/>
        <c:axId val="349073712"/>
        <c:axId val="349074104"/>
      </c:lineChart>
      <c:catAx>
        <c:axId val="349073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1">
                    <a:lumMod val="50000"/>
                  </a:schemeClr>
                </a:solidFill>
                <a:latin typeface="+mn-lt"/>
                <a:ea typeface="+mn-ea"/>
                <a:cs typeface="+mn-cs"/>
              </a:defRPr>
            </a:pPr>
            <a:endParaRPr lang="es-ES"/>
          </a:p>
        </c:txPr>
        <c:crossAx val="349074104"/>
        <c:crosses val="autoZero"/>
        <c:auto val="1"/>
        <c:lblAlgn val="ctr"/>
        <c:lblOffset val="100"/>
        <c:noMultiLvlLbl val="0"/>
      </c:catAx>
      <c:valAx>
        <c:axId val="3490741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34907371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Empresas Inscritas a la S.S. en el Sector Turístico</a:t>
            </a:r>
          </a:p>
        </c:rich>
      </c:tx>
      <c:overlay val="0"/>
      <c:spPr>
        <a:noFill/>
        <a:ln w="25400">
          <a:noFill/>
        </a:ln>
      </c:spPr>
    </c:title>
    <c:autoTitleDeleted val="0"/>
    <c:plotArea>
      <c:layout/>
      <c:lineChart>
        <c:grouping val="standard"/>
        <c:varyColors val="0"/>
        <c:ser>
          <c:idx val="0"/>
          <c:order val="0"/>
          <c:tx>
            <c:strRef>
              <c:f>TURISMO_3!$R$2</c:f>
              <c:strCache>
                <c:ptCount val="1"/>
                <c:pt idx="0">
                  <c:v>Empresas Inscritas S.S.</c:v>
                </c:pt>
              </c:strCache>
            </c:strRef>
          </c:tx>
          <c:spPr>
            <a:ln w="28575" cap="rnd">
              <a:solidFill>
                <a:schemeClr val="accent1"/>
              </a:solidFill>
              <a:round/>
            </a:ln>
            <a:effectLst/>
          </c:spPr>
          <c:marker>
            <c:symbol val="none"/>
          </c:marker>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TURISMO_3!$R$3:$R$31</c:f>
              <c:numCache>
                <c:formatCode>#,##0</c:formatCode>
                <c:ptCount val="29"/>
                <c:pt idx="0">
                  <c:v>6000</c:v>
                </c:pt>
                <c:pt idx="1">
                  <c:v>6050</c:v>
                </c:pt>
                <c:pt idx="2">
                  <c:v>6184</c:v>
                </c:pt>
                <c:pt idx="3">
                  <c:v>6179</c:v>
                </c:pt>
                <c:pt idx="4">
                  <c:v>6098</c:v>
                </c:pt>
                <c:pt idx="5">
                  <c:v>6139</c:v>
                </c:pt>
                <c:pt idx="6">
                  <c:v>6237</c:v>
                </c:pt>
                <c:pt idx="7">
                  <c:v>6212</c:v>
                </c:pt>
                <c:pt idx="8">
                  <c:v>6111</c:v>
                </c:pt>
                <c:pt idx="9">
                  <c:v>6200</c:v>
                </c:pt>
                <c:pt idx="10">
                  <c:v>6369</c:v>
                </c:pt>
                <c:pt idx="11">
                  <c:v>6356</c:v>
                </c:pt>
                <c:pt idx="12">
                  <c:v>6323</c:v>
                </c:pt>
                <c:pt idx="13">
                  <c:v>6410</c:v>
                </c:pt>
                <c:pt idx="14">
                  <c:v>6657</c:v>
                </c:pt>
                <c:pt idx="15">
                  <c:v>6627</c:v>
                </c:pt>
                <c:pt idx="16">
                  <c:v>6529</c:v>
                </c:pt>
                <c:pt idx="17">
                  <c:v>6607</c:v>
                </c:pt>
                <c:pt idx="18">
                  <c:v>6745</c:v>
                </c:pt>
                <c:pt idx="19">
                  <c:v>6746</c:v>
                </c:pt>
                <c:pt idx="20">
                  <c:v>6690</c:v>
                </c:pt>
                <c:pt idx="21">
                  <c:v>6686</c:v>
                </c:pt>
                <c:pt idx="22">
                  <c:v>6794</c:v>
                </c:pt>
                <c:pt idx="23">
                  <c:v>6748</c:v>
                </c:pt>
                <c:pt idx="24">
                  <c:v>6695</c:v>
                </c:pt>
                <c:pt idx="25">
                  <c:v>6652</c:v>
                </c:pt>
                <c:pt idx="26">
                  <c:v>6802</c:v>
                </c:pt>
                <c:pt idx="27">
                  <c:v>5780</c:v>
                </c:pt>
                <c:pt idx="28">
                  <c:v>5818</c:v>
                </c:pt>
              </c:numCache>
            </c:numRef>
          </c:val>
          <c:smooth val="0"/>
          <c:extLst>
            <c:ext xmlns:c16="http://schemas.microsoft.com/office/drawing/2014/chart" uri="{C3380CC4-5D6E-409C-BE32-E72D297353CC}">
              <c16:uniqueId val="{00000000-B0B1-49AE-9826-E09D629FDCDA}"/>
            </c:ext>
          </c:extLst>
        </c:ser>
        <c:dLbls>
          <c:showLegendKey val="0"/>
          <c:showVal val="0"/>
          <c:showCatName val="0"/>
          <c:showSerName val="0"/>
          <c:showPercent val="0"/>
          <c:showBubbleSize val="0"/>
        </c:dLbls>
        <c:smooth val="0"/>
        <c:axId val="387173504"/>
        <c:axId val="387172328"/>
      </c:lineChart>
      <c:catAx>
        <c:axId val="387173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387172328"/>
        <c:crosses val="autoZero"/>
        <c:auto val="1"/>
        <c:lblAlgn val="ctr"/>
        <c:lblOffset val="100"/>
        <c:noMultiLvlLbl val="0"/>
      </c:catAx>
      <c:valAx>
        <c:axId val="3871723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87173504"/>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Mensual de los Afiliados a la S.S. en el Sector Turístico</a:t>
            </a:r>
          </a:p>
        </c:rich>
      </c:tx>
      <c:overlay val="0"/>
      <c:spPr>
        <a:noFill/>
        <a:ln>
          <a:noFill/>
        </a:ln>
        <a:effectLst/>
      </c:spPr>
      <c:txPr>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endParaRPr lang="es-ES"/>
        </a:p>
      </c:txPr>
    </c:title>
    <c:autoTitleDeleted val="0"/>
    <c:plotArea>
      <c:layout/>
      <c:barChart>
        <c:barDir val="bar"/>
        <c:grouping val="clustered"/>
        <c:varyColors val="0"/>
        <c:ser>
          <c:idx val="0"/>
          <c:order val="0"/>
          <c:tx>
            <c:strRef>
              <c:f>TURISMO_3!$U$2</c:f>
              <c:strCache>
                <c:ptCount val="1"/>
                <c:pt idx="0">
                  <c:v>Afiliados a la S.S.</c:v>
                </c:pt>
              </c:strCache>
            </c:strRef>
          </c:tx>
          <c:spPr>
            <a:solidFill>
              <a:schemeClr val="accent6"/>
            </a:solidFill>
            <a:ln>
              <a:noFill/>
            </a:ln>
            <a:effectLst>
              <a:outerShdw blurRad="40000" dist="23000" dir="5400000" rotWithShape="0">
                <a:srgbClr val="000000">
                  <a:alpha val="35000"/>
                </a:srgbClr>
              </a:outerShdw>
            </a:effectLst>
          </c:spPr>
          <c:invertIfNegative val="0"/>
          <c:cat>
            <c:strRef>
              <c:f>TURISMO_3!$T$3:$T$10</c:f>
              <c:strCache>
                <c:ptCount val="8"/>
                <c:pt idx="0">
                  <c:v>      2020 Mayo</c:v>
                </c:pt>
                <c:pt idx="1">
                  <c:v>      2020 Junio</c:v>
                </c:pt>
                <c:pt idx="2">
                  <c:v>      2020 Julio</c:v>
                </c:pt>
                <c:pt idx="3">
                  <c:v>      2020 Agosto</c:v>
                </c:pt>
                <c:pt idx="4">
                  <c:v>      2020 Septiembre</c:v>
                </c:pt>
                <c:pt idx="5">
                  <c:v>      2020 Octubre</c:v>
                </c:pt>
                <c:pt idx="6">
                  <c:v>      2020 Noviembre</c:v>
                </c:pt>
                <c:pt idx="7">
                  <c:v>      2020 Diciembre</c:v>
                </c:pt>
              </c:strCache>
            </c:strRef>
          </c:cat>
          <c:val>
            <c:numRef>
              <c:f>TURISMO_3!$U$3:$U$10</c:f>
              <c:numCache>
                <c:formatCode>#,##0</c:formatCode>
                <c:ptCount val="8"/>
                <c:pt idx="0">
                  <c:v>72265</c:v>
                </c:pt>
                <c:pt idx="1">
                  <c:v>71523</c:v>
                </c:pt>
                <c:pt idx="2">
                  <c:v>72140</c:v>
                </c:pt>
                <c:pt idx="3">
                  <c:v>71620</c:v>
                </c:pt>
                <c:pt idx="4">
                  <c:v>71630</c:v>
                </c:pt>
                <c:pt idx="5">
                  <c:v>71450</c:v>
                </c:pt>
                <c:pt idx="6">
                  <c:v>70313</c:v>
                </c:pt>
                <c:pt idx="7">
                  <c:v>68917</c:v>
                </c:pt>
              </c:numCache>
            </c:numRef>
          </c:val>
          <c:extLst>
            <c:ext xmlns:c16="http://schemas.microsoft.com/office/drawing/2014/chart" uri="{C3380CC4-5D6E-409C-BE32-E72D297353CC}">
              <c16:uniqueId val="{00000000-748C-41FA-84B7-D4753077D511}"/>
            </c:ext>
          </c:extLst>
        </c:ser>
        <c:dLbls>
          <c:showLegendKey val="0"/>
          <c:showVal val="0"/>
          <c:showCatName val="0"/>
          <c:showSerName val="0"/>
          <c:showPercent val="0"/>
          <c:showBubbleSize val="0"/>
        </c:dLbls>
        <c:gapWidth val="220"/>
        <c:axId val="387171936"/>
        <c:axId val="387171544"/>
      </c:barChart>
      <c:catAx>
        <c:axId val="387171936"/>
        <c:scaling>
          <c:orientation val="maxMin"/>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87171544"/>
        <c:crosses val="autoZero"/>
        <c:auto val="1"/>
        <c:lblAlgn val="ctr"/>
        <c:lblOffset val="100"/>
        <c:noMultiLvlLbl val="0"/>
      </c:catAx>
      <c:valAx>
        <c:axId val="387171544"/>
        <c:scaling>
          <c:orientation val="minMax"/>
        </c:scaling>
        <c:delete val="0"/>
        <c:axPos val="t"/>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8717193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500" b="1" i="0" u="none" strike="noStrike" kern="1200" cap="all" spc="100" normalizeH="0" baseline="0">
                <a:solidFill>
                  <a:schemeClr val="accent1">
                    <a:lumMod val="20000"/>
                    <a:lumOff val="80000"/>
                  </a:schemeClr>
                </a:solidFill>
                <a:latin typeface="+mn-lt"/>
                <a:ea typeface="+mn-ea"/>
                <a:cs typeface="+mn-cs"/>
              </a:defRPr>
            </a:pPr>
            <a:r>
              <a:rPr lang="en-US" sz="1400" b="1" i="0" baseline="0">
                <a:solidFill>
                  <a:schemeClr val="accent1">
                    <a:lumMod val="20000"/>
                    <a:lumOff val="80000"/>
                  </a:schemeClr>
                </a:solidFill>
                <a:effectLst/>
                <a:latin typeface="Century Gothic" panose="020B0502020202020204" pitchFamily="34" charset="0"/>
              </a:rPr>
              <a:t>EVOLUCIÓN MENSUAL DE EMPRESAS INSCRITAS A LA S.S. EN EL SECTOR TURÍSTICO</a:t>
            </a:r>
            <a:endParaRPr lang="es-ES" sz="1400">
              <a:solidFill>
                <a:schemeClr val="accent1">
                  <a:lumMod val="20000"/>
                  <a:lumOff val="80000"/>
                </a:schemeClr>
              </a:solidFill>
              <a:effectLst/>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defRPr sz="1500" b="1" i="0" u="none" strike="noStrike" kern="1200" cap="all" spc="100" normalizeH="0" baseline="0">
              <a:solidFill>
                <a:schemeClr val="accent1">
                  <a:lumMod val="20000"/>
                  <a:lumOff val="80000"/>
                </a:schemeClr>
              </a:solidFill>
              <a:latin typeface="+mn-lt"/>
              <a:ea typeface="+mn-ea"/>
              <a:cs typeface="+mn-cs"/>
            </a:defRPr>
          </a:pPr>
          <a:endParaRPr lang="es-ES"/>
        </a:p>
      </c:txPr>
    </c:title>
    <c:autoTitleDeleted val="0"/>
    <c:plotArea>
      <c:layout/>
      <c:lineChart>
        <c:grouping val="standard"/>
        <c:varyColors val="0"/>
        <c:ser>
          <c:idx val="0"/>
          <c:order val="0"/>
          <c:tx>
            <c:strRef>
              <c:f>TURISMO_3!$V$2</c:f>
              <c:strCache>
                <c:ptCount val="1"/>
                <c:pt idx="0">
                  <c:v>Empresas Inscritas S.S.</c:v>
                </c:pt>
              </c:strCache>
            </c:strRef>
          </c:tx>
          <c:spPr>
            <a:ln w="25400" cap="rnd">
              <a:solidFill>
                <a:schemeClr val="accent6"/>
              </a:solidFill>
              <a:round/>
            </a:ln>
            <a:effectLst>
              <a:outerShdw dist="25400" dir="2700000" algn="tl" rotWithShape="0">
                <a:schemeClr val="accent1"/>
              </a:outerShdw>
            </a:effectLst>
          </c:spPr>
          <c:marker>
            <c:symbol val="none"/>
          </c:marker>
          <c:dLbls>
            <c:spPr>
              <a:solidFill>
                <a:schemeClr val="accent1"/>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accent1">
                          <a:lumMod val="60000"/>
                          <a:lumOff val="40000"/>
                        </a:schemeClr>
                      </a:solidFill>
                    </a:ln>
                    <a:effectLst/>
                  </c:spPr>
                </c15:leaderLines>
              </c:ext>
            </c:extLst>
          </c:dLbls>
          <c:cat>
            <c:strRef>
              <c:f>TURISMO_3!$T$3:$T$10</c:f>
              <c:strCache>
                <c:ptCount val="8"/>
                <c:pt idx="0">
                  <c:v>      2020 Mayo</c:v>
                </c:pt>
                <c:pt idx="1">
                  <c:v>      2020 Junio</c:v>
                </c:pt>
                <c:pt idx="2">
                  <c:v>      2020 Julio</c:v>
                </c:pt>
                <c:pt idx="3">
                  <c:v>      2020 Agosto</c:v>
                </c:pt>
                <c:pt idx="4">
                  <c:v>      2020 Septiembre</c:v>
                </c:pt>
                <c:pt idx="5">
                  <c:v>      2020 Octubre</c:v>
                </c:pt>
                <c:pt idx="6">
                  <c:v>      2020 Noviembre</c:v>
                </c:pt>
                <c:pt idx="7">
                  <c:v>      2020 Diciembre</c:v>
                </c:pt>
              </c:strCache>
            </c:strRef>
          </c:cat>
          <c:val>
            <c:numRef>
              <c:f>TURISMO_3!$V$3:$V$10</c:f>
              <c:numCache>
                <c:formatCode>#,##0</c:formatCode>
                <c:ptCount val="8"/>
                <c:pt idx="0">
                  <c:v>5692</c:v>
                </c:pt>
                <c:pt idx="1">
                  <c:v>5818</c:v>
                </c:pt>
                <c:pt idx="2">
                  <c:v>5983</c:v>
                </c:pt>
                <c:pt idx="3">
                  <c:v>6028</c:v>
                </c:pt>
                <c:pt idx="4">
                  <c:v>6037</c:v>
                </c:pt>
                <c:pt idx="5">
                  <c:v>6059</c:v>
                </c:pt>
                <c:pt idx="6">
                  <c:v>6076</c:v>
                </c:pt>
                <c:pt idx="7">
                  <c:v>5957</c:v>
                </c:pt>
              </c:numCache>
            </c:numRef>
          </c:val>
          <c:smooth val="0"/>
          <c:extLst>
            <c:ext xmlns:c16="http://schemas.microsoft.com/office/drawing/2014/chart" uri="{C3380CC4-5D6E-409C-BE32-E72D297353CC}">
              <c16:uniqueId val="{00000000-3DEA-4115-BE7E-63932EBBF2C5}"/>
            </c:ext>
          </c:extLst>
        </c:ser>
        <c:dLbls>
          <c:dLblPos val="ctr"/>
          <c:showLegendKey val="0"/>
          <c:showVal val="1"/>
          <c:showCatName val="0"/>
          <c:showSerName val="0"/>
          <c:showPercent val="0"/>
          <c:showBubbleSize val="0"/>
        </c:dLbls>
        <c:dropLines>
          <c:spPr>
            <a:ln w="9525" cap="flat" cmpd="sng" algn="ctr">
              <a:gradFill>
                <a:gsLst>
                  <a:gs pos="0">
                    <a:schemeClr val="lt1"/>
                  </a:gs>
                  <a:gs pos="100000">
                    <a:schemeClr val="lt1">
                      <a:alpha val="0"/>
                    </a:schemeClr>
                  </a:gs>
                </a:gsLst>
                <a:lin ang="5400000" scaled="0"/>
              </a:gradFill>
              <a:round/>
            </a:ln>
            <a:effectLst/>
          </c:spPr>
        </c:dropLines>
        <c:smooth val="0"/>
        <c:axId val="387174680"/>
        <c:axId val="387170368"/>
      </c:lineChart>
      <c:catAx>
        <c:axId val="38717468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30" baseline="0">
                <a:solidFill>
                  <a:schemeClr val="lt1"/>
                </a:solidFill>
                <a:latin typeface="+mn-lt"/>
                <a:ea typeface="+mn-ea"/>
                <a:cs typeface="+mn-cs"/>
              </a:defRPr>
            </a:pPr>
            <a:endParaRPr lang="es-ES"/>
          </a:p>
        </c:txPr>
        <c:crossAx val="387170368"/>
        <c:crosses val="autoZero"/>
        <c:auto val="1"/>
        <c:lblAlgn val="ctr"/>
        <c:lblOffset val="100"/>
        <c:noMultiLvlLbl val="0"/>
      </c:catAx>
      <c:valAx>
        <c:axId val="387170368"/>
        <c:scaling>
          <c:orientation val="minMax"/>
        </c:scaling>
        <c:delete val="1"/>
        <c:axPos val="l"/>
        <c:numFmt formatCode="#,##0" sourceLinked="1"/>
        <c:majorTickMark val="none"/>
        <c:minorTickMark val="none"/>
        <c:tickLblPos val="nextTo"/>
        <c:crossAx val="387174680"/>
        <c:crosses val="autoZero"/>
        <c:crossBetween val="between"/>
      </c:valAx>
      <c:spPr>
        <a:noFill/>
        <a:ln>
          <a:noFill/>
        </a:ln>
        <a:effectLst/>
      </c:spPr>
    </c:plotArea>
    <c:plotVisOnly val="1"/>
    <c:dispBlanksAs val="gap"/>
    <c:showDLblsOverMax val="0"/>
  </c:chart>
  <c:spPr>
    <a:solidFill>
      <a:schemeClr val="accent1"/>
    </a:solidFill>
    <a:ln w="9525" cap="flat" cmpd="sng" algn="ctr">
      <a:solidFill>
        <a:schemeClr val="lt1">
          <a:lumMod val="85000"/>
        </a:schemeClr>
      </a:solid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r>
              <a:rPr lang="en-US">
                <a:solidFill>
                  <a:schemeClr val="accent5">
                    <a:lumMod val="50000"/>
                  </a:schemeClr>
                </a:solidFill>
              </a:rPr>
              <a:t>Evolución Mensual del</a:t>
            </a:r>
            <a:r>
              <a:rPr lang="en-US" baseline="0">
                <a:solidFill>
                  <a:schemeClr val="accent5">
                    <a:lumMod val="50000"/>
                  </a:schemeClr>
                </a:solidFill>
              </a:rPr>
              <a:t> paro en la isla de tenerife</a:t>
            </a:r>
            <a:endParaRPr lang="en-US">
              <a:solidFill>
                <a:schemeClr val="accent5">
                  <a:lumMod val="50000"/>
                </a:schemeClr>
              </a:solidFill>
            </a:endParaRPr>
          </a:p>
        </c:rich>
      </c:tx>
      <c:overlay val="0"/>
      <c:spPr>
        <a:noFill/>
        <a:ln>
          <a:noFill/>
        </a:ln>
        <a:effectLst/>
      </c:spPr>
      <c:txPr>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endParaRPr lang="es-ES"/>
        </a:p>
      </c:txPr>
    </c:title>
    <c:autoTitleDeleted val="0"/>
    <c:plotArea>
      <c:layout/>
      <c:barChart>
        <c:barDir val="bar"/>
        <c:grouping val="clustered"/>
        <c:varyColors val="0"/>
        <c:ser>
          <c:idx val="0"/>
          <c:order val="0"/>
          <c:tx>
            <c:strRef>
              <c:f>PARO_1!$A$5</c:f>
              <c:strCache>
                <c:ptCount val="1"/>
                <c:pt idx="0">
                  <c:v>Meses</c:v>
                </c:pt>
              </c:strCache>
            </c:strRef>
          </c:tx>
          <c:spPr>
            <a:gradFill flip="none" rotWithShape="1">
              <a:gsLst>
                <a:gs pos="0">
                  <a:schemeClr val="accent4"/>
                </a:gs>
                <a:gs pos="75000">
                  <a:schemeClr val="accent4">
                    <a:lumMod val="60000"/>
                    <a:lumOff val="40000"/>
                  </a:schemeClr>
                </a:gs>
                <a:gs pos="51000">
                  <a:schemeClr val="accent4">
                    <a:alpha val="75000"/>
                  </a:schemeClr>
                </a:gs>
                <a:gs pos="100000">
                  <a:schemeClr val="accent4">
                    <a:lumMod val="20000"/>
                    <a:lumOff val="80000"/>
                    <a:alpha val="15000"/>
                  </a:schemeClr>
                </a:gs>
              </a:gsLst>
              <a:lin ang="10800000" scaled="1"/>
              <a:tileRect/>
            </a:gradFill>
            <a:ln>
              <a:noFill/>
            </a:ln>
            <a:effectLst/>
          </c:spPr>
          <c:invertIfNegative val="0"/>
          <c:cat>
            <c:numRef>
              <c:f>PARO_1!$A$6:$A$17</c:f>
              <c:numCache>
                <c:formatCode>mmm\-yy</c:formatCode>
                <c:ptCount val="1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numCache>
            </c:numRef>
          </c:cat>
          <c:val>
            <c:numRef>
              <c:f>PARO_1!$F$6:$F$17</c:f>
              <c:numCache>
                <c:formatCode>#,##0</c:formatCode>
                <c:ptCount val="12"/>
                <c:pt idx="0">
                  <c:v>122335</c:v>
                </c:pt>
              </c:numCache>
            </c:numRef>
          </c:val>
          <c:extLst>
            <c:ext xmlns:c16="http://schemas.microsoft.com/office/drawing/2014/chart" uri="{C3380CC4-5D6E-409C-BE32-E72D297353CC}">
              <c16:uniqueId val="{00000000-2B47-49BB-977C-520607393684}"/>
            </c:ext>
          </c:extLst>
        </c:ser>
        <c:dLbls>
          <c:showLegendKey val="0"/>
          <c:showVal val="0"/>
          <c:showCatName val="0"/>
          <c:showSerName val="0"/>
          <c:showPercent val="0"/>
          <c:showBubbleSize val="0"/>
        </c:dLbls>
        <c:gapWidth val="326"/>
        <c:overlap val="-58"/>
        <c:axId val="387173896"/>
        <c:axId val="387168408"/>
      </c:barChart>
      <c:dateAx>
        <c:axId val="387173896"/>
        <c:scaling>
          <c:orientation val="maxMin"/>
        </c:scaling>
        <c:delete val="0"/>
        <c:axPos val="l"/>
        <c:numFmt formatCode="mmm\-yy" sourceLinked="1"/>
        <c:majorTickMark val="out"/>
        <c:minorTickMark val="none"/>
        <c:tickLblPos val="nextTo"/>
        <c:spPr>
          <a:noFill/>
          <a:ln w="19050" cap="flat" cmpd="sng" algn="ctr">
            <a:solidFill>
              <a:schemeClr val="tx1">
                <a:lumMod val="15000"/>
                <a:lumOff val="8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87168408"/>
        <c:crosses val="autoZero"/>
        <c:auto val="1"/>
        <c:lblOffset val="100"/>
        <c:baseTimeUnit val="months"/>
      </c:dateAx>
      <c:valAx>
        <c:axId val="387168408"/>
        <c:scaling>
          <c:orientation val="minMax"/>
        </c:scaling>
        <c:delete val="0"/>
        <c:axPos val="t"/>
        <c:majorGridlines>
          <c:spPr>
            <a:ln w="9525" cap="flat" cmpd="sng" algn="ctr">
              <a:gradFill>
                <a:gsLst>
                  <a:gs pos="99000">
                    <a:schemeClr val="tx1">
                      <a:lumMod val="25000"/>
                      <a:lumOff val="75000"/>
                    </a:schemeClr>
                  </a:gs>
                  <a:gs pos="0">
                    <a:schemeClr val="tx1">
                      <a:lumMod val="15000"/>
                      <a:lumOff val="8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8717389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accent5">
                    <a:lumMod val="50000"/>
                  </a:schemeClr>
                </a:solidFill>
                <a:latin typeface="+mn-lt"/>
                <a:ea typeface="+mn-ea"/>
                <a:cs typeface="+mn-cs"/>
              </a:defRPr>
            </a:pPr>
            <a:r>
              <a:rPr lang="es-ES" sz="1400" b="1">
                <a:solidFill>
                  <a:schemeClr val="accent5">
                    <a:lumMod val="50000"/>
                  </a:schemeClr>
                </a:solidFill>
              </a:rPr>
              <a:t>Evolución Mensual</a:t>
            </a:r>
            <a:r>
              <a:rPr lang="es-ES" sz="1400" b="1" baseline="0">
                <a:solidFill>
                  <a:schemeClr val="accent5">
                    <a:lumMod val="50000"/>
                  </a:schemeClr>
                </a:solidFill>
              </a:rPr>
              <a:t> del Paro Registrado por Sexos</a:t>
            </a:r>
            <a:endParaRPr lang="es-ES" sz="1400" b="1">
              <a:solidFill>
                <a:schemeClr val="accent5">
                  <a:lumMod val="50000"/>
                </a:schemeClr>
              </a:solidFill>
            </a:endParaRPr>
          </a:p>
        </c:rich>
      </c:tx>
      <c:overlay val="0"/>
      <c:spPr>
        <a:noFill/>
        <a:ln>
          <a:noFill/>
        </a:ln>
        <a:effectLst/>
      </c:spPr>
      <c:txPr>
        <a:bodyPr rot="0" spcFirstLastPara="1" vertOverflow="ellipsis" vert="horz" wrap="square" anchor="ctr" anchorCtr="1"/>
        <a:lstStyle/>
        <a:p>
          <a:pPr>
            <a:defRPr sz="1800" b="0" i="0" u="none" strike="noStrike" kern="1200" cap="none" spc="50" baseline="0">
              <a:solidFill>
                <a:schemeClr val="accent5">
                  <a:lumMod val="50000"/>
                </a:schemeClr>
              </a:solidFill>
              <a:latin typeface="+mn-lt"/>
              <a:ea typeface="+mn-ea"/>
              <a:cs typeface="+mn-cs"/>
            </a:defRPr>
          </a:pPr>
          <a:endParaRPr lang="es-ES"/>
        </a:p>
      </c:txPr>
    </c:title>
    <c:autoTitleDeleted val="0"/>
    <c:plotArea>
      <c:layout/>
      <c:barChart>
        <c:barDir val="col"/>
        <c:grouping val="clustered"/>
        <c:varyColors val="0"/>
        <c:ser>
          <c:idx val="0"/>
          <c:order val="0"/>
          <c:tx>
            <c:strRef>
              <c:f>PARO_1!$B$5</c:f>
              <c:strCache>
                <c:ptCount val="1"/>
                <c:pt idx="0">
                  <c:v>Hombres</c:v>
                </c:pt>
              </c:strCache>
            </c:strRef>
          </c:tx>
          <c:spPr>
            <a:noFill/>
            <a:ln w="25400" cap="flat" cmpd="sng" algn="ctr">
              <a:solidFill>
                <a:schemeClr val="accent5">
                  <a:alpha val="96000"/>
                </a:schemeClr>
              </a:solidFill>
              <a:miter lim="800000"/>
            </a:ln>
            <a:effectLst/>
          </c:spPr>
          <c:invertIfNegative val="0"/>
          <c:cat>
            <c:numRef>
              <c:f>PARO_1!$A$6:$A$17</c:f>
              <c:numCache>
                <c:formatCode>mmm\-yy</c:formatCode>
                <c:ptCount val="1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numCache>
            </c:numRef>
          </c:cat>
          <c:val>
            <c:numRef>
              <c:f>PARO_1!$B$6:$B$17</c:f>
              <c:numCache>
                <c:formatCode>#,##0</c:formatCode>
                <c:ptCount val="12"/>
                <c:pt idx="0">
                  <c:v>56457</c:v>
                </c:pt>
              </c:numCache>
            </c:numRef>
          </c:val>
          <c:extLst>
            <c:ext xmlns:c16="http://schemas.microsoft.com/office/drawing/2014/chart" uri="{C3380CC4-5D6E-409C-BE32-E72D297353CC}">
              <c16:uniqueId val="{00000000-02C9-4CE3-96CA-6AC341BFEAF3}"/>
            </c:ext>
          </c:extLst>
        </c:ser>
        <c:ser>
          <c:idx val="1"/>
          <c:order val="1"/>
          <c:tx>
            <c:strRef>
              <c:f>PARO_1!$C$5</c:f>
              <c:strCache>
                <c:ptCount val="1"/>
                <c:pt idx="0">
                  <c:v>Mujeres</c:v>
                </c:pt>
              </c:strCache>
            </c:strRef>
          </c:tx>
          <c:spPr>
            <a:noFill/>
            <a:ln w="25400" cap="flat" cmpd="sng" algn="ctr">
              <a:solidFill>
                <a:srgbClr val="885CB4"/>
              </a:solidFill>
              <a:miter lim="800000"/>
            </a:ln>
            <a:effectLst/>
          </c:spPr>
          <c:invertIfNegative val="0"/>
          <c:cat>
            <c:numRef>
              <c:f>PARO_1!$A$6:$A$17</c:f>
              <c:numCache>
                <c:formatCode>mmm\-yy</c:formatCode>
                <c:ptCount val="1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numCache>
            </c:numRef>
          </c:cat>
          <c:val>
            <c:numRef>
              <c:f>PARO_1!$C$6:$C$17</c:f>
              <c:numCache>
                <c:formatCode>#,##0</c:formatCode>
                <c:ptCount val="12"/>
                <c:pt idx="0">
                  <c:v>65878</c:v>
                </c:pt>
              </c:numCache>
            </c:numRef>
          </c:val>
          <c:extLst>
            <c:ext xmlns:c16="http://schemas.microsoft.com/office/drawing/2014/chart" uri="{C3380CC4-5D6E-409C-BE32-E72D297353CC}">
              <c16:uniqueId val="{00000001-02C9-4CE3-96CA-6AC341BFEAF3}"/>
            </c:ext>
          </c:extLst>
        </c:ser>
        <c:dLbls>
          <c:showLegendKey val="0"/>
          <c:showVal val="0"/>
          <c:showCatName val="0"/>
          <c:showSerName val="0"/>
          <c:showPercent val="0"/>
          <c:showBubbleSize val="0"/>
        </c:dLbls>
        <c:gapWidth val="164"/>
        <c:overlap val="-35"/>
        <c:axId val="387173112"/>
        <c:axId val="387172720"/>
      </c:barChart>
      <c:dateAx>
        <c:axId val="387173112"/>
        <c:scaling>
          <c:orientation val="minMax"/>
        </c:scaling>
        <c:delete val="0"/>
        <c:axPos val="b"/>
        <c:numFmt formatCode="mmm\-yy"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387172720"/>
        <c:crosses val="autoZero"/>
        <c:auto val="1"/>
        <c:lblOffset val="100"/>
        <c:baseTimeUnit val="months"/>
      </c:dateAx>
      <c:valAx>
        <c:axId val="387172720"/>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38717311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ES"/>
              <a:t>Evolución del Paro Registrado a Enero de cada año por Sexos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ES"/>
        </a:p>
      </c:txPr>
    </c:title>
    <c:autoTitleDeleted val="0"/>
    <c:plotArea>
      <c:layout>
        <c:manualLayout>
          <c:layoutTarget val="inner"/>
          <c:xMode val="edge"/>
          <c:yMode val="edge"/>
          <c:x val="9.069725088551002E-2"/>
          <c:y val="0.13751357859117794"/>
          <c:w val="0.87009787929055615"/>
          <c:h val="0.69166635770293294"/>
        </c:manualLayout>
      </c:layout>
      <c:scatterChart>
        <c:scatterStyle val="lineMarker"/>
        <c:varyColors val="0"/>
        <c:ser>
          <c:idx val="0"/>
          <c:order val="0"/>
          <c:tx>
            <c:strRef>
              <c:f>PARO_1!$J$5</c:f>
              <c:strCache>
                <c:ptCount val="1"/>
                <c:pt idx="0">
                  <c:v>Hombres</c:v>
                </c:pt>
              </c:strCache>
            </c:strRef>
          </c:tx>
          <c:spPr>
            <a:ln w="9525" cap="rnd">
              <a:solidFill>
                <a:schemeClr val="accent5">
                  <a:lumMod val="60000"/>
                  <a:lumOff val="40000"/>
                </a:schemeClr>
              </a:solidFill>
              <a:round/>
            </a:ln>
            <a:effectLst>
              <a:outerShdw blurRad="40000" dist="23000" dir="5400000" rotWithShape="0">
                <a:srgbClr val="000000">
                  <a:alpha val="35000"/>
                </a:srgbClr>
              </a:outerShdw>
            </a:effectLst>
          </c:spPr>
          <c:marker>
            <c:symbol val="circle"/>
            <c:size val="5"/>
            <c:spPr>
              <a:solidFill>
                <a:schemeClr val="accent5">
                  <a:lumMod val="60000"/>
                  <a:lumOff val="40000"/>
                </a:schemeClr>
              </a:solidFill>
              <a:ln w="9525">
                <a:solidFill>
                  <a:schemeClr val="accent5">
                    <a:lumMod val="75000"/>
                  </a:schemeClr>
                </a:solidFill>
                <a:round/>
              </a:ln>
              <a:effectLst>
                <a:outerShdw blurRad="40000" dist="23000" dir="5400000" rotWithShape="0">
                  <a:srgbClr val="000000">
                    <a:alpha val="35000"/>
                  </a:srgbClr>
                </a:outerShdw>
              </a:effectLst>
            </c:spPr>
          </c:marker>
          <c:xVal>
            <c:numRef>
              <c:f>PARO_1!$I$6:$I$17</c:f>
              <c:numCache>
                <c:formatCode>@</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formatCode="General">
                  <c:v>2021</c:v>
                </c:pt>
              </c:numCache>
            </c:numRef>
          </c:xVal>
          <c:yVal>
            <c:numRef>
              <c:f>PARO_1!$J$6:$J$17</c:f>
              <c:numCache>
                <c:formatCode>#,##0</c:formatCode>
                <c:ptCount val="12"/>
                <c:pt idx="0">
                  <c:v>53770</c:v>
                </c:pt>
                <c:pt idx="1">
                  <c:v>55125</c:v>
                </c:pt>
                <c:pt idx="2">
                  <c:v>58916</c:v>
                </c:pt>
                <c:pt idx="3">
                  <c:v>61582</c:v>
                </c:pt>
                <c:pt idx="4">
                  <c:v>58134</c:v>
                </c:pt>
                <c:pt idx="5">
                  <c:v>53523</c:v>
                </c:pt>
                <c:pt idx="6">
                  <c:v>49494</c:v>
                </c:pt>
                <c:pt idx="7">
                  <c:v>45576</c:v>
                </c:pt>
                <c:pt idx="8">
                  <c:v>41129</c:v>
                </c:pt>
                <c:pt idx="9">
                  <c:v>39836</c:v>
                </c:pt>
                <c:pt idx="10">
                  <c:v>40983</c:v>
                </c:pt>
                <c:pt idx="11">
                  <c:v>56457</c:v>
                </c:pt>
              </c:numCache>
            </c:numRef>
          </c:yVal>
          <c:smooth val="0"/>
          <c:extLst>
            <c:ext xmlns:c16="http://schemas.microsoft.com/office/drawing/2014/chart" uri="{C3380CC4-5D6E-409C-BE32-E72D297353CC}">
              <c16:uniqueId val="{00000000-FCBC-4399-A4EB-4FE094B0CDF6}"/>
            </c:ext>
          </c:extLst>
        </c:ser>
        <c:ser>
          <c:idx val="1"/>
          <c:order val="1"/>
          <c:tx>
            <c:strRef>
              <c:f>PARO_1!$K$5</c:f>
              <c:strCache>
                <c:ptCount val="1"/>
                <c:pt idx="0">
                  <c:v>Mujeres</c:v>
                </c:pt>
              </c:strCache>
            </c:strRef>
          </c:tx>
          <c:spPr>
            <a:ln w="9525" cap="rnd">
              <a:solidFill>
                <a:srgbClr val="885CB4"/>
              </a:solidFill>
              <a:round/>
            </a:ln>
            <a:effectLst>
              <a:outerShdw blurRad="40000" dist="23000" dir="5400000" rotWithShape="0">
                <a:srgbClr val="000000">
                  <a:alpha val="35000"/>
                </a:srgbClr>
              </a:outerShdw>
            </a:effectLst>
          </c:spPr>
          <c:marker>
            <c:symbol val="circle"/>
            <c:size val="5"/>
            <c:spPr>
              <a:solidFill>
                <a:srgbClr val="885CB4"/>
              </a:solidFill>
              <a:ln w="9525">
                <a:solidFill>
                  <a:srgbClr val="885CB4"/>
                </a:solidFill>
                <a:round/>
              </a:ln>
              <a:effectLst>
                <a:outerShdw blurRad="40000" dist="23000" dir="5400000" rotWithShape="0">
                  <a:srgbClr val="000000">
                    <a:alpha val="35000"/>
                  </a:srgbClr>
                </a:outerShdw>
              </a:effectLst>
            </c:spPr>
          </c:marker>
          <c:dPt>
            <c:idx val="11"/>
            <c:marker>
              <c:symbol val="circle"/>
              <c:size val="5"/>
              <c:spPr>
                <a:solidFill>
                  <a:srgbClr val="885CB4"/>
                </a:solidFill>
                <a:ln w="9525">
                  <a:solidFill>
                    <a:srgbClr val="885CB4"/>
                  </a:solidFill>
                  <a:round/>
                </a:ln>
                <a:effectLst>
                  <a:outerShdw blurRad="40000" dist="23000" dir="5400000" rotWithShape="0">
                    <a:srgbClr val="000000">
                      <a:alpha val="35000"/>
                    </a:srgbClr>
                  </a:outerShdw>
                </a:effectLst>
              </c:spPr>
            </c:marker>
            <c:bubble3D val="0"/>
            <c:spPr>
              <a:ln w="9525" cap="rnd">
                <a:solidFill>
                  <a:srgbClr val="885CB4"/>
                </a:solidFill>
                <a:round/>
              </a:ln>
              <a:effectLst>
                <a:outerShdw blurRad="40000" dist="23000" dir="5400000" rotWithShape="0">
                  <a:srgbClr val="000000">
                    <a:alpha val="35000"/>
                  </a:srgbClr>
                </a:outerShdw>
              </a:effectLst>
            </c:spPr>
            <c:extLst>
              <c:ext xmlns:c16="http://schemas.microsoft.com/office/drawing/2014/chart" uri="{C3380CC4-5D6E-409C-BE32-E72D297353CC}">
                <c16:uniqueId val="{00000002-FCBC-4399-A4EB-4FE094B0CDF6}"/>
              </c:ext>
            </c:extLst>
          </c:dPt>
          <c:xVal>
            <c:numRef>
              <c:f>PARO_1!$I$6:$I$17</c:f>
              <c:numCache>
                <c:formatCode>@</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formatCode="General">
                  <c:v>2021</c:v>
                </c:pt>
              </c:numCache>
            </c:numRef>
          </c:xVal>
          <c:yVal>
            <c:numRef>
              <c:f>PARO_1!$K$6:$K$17</c:f>
              <c:numCache>
                <c:formatCode>#,##0</c:formatCode>
                <c:ptCount val="12"/>
                <c:pt idx="0">
                  <c:v>49789</c:v>
                </c:pt>
                <c:pt idx="1">
                  <c:v>51594</c:v>
                </c:pt>
                <c:pt idx="2">
                  <c:v>55674</c:v>
                </c:pt>
                <c:pt idx="3">
                  <c:v>58914</c:v>
                </c:pt>
                <c:pt idx="4">
                  <c:v>56797</c:v>
                </c:pt>
                <c:pt idx="5">
                  <c:v>54850</c:v>
                </c:pt>
                <c:pt idx="6">
                  <c:v>53655</c:v>
                </c:pt>
                <c:pt idx="7">
                  <c:v>52375</c:v>
                </c:pt>
                <c:pt idx="8">
                  <c:v>50921</c:v>
                </c:pt>
                <c:pt idx="9">
                  <c:v>49947</c:v>
                </c:pt>
                <c:pt idx="10">
                  <c:v>50406</c:v>
                </c:pt>
                <c:pt idx="11">
                  <c:v>65878</c:v>
                </c:pt>
              </c:numCache>
            </c:numRef>
          </c:yVal>
          <c:smooth val="0"/>
          <c:extLst>
            <c:ext xmlns:c16="http://schemas.microsoft.com/office/drawing/2014/chart" uri="{C3380CC4-5D6E-409C-BE32-E72D297353CC}">
              <c16:uniqueId val="{00000003-FCBC-4399-A4EB-4FE094B0CDF6}"/>
            </c:ext>
          </c:extLst>
        </c:ser>
        <c:dLbls>
          <c:showLegendKey val="0"/>
          <c:showVal val="0"/>
          <c:showCatName val="0"/>
          <c:showSerName val="0"/>
          <c:showPercent val="0"/>
          <c:showBubbleSize val="0"/>
        </c:dLbls>
        <c:axId val="387169976"/>
        <c:axId val="387168016"/>
      </c:scatterChart>
      <c:valAx>
        <c:axId val="387169976"/>
        <c:scaling>
          <c:orientation val="minMax"/>
        </c:scaling>
        <c:delete val="0"/>
        <c:axPos val="b"/>
        <c:majorGridlines>
          <c:spPr>
            <a:ln w="9525" cap="flat" cmpd="sng" algn="ctr">
              <a:solidFill>
                <a:schemeClr val="tx2">
                  <a:lumMod val="15000"/>
                  <a:lumOff val="85000"/>
                </a:schemeClr>
              </a:solidFill>
              <a:round/>
            </a:ln>
            <a:effectLst/>
          </c:spPr>
        </c:majorGridlines>
        <c:numFmt formatCode="@"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87168016"/>
        <c:crosses val="autoZero"/>
        <c:crossBetween val="midCat"/>
      </c:valAx>
      <c:valAx>
        <c:axId val="387168016"/>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87169976"/>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all" spc="50" baseline="0">
                <a:solidFill>
                  <a:srgbClr val="1F497D"/>
                </a:solidFill>
                <a:latin typeface="+mn-lt"/>
                <a:ea typeface="+mn-ea"/>
                <a:cs typeface="+mn-cs"/>
              </a:defRPr>
            </a:pPr>
            <a:r>
              <a:rPr lang="en-US" sz="1200" b="1" i="0" u="none" strike="noStrike" kern="1200" baseline="0">
                <a:solidFill>
                  <a:srgbClr val="1F497D"/>
                </a:solidFill>
                <a:latin typeface="+mn-lt"/>
                <a:ea typeface="+mn-ea"/>
                <a:cs typeface="+mn-cs"/>
              </a:rPr>
              <a:t>Evolución Anual Total Parados (a Enero de cada año)</a:t>
            </a:r>
          </a:p>
        </c:rich>
      </c:tx>
      <c:overlay val="0"/>
      <c:spPr>
        <a:noFill/>
        <a:ln>
          <a:noFill/>
        </a:ln>
        <a:effectLst/>
      </c:spPr>
      <c:txPr>
        <a:bodyPr rot="0" spcFirstLastPara="1" vertOverflow="ellipsis" vert="horz" wrap="square" anchor="ctr" anchorCtr="1"/>
        <a:lstStyle/>
        <a:p>
          <a:pPr algn="ctr" rtl="0">
            <a:defRPr lang="en-US" sz="1600" b="1" i="0" u="none" strike="noStrike" kern="1200" cap="all" spc="50" baseline="0">
              <a:solidFill>
                <a:srgbClr val="1F497D"/>
              </a:solidFill>
              <a:latin typeface="+mn-lt"/>
              <a:ea typeface="+mn-ea"/>
              <a:cs typeface="+mn-cs"/>
            </a:defRPr>
          </a:pPr>
          <a:endParaRPr lang="es-ES"/>
        </a:p>
      </c:txPr>
    </c:title>
    <c:autoTitleDeleted val="0"/>
    <c:plotArea>
      <c:layout/>
      <c:barChart>
        <c:barDir val="col"/>
        <c:grouping val="clustered"/>
        <c:varyColors val="0"/>
        <c:ser>
          <c:idx val="0"/>
          <c:order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rect">
                <a:fillToRect l="100000" t="100000"/>
              </a:path>
              <a:tileRect r="-100000" b="-100000"/>
            </a:gradFill>
            <a:ln>
              <a:noFill/>
            </a:ln>
            <a:effectLst/>
          </c:spPr>
          <c:invertIfNegative val="0"/>
          <c:cat>
            <c:numRef>
              <c:f>PARO_1!$I$6:$I$17</c:f>
              <c:numCache>
                <c:formatCode>@</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formatCode="General">
                  <c:v>2021</c:v>
                </c:pt>
              </c:numCache>
            </c:numRef>
          </c:cat>
          <c:val>
            <c:numRef>
              <c:f>PARO_1!$N$6:$N$17</c:f>
              <c:numCache>
                <c:formatCode>#,##0</c:formatCode>
                <c:ptCount val="12"/>
                <c:pt idx="0">
                  <c:v>103559</c:v>
                </c:pt>
                <c:pt idx="1">
                  <c:v>106719</c:v>
                </c:pt>
                <c:pt idx="2">
                  <c:v>114590</c:v>
                </c:pt>
                <c:pt idx="3">
                  <c:v>120496</c:v>
                </c:pt>
                <c:pt idx="4">
                  <c:v>114931</c:v>
                </c:pt>
                <c:pt idx="5">
                  <c:v>108373</c:v>
                </c:pt>
                <c:pt idx="6">
                  <c:v>103149</c:v>
                </c:pt>
                <c:pt idx="7">
                  <c:v>97951</c:v>
                </c:pt>
                <c:pt idx="8">
                  <c:v>92050</c:v>
                </c:pt>
                <c:pt idx="9">
                  <c:v>89783</c:v>
                </c:pt>
                <c:pt idx="10">
                  <c:v>91389</c:v>
                </c:pt>
                <c:pt idx="11">
                  <c:v>122335</c:v>
                </c:pt>
              </c:numCache>
            </c:numRef>
          </c:val>
          <c:extLst>
            <c:ext xmlns:c16="http://schemas.microsoft.com/office/drawing/2014/chart" uri="{C3380CC4-5D6E-409C-BE32-E72D297353CC}">
              <c16:uniqueId val="{00000000-F606-41A0-B9CC-16CD51A3988D}"/>
            </c:ext>
          </c:extLst>
        </c:ser>
        <c:dLbls>
          <c:showLegendKey val="0"/>
          <c:showVal val="0"/>
          <c:showCatName val="0"/>
          <c:showSerName val="0"/>
          <c:showPercent val="0"/>
          <c:showBubbleSize val="0"/>
        </c:dLbls>
        <c:gapWidth val="355"/>
        <c:overlap val="-70"/>
        <c:axId val="387167624"/>
        <c:axId val="387168800"/>
      </c:barChart>
      <c:catAx>
        <c:axId val="387167624"/>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87168800"/>
        <c:crosses val="autoZero"/>
        <c:auto val="1"/>
        <c:lblAlgn val="ctr"/>
        <c:lblOffset val="100"/>
        <c:noMultiLvlLbl val="0"/>
      </c:catAx>
      <c:valAx>
        <c:axId val="387168800"/>
        <c:scaling>
          <c:orientation val="minMax"/>
        </c:scaling>
        <c:delete val="0"/>
        <c:axPos val="l"/>
        <c:majorGridlines>
          <c:spPr>
            <a:ln w="9525" cap="flat" cmpd="sng" algn="ctr">
              <a:solidFill>
                <a:schemeClr val="accent4">
                  <a:lumMod val="40000"/>
                  <a:lumOff val="6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8716762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Comparativa Interanual Paro por Municipios </a:t>
            </a:r>
          </a:p>
        </c:rich>
      </c:tx>
      <c:layout>
        <c:manualLayout>
          <c:xMode val="edge"/>
          <c:yMode val="edge"/>
          <c:x val="0.24330654544470601"/>
          <c:y val="2.3317435082140965E-2"/>
        </c:manualLayout>
      </c:layout>
      <c:overlay val="1"/>
    </c:title>
    <c:autoTitleDeleted val="0"/>
    <c:plotArea>
      <c:layout/>
      <c:barChart>
        <c:barDir val="col"/>
        <c:grouping val="clustered"/>
        <c:varyColors val="0"/>
        <c:ser>
          <c:idx val="0"/>
          <c:order val="0"/>
          <c:tx>
            <c:strRef>
              <c:f>PARO_2!$I$2</c:f>
              <c:strCache>
                <c:ptCount val="1"/>
                <c:pt idx="0">
                  <c:v>Total 2020</c:v>
                </c:pt>
              </c:strCache>
            </c:strRef>
          </c:tx>
          <c:invertIfNegative val="0"/>
          <c:cat>
            <c:strRef>
              <c:f>PARO_2!$A$3:$A$33</c:f>
              <c:strCache>
                <c:ptCount val="31"/>
                <c:pt idx="0">
                  <c:v>ADEJE</c:v>
                </c:pt>
                <c:pt idx="1">
                  <c:v>ARAFO</c:v>
                </c:pt>
                <c:pt idx="2">
                  <c:v>ARICO</c:v>
                </c:pt>
                <c:pt idx="3">
                  <c:v>ARONA</c:v>
                </c:pt>
                <c:pt idx="4">
                  <c:v>BUENAVISTA</c:v>
                </c:pt>
                <c:pt idx="5">
                  <c:v>CANDELARIA</c:v>
                </c:pt>
                <c:pt idx="6">
                  <c:v>EL ROSARIO</c:v>
                </c:pt>
                <c:pt idx="7">
                  <c:v>EL SAUZAL</c:v>
                </c:pt>
                <c:pt idx="8">
                  <c:v>EL TANQUE</c:v>
                </c:pt>
                <c:pt idx="9">
                  <c:v>FASNIA</c:v>
                </c:pt>
                <c:pt idx="10">
                  <c:v>GARACHICO</c:v>
                </c:pt>
                <c:pt idx="11">
                  <c:v>GRANADILLA</c:v>
                </c:pt>
                <c:pt idx="12">
                  <c:v>GUIA DE ISORA</c:v>
                </c:pt>
                <c:pt idx="13">
                  <c:v>GUIMAR</c:v>
                </c:pt>
                <c:pt idx="14">
                  <c:v>ICOD DE LOS VINOS</c:v>
                </c:pt>
                <c:pt idx="15">
                  <c:v>LA GUANCHA</c:v>
                </c:pt>
                <c:pt idx="16">
                  <c:v>LA LAGUNA</c:v>
                </c:pt>
                <c:pt idx="17">
                  <c:v>LA MATANZA</c:v>
                </c:pt>
                <c:pt idx="18">
                  <c:v>LA OROTAVA</c:v>
                </c:pt>
                <c:pt idx="19">
                  <c:v>LA VICTORIA</c:v>
                </c:pt>
                <c:pt idx="20">
                  <c:v>LOS REALEJOS</c:v>
                </c:pt>
                <c:pt idx="21">
                  <c:v>LOS SILOS</c:v>
                </c:pt>
                <c:pt idx="22">
                  <c:v>PUERTO DE LA CRUZ</c:v>
                </c:pt>
                <c:pt idx="23">
                  <c:v>SAN JUAN DE LA RAMBLA</c:v>
                </c:pt>
                <c:pt idx="24">
                  <c:v>SAN MIGUEL DE ABONA</c:v>
                </c:pt>
                <c:pt idx="25">
                  <c:v>SANTA CRUZ DE TENERIFE</c:v>
                </c:pt>
                <c:pt idx="26">
                  <c:v>SANTA URSULA</c:v>
                </c:pt>
                <c:pt idx="27">
                  <c:v>SANTIAGO DEL TEIDE</c:v>
                </c:pt>
                <c:pt idx="28">
                  <c:v>TACORONTE</c:v>
                </c:pt>
                <c:pt idx="29">
                  <c:v>TEGUESTE</c:v>
                </c:pt>
                <c:pt idx="30">
                  <c:v>VILAFLOR</c:v>
                </c:pt>
              </c:strCache>
            </c:strRef>
          </c:cat>
          <c:val>
            <c:numRef>
              <c:f>PARO_2!$I$3:$I$33</c:f>
              <c:numCache>
                <c:formatCode>#,##0</c:formatCode>
                <c:ptCount val="31"/>
                <c:pt idx="0">
                  <c:v>5684</c:v>
                </c:pt>
                <c:pt idx="1">
                  <c:v>630</c:v>
                </c:pt>
                <c:pt idx="2">
                  <c:v>935</c:v>
                </c:pt>
                <c:pt idx="3">
                  <c:v>12342</c:v>
                </c:pt>
                <c:pt idx="4">
                  <c:v>594</c:v>
                </c:pt>
                <c:pt idx="5">
                  <c:v>2799</c:v>
                </c:pt>
                <c:pt idx="6">
                  <c:v>1558</c:v>
                </c:pt>
                <c:pt idx="7">
                  <c:v>999</c:v>
                </c:pt>
                <c:pt idx="8">
                  <c:v>366</c:v>
                </c:pt>
                <c:pt idx="9">
                  <c:v>302</c:v>
                </c:pt>
                <c:pt idx="10">
                  <c:v>622</c:v>
                </c:pt>
                <c:pt idx="11">
                  <c:v>7317</c:v>
                </c:pt>
                <c:pt idx="12">
                  <c:v>2732</c:v>
                </c:pt>
                <c:pt idx="13">
                  <c:v>2668</c:v>
                </c:pt>
                <c:pt idx="14">
                  <c:v>3277</c:v>
                </c:pt>
                <c:pt idx="15">
                  <c:v>624</c:v>
                </c:pt>
                <c:pt idx="16">
                  <c:v>19917</c:v>
                </c:pt>
                <c:pt idx="17">
                  <c:v>1221</c:v>
                </c:pt>
                <c:pt idx="18">
                  <c:v>5437</c:v>
                </c:pt>
                <c:pt idx="19">
                  <c:v>1299</c:v>
                </c:pt>
                <c:pt idx="20">
                  <c:v>5063</c:v>
                </c:pt>
                <c:pt idx="21">
                  <c:v>595</c:v>
                </c:pt>
                <c:pt idx="22">
                  <c:v>4057</c:v>
                </c:pt>
                <c:pt idx="23">
                  <c:v>588</c:v>
                </c:pt>
                <c:pt idx="24">
                  <c:v>2192</c:v>
                </c:pt>
                <c:pt idx="25">
                  <c:v>26316</c:v>
                </c:pt>
                <c:pt idx="26">
                  <c:v>1975</c:v>
                </c:pt>
                <c:pt idx="27">
                  <c:v>1157</c:v>
                </c:pt>
                <c:pt idx="28">
                  <c:v>3082</c:v>
                </c:pt>
                <c:pt idx="29">
                  <c:v>1087</c:v>
                </c:pt>
                <c:pt idx="30">
                  <c:v>189</c:v>
                </c:pt>
              </c:numCache>
            </c:numRef>
          </c:val>
          <c:extLst>
            <c:ext xmlns:c16="http://schemas.microsoft.com/office/drawing/2014/chart" uri="{C3380CC4-5D6E-409C-BE32-E72D297353CC}">
              <c16:uniqueId val="{00000000-C182-4D0C-8CC1-ECA0BF465546}"/>
            </c:ext>
          </c:extLst>
        </c:ser>
        <c:ser>
          <c:idx val="1"/>
          <c:order val="1"/>
          <c:tx>
            <c:strRef>
              <c:f>PARO_2!$J$2</c:f>
              <c:strCache>
                <c:ptCount val="1"/>
                <c:pt idx="0">
                  <c:v>Total 2019</c:v>
                </c:pt>
              </c:strCache>
            </c:strRef>
          </c:tx>
          <c:invertIfNegative val="0"/>
          <c:cat>
            <c:strRef>
              <c:f>PARO_2!$A$3:$A$33</c:f>
              <c:strCache>
                <c:ptCount val="31"/>
                <c:pt idx="0">
                  <c:v>ADEJE</c:v>
                </c:pt>
                <c:pt idx="1">
                  <c:v>ARAFO</c:v>
                </c:pt>
                <c:pt idx="2">
                  <c:v>ARICO</c:v>
                </c:pt>
                <c:pt idx="3">
                  <c:v>ARONA</c:v>
                </c:pt>
                <c:pt idx="4">
                  <c:v>BUENAVISTA</c:v>
                </c:pt>
                <c:pt idx="5">
                  <c:v>CANDELARIA</c:v>
                </c:pt>
                <c:pt idx="6">
                  <c:v>EL ROSARIO</c:v>
                </c:pt>
                <c:pt idx="7">
                  <c:v>EL SAUZAL</c:v>
                </c:pt>
                <c:pt idx="8">
                  <c:v>EL TANQUE</c:v>
                </c:pt>
                <c:pt idx="9">
                  <c:v>FASNIA</c:v>
                </c:pt>
                <c:pt idx="10">
                  <c:v>GARACHICO</c:v>
                </c:pt>
                <c:pt idx="11">
                  <c:v>GRANADILLA</c:v>
                </c:pt>
                <c:pt idx="12">
                  <c:v>GUIA DE ISORA</c:v>
                </c:pt>
                <c:pt idx="13">
                  <c:v>GUIMAR</c:v>
                </c:pt>
                <c:pt idx="14">
                  <c:v>ICOD DE LOS VINOS</c:v>
                </c:pt>
                <c:pt idx="15">
                  <c:v>LA GUANCHA</c:v>
                </c:pt>
                <c:pt idx="16">
                  <c:v>LA LAGUNA</c:v>
                </c:pt>
                <c:pt idx="17">
                  <c:v>LA MATANZA</c:v>
                </c:pt>
                <c:pt idx="18">
                  <c:v>LA OROTAVA</c:v>
                </c:pt>
                <c:pt idx="19">
                  <c:v>LA VICTORIA</c:v>
                </c:pt>
                <c:pt idx="20">
                  <c:v>LOS REALEJOS</c:v>
                </c:pt>
                <c:pt idx="21">
                  <c:v>LOS SILOS</c:v>
                </c:pt>
                <c:pt idx="22">
                  <c:v>PUERTO DE LA CRUZ</c:v>
                </c:pt>
                <c:pt idx="23">
                  <c:v>SAN JUAN DE LA RAMBLA</c:v>
                </c:pt>
                <c:pt idx="24">
                  <c:v>SAN MIGUEL DE ABONA</c:v>
                </c:pt>
                <c:pt idx="25">
                  <c:v>SANTA CRUZ DE TENERIFE</c:v>
                </c:pt>
                <c:pt idx="26">
                  <c:v>SANTA URSULA</c:v>
                </c:pt>
                <c:pt idx="27">
                  <c:v>SANTIAGO DEL TEIDE</c:v>
                </c:pt>
                <c:pt idx="28">
                  <c:v>TACORONTE</c:v>
                </c:pt>
                <c:pt idx="29">
                  <c:v>TEGUESTE</c:v>
                </c:pt>
                <c:pt idx="30">
                  <c:v>VILAFLOR</c:v>
                </c:pt>
              </c:strCache>
            </c:strRef>
          </c:cat>
          <c:val>
            <c:numRef>
              <c:f>PARO_2!$J$3:$J$33</c:f>
              <c:numCache>
                <c:formatCode>#,##0</c:formatCode>
                <c:ptCount val="31"/>
                <c:pt idx="0">
                  <c:v>3099</c:v>
                </c:pt>
                <c:pt idx="1">
                  <c:v>516</c:v>
                </c:pt>
                <c:pt idx="2">
                  <c:v>701</c:v>
                </c:pt>
                <c:pt idx="3">
                  <c:v>7327</c:v>
                </c:pt>
                <c:pt idx="4">
                  <c:v>519</c:v>
                </c:pt>
                <c:pt idx="5">
                  <c:v>2319</c:v>
                </c:pt>
                <c:pt idx="6">
                  <c:v>1372</c:v>
                </c:pt>
                <c:pt idx="7">
                  <c:v>850</c:v>
                </c:pt>
                <c:pt idx="8">
                  <c:v>294</c:v>
                </c:pt>
                <c:pt idx="9">
                  <c:v>251</c:v>
                </c:pt>
                <c:pt idx="10">
                  <c:v>511</c:v>
                </c:pt>
                <c:pt idx="11">
                  <c:v>4545</c:v>
                </c:pt>
                <c:pt idx="12">
                  <c:v>1814</c:v>
                </c:pt>
                <c:pt idx="13">
                  <c:v>2249</c:v>
                </c:pt>
                <c:pt idx="14">
                  <c:v>2596</c:v>
                </c:pt>
                <c:pt idx="15">
                  <c:v>549</c:v>
                </c:pt>
                <c:pt idx="16">
                  <c:v>16555</c:v>
                </c:pt>
                <c:pt idx="17">
                  <c:v>1029</c:v>
                </c:pt>
                <c:pt idx="18">
                  <c:v>4364</c:v>
                </c:pt>
                <c:pt idx="19">
                  <c:v>1052</c:v>
                </c:pt>
                <c:pt idx="20">
                  <c:v>4093</c:v>
                </c:pt>
                <c:pt idx="21">
                  <c:v>525</c:v>
                </c:pt>
                <c:pt idx="22">
                  <c:v>3096</c:v>
                </c:pt>
                <c:pt idx="23">
                  <c:v>523</c:v>
                </c:pt>
                <c:pt idx="24">
                  <c:v>1358</c:v>
                </c:pt>
                <c:pt idx="25">
                  <c:v>21580</c:v>
                </c:pt>
                <c:pt idx="26">
                  <c:v>1589</c:v>
                </c:pt>
                <c:pt idx="27">
                  <c:v>652</c:v>
                </c:pt>
                <c:pt idx="28">
                  <c:v>2686</c:v>
                </c:pt>
                <c:pt idx="29">
                  <c:v>924</c:v>
                </c:pt>
                <c:pt idx="30">
                  <c:v>112</c:v>
                </c:pt>
              </c:numCache>
            </c:numRef>
          </c:val>
          <c:extLst>
            <c:ext xmlns:c16="http://schemas.microsoft.com/office/drawing/2014/chart" uri="{C3380CC4-5D6E-409C-BE32-E72D297353CC}">
              <c16:uniqueId val="{00000001-C182-4D0C-8CC1-ECA0BF465546}"/>
            </c:ext>
          </c:extLst>
        </c:ser>
        <c:dLbls>
          <c:showLegendKey val="0"/>
          <c:showVal val="0"/>
          <c:showCatName val="0"/>
          <c:showSerName val="0"/>
          <c:showPercent val="0"/>
          <c:showBubbleSize val="0"/>
        </c:dLbls>
        <c:gapWidth val="150"/>
        <c:axId val="348489704"/>
        <c:axId val="348485784"/>
      </c:barChart>
      <c:catAx>
        <c:axId val="348489704"/>
        <c:scaling>
          <c:orientation val="minMax"/>
        </c:scaling>
        <c:delete val="0"/>
        <c:axPos val="b"/>
        <c:numFmt formatCode="General" sourceLinked="1"/>
        <c:majorTickMark val="out"/>
        <c:minorTickMark val="none"/>
        <c:tickLblPos val="nextTo"/>
        <c:crossAx val="348485784"/>
        <c:crosses val="autoZero"/>
        <c:auto val="1"/>
        <c:lblAlgn val="ctr"/>
        <c:lblOffset val="100"/>
        <c:noMultiLvlLbl val="0"/>
      </c:catAx>
      <c:valAx>
        <c:axId val="348485784"/>
        <c:scaling>
          <c:orientation val="minMax"/>
        </c:scaling>
        <c:delete val="0"/>
        <c:axPos val="l"/>
        <c:majorGridlines/>
        <c:numFmt formatCode="#,##0" sourceLinked="1"/>
        <c:majorTickMark val="out"/>
        <c:minorTickMark val="none"/>
        <c:tickLblPos val="nextTo"/>
        <c:crossAx val="348489704"/>
        <c:crosses val="autoZero"/>
        <c:crossBetween val="between"/>
      </c:valAx>
    </c:plotArea>
    <c:legend>
      <c:legendPos val="r"/>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s-ES">
                <a:solidFill>
                  <a:schemeClr val="accent5">
                    <a:lumMod val="50000"/>
                  </a:schemeClr>
                </a:solidFill>
              </a:rPr>
              <a:t>% de Paro por sectores económicos</a:t>
            </a:r>
            <a:r>
              <a:rPr lang="es-ES" baseline="0">
                <a:solidFill>
                  <a:schemeClr val="accent5">
                    <a:lumMod val="50000"/>
                  </a:schemeClr>
                </a:solidFill>
              </a:rPr>
              <a:t> - Enero </a:t>
            </a:r>
            <a:r>
              <a:rPr lang="es-ES">
                <a:solidFill>
                  <a:schemeClr val="accent5">
                    <a:lumMod val="50000"/>
                  </a:schemeClr>
                </a:solidFill>
              </a:rPr>
              <a:t>2021</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endParaRPr lang="es-ES"/>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tx>
            <c:strRef>
              <c:f>PARO_3!$A$3</c:f>
              <c:strCache>
                <c:ptCount val="1"/>
                <c:pt idx="0">
                  <c:v>Enero 2021</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BE51-499F-A15C-64878F7548B5}"/>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BE51-499F-A15C-64878F7548B5}"/>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BE51-499F-A15C-64878F7548B5}"/>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BE51-499F-A15C-64878F7548B5}"/>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BE51-499F-A15C-64878F7548B5}"/>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BE51-499F-A15C-64878F7548B5}"/>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D-BE51-499F-A15C-64878F7548B5}"/>
              </c:ext>
            </c:extLst>
          </c:dPt>
          <c:dLbls>
            <c:dLbl>
              <c:idx val="0"/>
              <c:layout>
                <c:manualLayout>
                  <c:x val="-2.7416497618654421E-2"/>
                  <c:y val="0.12840206420722558"/>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E51-499F-A15C-64878F7548B5}"/>
                </c:ext>
              </c:extLst>
            </c:dLbl>
            <c:dLbl>
              <c:idx val="2"/>
              <c:layout>
                <c:manualLayout>
                  <c:x val="-4.3259862319322974E-2"/>
                  <c:y val="6.4373996016240748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BE51-499F-A15C-64878F7548B5}"/>
                </c:ext>
              </c:extLst>
            </c:dLbl>
            <c:dLbl>
              <c:idx val="3"/>
              <c:layout>
                <c:manualLayout>
                  <c:x val="-8.4035282614563639E-2"/>
                  <c:y val="6.352141232814261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E51-499F-A15C-64878F7548B5}"/>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PARO_3!$B$2:$H$2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PARO_3!$B$3:$H$3</c:f>
              <c:numCache>
                <c:formatCode>#,##0</c:formatCode>
                <c:ptCount val="7"/>
                <c:pt idx="0">
                  <c:v>10462</c:v>
                </c:pt>
                <c:pt idx="1">
                  <c:v>2336</c:v>
                </c:pt>
                <c:pt idx="2">
                  <c:v>4541</c:v>
                </c:pt>
                <c:pt idx="3">
                  <c:v>11632</c:v>
                </c:pt>
                <c:pt idx="4">
                  <c:v>20518</c:v>
                </c:pt>
                <c:pt idx="5">
                  <c:v>23181</c:v>
                </c:pt>
                <c:pt idx="6">
                  <c:v>49665</c:v>
                </c:pt>
              </c:numCache>
            </c:numRef>
          </c:val>
          <c:extLst>
            <c:ext xmlns:c16="http://schemas.microsoft.com/office/drawing/2014/chart" uri="{C3380CC4-5D6E-409C-BE32-E72D297353CC}">
              <c16:uniqueId val="{0000000E-BE51-499F-A15C-64878F7548B5}"/>
            </c:ext>
          </c:extLst>
        </c:ser>
        <c:ser>
          <c:idx val="0"/>
          <c:order val="1"/>
          <c:tx>
            <c:strRef>
              <c:f>[1]Paro3!$A$3</c:f>
              <c:strCache>
                <c:ptCount val="1"/>
                <c:pt idx="0">
                  <c:v> Enero 2020</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0-BE51-499F-A15C-64878F7548B5}"/>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2-BE51-499F-A15C-64878F7548B5}"/>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4-BE51-499F-A15C-64878F7548B5}"/>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6-BE51-499F-A15C-64878F7548B5}"/>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8-BE51-499F-A15C-64878F7548B5}"/>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A-BE51-499F-A15C-64878F7548B5}"/>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C-BE51-499F-A15C-64878F7548B5}"/>
              </c:ext>
            </c:extLst>
          </c:dPt>
          <c:dLbls>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[1]Paro3!$B$2:$H$2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[1]Paro3!$B$3:$H$3</c:f>
              <c:numCache>
                <c:formatCode>General</c:formatCode>
                <c:ptCount val="7"/>
                <c:pt idx="0">
                  <c:v>7106</c:v>
                </c:pt>
                <c:pt idx="1">
                  <c:v>1812</c:v>
                </c:pt>
                <c:pt idx="2">
                  <c:v>3749</c:v>
                </c:pt>
                <c:pt idx="3">
                  <c:v>9377</c:v>
                </c:pt>
                <c:pt idx="4">
                  <c:v>15607</c:v>
                </c:pt>
                <c:pt idx="5">
                  <c:v>15642</c:v>
                </c:pt>
                <c:pt idx="6">
                  <c:v>38096</c:v>
                </c:pt>
              </c:numCache>
            </c:numRef>
          </c:val>
          <c:extLst>
            <c:ext xmlns:c16="http://schemas.microsoft.com/office/drawing/2014/chart" uri="{C3380CC4-5D6E-409C-BE32-E72D297353CC}">
              <c16:uniqueId val="{0000001D-BE51-499F-A15C-64878F7548B5}"/>
            </c:ext>
          </c:extLst>
        </c:ser>
        <c:dLbls>
          <c:dLblPos val="ctr"/>
          <c:showLegendKey val="0"/>
          <c:showVal val="0"/>
          <c:showCatName val="1"/>
          <c:showSerName val="0"/>
          <c:showPercent val="0"/>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 </a:t>
            </a:r>
            <a:r>
              <a:rPr lang="en-US">
                <a:solidFill>
                  <a:schemeClr val="accent5">
                    <a:lumMod val="50000"/>
                  </a:schemeClr>
                </a:solidFill>
              </a:rPr>
              <a:t>% de</a:t>
            </a:r>
            <a:r>
              <a:rPr lang="en-US" baseline="0">
                <a:solidFill>
                  <a:schemeClr val="accent5">
                    <a:lumMod val="50000"/>
                  </a:schemeClr>
                </a:solidFill>
              </a:rPr>
              <a:t> </a:t>
            </a:r>
            <a:r>
              <a:rPr lang="en-US">
                <a:solidFill>
                  <a:schemeClr val="accent5">
                    <a:lumMod val="50000"/>
                  </a:schemeClr>
                </a:solidFill>
              </a:rPr>
              <a:t>Paro</a:t>
            </a:r>
            <a:r>
              <a:rPr lang="en-US" baseline="0">
                <a:solidFill>
                  <a:schemeClr val="accent5">
                    <a:lumMod val="50000"/>
                  </a:schemeClr>
                </a:solidFill>
              </a:rPr>
              <a:t> según estudios terminados - Enero</a:t>
            </a:r>
            <a:r>
              <a:rPr lang="en-US">
                <a:solidFill>
                  <a:schemeClr val="accent5">
                    <a:lumMod val="50000"/>
                  </a:schemeClr>
                </a:solidFill>
              </a:rPr>
              <a:t> 2021</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ES"/>
        </a:p>
      </c:txPr>
    </c:title>
    <c:autoTitleDeleted val="0"/>
    <c:plotArea>
      <c:layout/>
      <c:doughnutChart>
        <c:varyColors val="1"/>
        <c:ser>
          <c:idx val="0"/>
          <c:order val="0"/>
          <c:tx>
            <c:strRef>
              <c:f>PARO_5!$A$3</c:f>
              <c:strCache>
                <c:ptCount val="1"/>
                <c:pt idx="0">
                  <c:v>Enero 2021</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4A46-4710-A475-C187819F7560}"/>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4A46-4710-A475-C187819F7560}"/>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4A46-4710-A475-C187819F7560}"/>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4A46-4710-A475-C187819F7560}"/>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4A46-4710-A475-C187819F7560}"/>
              </c:ext>
            </c:extLst>
          </c:dPt>
          <c:dLbls>
            <c:dLbl>
              <c:idx val="0"/>
              <c:layout>
                <c:manualLayout>
                  <c:x val="-2.2130011903158369E-3"/>
                  <c:y val="-4.7619047619047658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A46-4710-A475-C187819F7560}"/>
                </c:ext>
              </c:extLst>
            </c:dLbl>
            <c:dLbl>
              <c:idx val="4"/>
              <c:layout>
                <c:manualLayout>
                  <c:x val="-4.0571219806930393E-17"/>
                  <c:y val="1.190476190476183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4A46-4710-A475-C187819F7560}"/>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PARO_5!$B$2:$F$2</c:f>
              <c:strCache>
                <c:ptCount val="5"/>
                <c:pt idx="0">
                  <c:v>Analfabetos</c:v>
                </c:pt>
                <c:pt idx="1">
                  <c:v>Educación primaria</c:v>
                </c:pt>
                <c:pt idx="2">
                  <c:v>Educación secundaria</c:v>
                </c:pt>
                <c:pt idx="3">
                  <c:v>Estudios universitarios</c:v>
                </c:pt>
                <c:pt idx="4">
                  <c:v>Formación profesional</c:v>
                </c:pt>
              </c:strCache>
            </c:strRef>
          </c:cat>
          <c:val>
            <c:numRef>
              <c:f>PARO_5!$B$3:$F$3</c:f>
              <c:numCache>
                <c:formatCode>#,##0</c:formatCode>
                <c:ptCount val="5"/>
                <c:pt idx="0">
                  <c:v>102</c:v>
                </c:pt>
                <c:pt idx="1">
                  <c:v>69382</c:v>
                </c:pt>
                <c:pt idx="2">
                  <c:v>38928</c:v>
                </c:pt>
                <c:pt idx="3">
                  <c:v>7134</c:v>
                </c:pt>
                <c:pt idx="4">
                  <c:v>6789</c:v>
                </c:pt>
              </c:numCache>
            </c:numRef>
          </c:val>
          <c:extLst>
            <c:ext xmlns:c16="http://schemas.microsoft.com/office/drawing/2014/chart" uri="{C3380CC4-5D6E-409C-BE32-E72D297353CC}">
              <c16:uniqueId val="{0000000A-4A46-4710-A475-C187819F7560}"/>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s-ES">
                <a:solidFill>
                  <a:schemeClr val="tx2"/>
                </a:solidFill>
              </a:rPr>
              <a:t>Variación Mensual del Nº de Turistas</a:t>
            </a:r>
            <a:r>
              <a:rPr lang="es-ES" baseline="0">
                <a:solidFill>
                  <a:schemeClr val="tx2"/>
                </a:solidFill>
              </a:rPr>
              <a:t> por años</a:t>
            </a:r>
          </a:p>
          <a:p>
            <a:pPr>
              <a:defRPr>
                <a:solidFill>
                  <a:schemeClr val="tx2"/>
                </a:solidFill>
              </a:defRPr>
            </a:pPr>
            <a:endParaRPr lang="es-ES">
              <a:solidFill>
                <a:schemeClr val="tx2"/>
              </a:solidFill>
            </a:endParaRPr>
          </a:p>
        </c:rich>
      </c:tx>
      <c:overlay val="0"/>
    </c:title>
    <c:autoTitleDeleted val="0"/>
    <c:plotArea>
      <c:layout/>
      <c:lineChart>
        <c:grouping val="standard"/>
        <c:varyColors val="0"/>
        <c:ser>
          <c:idx val="0"/>
          <c:order val="0"/>
          <c:tx>
            <c:strRef>
              <c:f>TURISMO_2!$B$3</c:f>
              <c:strCache>
                <c:ptCount val="1"/>
                <c:pt idx="0">
                  <c:v>2019</c:v>
                </c:pt>
              </c:strCache>
            </c:strRef>
          </c:tx>
          <c:spPr>
            <a:ln>
              <a:solidFill>
                <a:schemeClr val="accent5"/>
              </a:solidFill>
            </a:ln>
          </c:spPr>
          <c:marker>
            <c:spPr>
              <a:solidFill>
                <a:schemeClr val="accent5"/>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TURISMO_2!$B$4:$B$15</c:f>
              <c:numCache>
                <c:formatCode>#,##0_);\(#,##0\)</c:formatCode>
                <c:ptCount val="12"/>
                <c:pt idx="0">
                  <c:v>459753</c:v>
                </c:pt>
                <c:pt idx="1">
                  <c:v>455213</c:v>
                </c:pt>
                <c:pt idx="2">
                  <c:v>520276</c:v>
                </c:pt>
                <c:pt idx="3">
                  <c:v>541371</c:v>
                </c:pt>
                <c:pt idx="4">
                  <c:v>502353</c:v>
                </c:pt>
                <c:pt idx="5">
                  <c:v>521283</c:v>
                </c:pt>
                <c:pt idx="6">
                  <c:v>550315</c:v>
                </c:pt>
                <c:pt idx="7">
                  <c:v>575731</c:v>
                </c:pt>
                <c:pt idx="8">
                  <c:v>487094</c:v>
                </c:pt>
                <c:pt idx="9">
                  <c:v>521653</c:v>
                </c:pt>
                <c:pt idx="10">
                  <c:v>482255</c:v>
                </c:pt>
                <c:pt idx="11">
                  <c:v>493541</c:v>
                </c:pt>
              </c:numCache>
            </c:numRef>
          </c:val>
          <c:smooth val="0"/>
          <c:extLst>
            <c:ext xmlns:c16="http://schemas.microsoft.com/office/drawing/2014/chart" uri="{C3380CC4-5D6E-409C-BE32-E72D297353CC}">
              <c16:uniqueId val="{00000000-B231-4EA2-A897-D2D7E2124C56}"/>
            </c:ext>
          </c:extLst>
        </c:ser>
        <c:ser>
          <c:idx val="1"/>
          <c:order val="1"/>
          <c:tx>
            <c:strRef>
              <c:f>TURISMO_2!$C$3</c:f>
              <c:strCache>
                <c:ptCount val="1"/>
                <c:pt idx="0">
                  <c:v>2020</c:v>
                </c:pt>
              </c:strCache>
            </c:strRef>
          </c:tx>
          <c:spPr>
            <a:ln>
              <a:solidFill>
                <a:schemeClr val="accent4">
                  <a:lumMod val="60000"/>
                  <a:lumOff val="40000"/>
                </a:schemeClr>
              </a:solidFill>
            </a:ln>
          </c:spPr>
          <c:marker>
            <c:spPr>
              <a:solidFill>
                <a:schemeClr val="accent4"/>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TURISMO_2!$C$4:$C$15</c:f>
              <c:numCache>
                <c:formatCode>#,##0_);\(#,##0\)</c:formatCode>
                <c:ptCount val="12"/>
                <c:pt idx="0">
                  <c:v>456593</c:v>
                </c:pt>
                <c:pt idx="1">
                  <c:v>480425</c:v>
                </c:pt>
                <c:pt idx="2">
                  <c:v>183869</c:v>
                </c:pt>
                <c:pt idx="3">
                  <c:v>0</c:v>
                </c:pt>
                <c:pt idx="4">
                  <c:v>0</c:v>
                </c:pt>
                <c:pt idx="5">
                  <c:v>0</c:v>
                </c:pt>
                <c:pt idx="6">
                  <c:v>106729</c:v>
                </c:pt>
                <c:pt idx="7">
                  <c:v>168422</c:v>
                </c:pt>
                <c:pt idx="8">
                  <c:v>128582</c:v>
                </c:pt>
                <c:pt idx="9">
                  <c:v>120141</c:v>
                </c:pt>
                <c:pt idx="10">
                  <c:v>83774</c:v>
                </c:pt>
                <c:pt idx="11">
                  <c:v>96118</c:v>
                </c:pt>
              </c:numCache>
            </c:numRef>
          </c:val>
          <c:smooth val="0"/>
          <c:extLst>
            <c:ext xmlns:c16="http://schemas.microsoft.com/office/drawing/2014/chart" uri="{C3380CC4-5D6E-409C-BE32-E72D297353CC}">
              <c16:uniqueId val="{00000001-B231-4EA2-A897-D2D7E2124C56}"/>
            </c:ext>
          </c:extLst>
        </c:ser>
        <c:dLbls>
          <c:showLegendKey val="0"/>
          <c:showVal val="0"/>
          <c:showCatName val="0"/>
          <c:showSerName val="0"/>
          <c:showPercent val="0"/>
          <c:showBubbleSize val="0"/>
        </c:dLbls>
        <c:marker val="1"/>
        <c:smooth val="0"/>
        <c:axId val="386121488"/>
        <c:axId val="386121096"/>
      </c:lineChart>
      <c:catAx>
        <c:axId val="386121488"/>
        <c:scaling>
          <c:orientation val="minMax"/>
        </c:scaling>
        <c:delete val="0"/>
        <c:axPos val="b"/>
        <c:numFmt formatCode="General" sourceLinked="1"/>
        <c:majorTickMark val="out"/>
        <c:minorTickMark val="none"/>
        <c:tickLblPos val="nextTo"/>
        <c:crossAx val="386121096"/>
        <c:crosses val="autoZero"/>
        <c:auto val="1"/>
        <c:lblAlgn val="ctr"/>
        <c:lblOffset val="100"/>
        <c:noMultiLvlLbl val="0"/>
      </c:catAx>
      <c:valAx>
        <c:axId val="386121096"/>
        <c:scaling>
          <c:orientation val="minMax"/>
        </c:scaling>
        <c:delete val="0"/>
        <c:axPos val="l"/>
        <c:majorGridlines>
          <c:spPr>
            <a:ln>
              <a:solidFill>
                <a:schemeClr val="accent1">
                  <a:lumMod val="20000"/>
                  <a:lumOff val="80000"/>
                </a:schemeClr>
              </a:solidFill>
            </a:ln>
          </c:spPr>
        </c:majorGridlines>
        <c:numFmt formatCode="#,##0_);\(#,##0\)" sourceLinked="1"/>
        <c:majorTickMark val="out"/>
        <c:minorTickMark val="none"/>
        <c:tickLblPos val="nextTo"/>
        <c:crossAx val="386121488"/>
        <c:crosses val="autoZero"/>
        <c:crossBetween val="between"/>
      </c:valAx>
      <c:spPr>
        <a:noFill/>
        <a:ln w="25400">
          <a:noFill/>
        </a:ln>
      </c:spPr>
    </c:plotArea>
    <c:legend>
      <c:legendPos val="r"/>
      <c:overlay val="0"/>
    </c:legend>
    <c:plotVisOnly val="1"/>
    <c:dispBlanksAs val="gap"/>
    <c:showDLblsOverMax val="0"/>
  </c:chart>
  <c:spPr>
    <a:ln>
      <a:noFill/>
    </a:ln>
  </c:spPr>
  <c:printSettings>
    <c:headerFooter/>
    <c:pageMargins b="0.75000000000000144" l="0.70000000000000062" r="0.70000000000000062" t="0.75000000000000144"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500">
                <a:solidFill>
                  <a:schemeClr val="accent5">
                    <a:lumMod val="50000"/>
                  </a:schemeClr>
                </a:solidFill>
              </a:rPr>
              <a:t>PARO</a:t>
            </a:r>
            <a:r>
              <a:rPr lang="en-US" sz="1500" baseline="0">
                <a:solidFill>
                  <a:schemeClr val="accent5">
                    <a:lumMod val="50000"/>
                  </a:schemeClr>
                </a:solidFill>
              </a:rPr>
              <a:t> SEGÚN OCUPACIONES </a:t>
            </a:r>
          </a:p>
          <a:p>
            <a:pPr>
              <a:defRPr>
                <a:solidFill>
                  <a:schemeClr val="accent5">
                    <a:lumMod val="50000"/>
                  </a:schemeClr>
                </a:solidFill>
              </a:defRPr>
            </a:pPr>
            <a:r>
              <a:rPr lang="en-US" sz="1500" baseline="0">
                <a:solidFill>
                  <a:schemeClr val="accent5">
                    <a:lumMod val="50000"/>
                  </a:schemeClr>
                </a:solidFill>
              </a:rPr>
              <a:t>Enero</a:t>
            </a:r>
            <a:r>
              <a:rPr lang="en-US" sz="1500">
                <a:solidFill>
                  <a:schemeClr val="accent5">
                    <a:lumMod val="50000"/>
                  </a:schemeClr>
                </a:solidFill>
              </a:rPr>
              <a:t> 2021</a:t>
            </a:r>
          </a:p>
        </c:rich>
      </c:tx>
      <c:layout>
        <c:manualLayout>
          <c:xMode val="edge"/>
          <c:yMode val="edge"/>
          <c:x val="8.7935816533572559E-4"/>
          <c:y val="0"/>
        </c:manualLayout>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endParaRPr lang="es-ES"/>
        </a:p>
      </c:txPr>
    </c:title>
    <c:autoTitleDeleted val="0"/>
    <c:plotArea>
      <c:layout/>
      <c:pieChart>
        <c:varyColors val="1"/>
        <c:ser>
          <c:idx val="0"/>
          <c:order val="0"/>
          <c:tx>
            <c:strRef>
              <c:f>PARO_6!$A$3</c:f>
              <c:strCache>
                <c:ptCount val="1"/>
                <c:pt idx="0">
                  <c:v>Enero 2021</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61E3-4E86-B966-ABC69D9718C4}"/>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61E3-4E86-B966-ABC69D9718C4}"/>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61E3-4E86-B966-ABC69D9718C4}"/>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61E3-4E86-B966-ABC69D9718C4}"/>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61E3-4E86-B966-ABC69D9718C4}"/>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61E3-4E86-B966-ABC69D9718C4}"/>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61E3-4E86-B966-ABC69D9718C4}"/>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61E3-4E86-B966-ABC69D9718C4}"/>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61E3-4E86-B966-ABC69D9718C4}"/>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61E3-4E86-B966-ABC69D9718C4}"/>
              </c:ext>
            </c:extLst>
          </c:dPt>
          <c:dLbls>
            <c:dLbl>
              <c:idx val="0"/>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1E3-4E86-B966-ABC69D9718C4}"/>
                </c:ext>
              </c:extLst>
            </c:dLbl>
            <c:dLbl>
              <c:idx val="1"/>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1E3-4E86-B966-ABC69D9718C4}"/>
                </c:ext>
              </c:extLst>
            </c:dLbl>
            <c:dLbl>
              <c:idx val="2"/>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1E3-4E86-B966-ABC69D9718C4}"/>
                </c:ext>
              </c:extLst>
            </c:dLbl>
            <c:dLbl>
              <c:idx val="3"/>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1E3-4E86-B966-ABC69D9718C4}"/>
                </c:ext>
              </c:extLst>
            </c:dLbl>
            <c:dLbl>
              <c:idx val="4"/>
              <c:layout>
                <c:manualLayout>
                  <c:x val="2.0387981163371528E-2"/>
                  <c:y val="-1.7769420613468093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61E3-4E86-B966-ABC69D9718C4}"/>
                </c:ext>
              </c:extLst>
            </c:dLbl>
            <c:dLbl>
              <c:idx val="5"/>
              <c:layout>
                <c:manualLayout>
                  <c:x val="5.841836218752515E-2"/>
                  <c:y val="-2.1134338749104312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61E3-4E86-B966-ABC69D9718C4}"/>
                </c:ext>
              </c:extLst>
            </c:dLbl>
            <c:dLbl>
              <c:idx val="6"/>
              <c:layout>
                <c:manualLayout>
                  <c:x val="6.9715654747458403E-2"/>
                  <c:y val="4.4861268764100536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1E3-4E86-B966-ABC69D9718C4}"/>
                </c:ext>
              </c:extLst>
            </c:dLbl>
            <c:dLbl>
              <c:idx val="7"/>
              <c:layout>
                <c:manualLayout>
                  <c:x val="-5.9545900412587983E-2"/>
                  <c:y val="-4.0709624931861345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1E3-4E86-B966-ABC69D9718C4}"/>
                </c:ext>
              </c:extLst>
            </c:dLbl>
            <c:dLbl>
              <c:idx val="8"/>
              <c:layout>
                <c:manualLayout>
                  <c:x val="5.9172390685206903E-3"/>
                  <c:y val="-5.3459604565374661E-3"/>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61E3-4E86-B966-ABC69D9718C4}"/>
                </c:ext>
              </c:extLst>
            </c:dLbl>
            <c:dLbl>
              <c:idx val="9"/>
              <c:layout>
                <c:manualLayout>
                  <c:x val="-4.4313843748254908E-2"/>
                  <c:y val="6.1512743708858661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61E3-4E86-B966-ABC69D9718C4}"/>
                </c:ext>
              </c:extLst>
            </c:dLbl>
            <c:spPr>
              <a:noFill/>
              <a:ln>
                <a:noFill/>
              </a:ln>
              <a:effectLst/>
            </c:spPr>
            <c:dLblPos val="bestFit"/>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PARO_6!$B$2:$K$2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PARO_6!$B$3:$K$3</c:f>
              <c:numCache>
                <c:formatCode>#,##0</c:formatCode>
                <c:ptCount val="10"/>
                <c:pt idx="0">
                  <c:v>65</c:v>
                </c:pt>
                <c:pt idx="1">
                  <c:v>561</c:v>
                </c:pt>
                <c:pt idx="2">
                  <c:v>6741</c:v>
                </c:pt>
                <c:pt idx="3">
                  <c:v>7037</c:v>
                </c:pt>
                <c:pt idx="4">
                  <c:v>12297</c:v>
                </c:pt>
                <c:pt idx="5">
                  <c:v>44307</c:v>
                </c:pt>
                <c:pt idx="6">
                  <c:v>1516</c:v>
                </c:pt>
                <c:pt idx="7">
                  <c:v>11576</c:v>
                </c:pt>
                <c:pt idx="8">
                  <c:v>4519</c:v>
                </c:pt>
                <c:pt idx="9">
                  <c:v>33716</c:v>
                </c:pt>
              </c:numCache>
            </c:numRef>
          </c:val>
          <c:extLst>
            <c:ext xmlns:c16="http://schemas.microsoft.com/office/drawing/2014/chart" uri="{C3380CC4-5D6E-409C-BE32-E72D297353CC}">
              <c16:uniqueId val="{00000014-61E3-4E86-B966-ABC69D9718C4}"/>
            </c:ext>
          </c:extLst>
        </c:ser>
        <c:dLbls>
          <c:dLblPos val="outEnd"/>
          <c:showLegendKey val="0"/>
          <c:showVal val="0"/>
          <c:showCatName val="1"/>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latin typeface="Arial" panose="020B0604020202020204" pitchFamily="34" charset="0"/>
                <a:cs typeface="Arial" panose="020B0604020202020204" pitchFamily="34" charset="0"/>
              </a:rPr>
              <a:t>Paro Resgistrado en Canarias</a:t>
            </a:r>
            <a:r>
              <a:rPr lang="es-ES" b="1" baseline="0">
                <a:solidFill>
                  <a:schemeClr val="accent5">
                    <a:lumMod val="50000"/>
                  </a:schemeClr>
                </a:solidFill>
                <a:latin typeface="Arial" panose="020B0604020202020204" pitchFamily="34" charset="0"/>
                <a:cs typeface="Arial" panose="020B0604020202020204" pitchFamily="34" charset="0"/>
              </a:rPr>
              <a:t> por sexos- Enero 2021</a:t>
            </a:r>
            <a:endParaRPr lang="es-ES" b="1">
              <a:solidFill>
                <a:schemeClr val="accent5">
                  <a:lumMod val="50000"/>
                </a:schemeClr>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1" i="0" u="none" strike="noStrike" kern="1200" cap="none" spc="20" baseline="0">
              <a:solidFill>
                <a:schemeClr val="accent5">
                  <a:lumMod val="50000"/>
                </a:schemeClr>
              </a:solidFill>
              <a:latin typeface="+mn-lt"/>
              <a:ea typeface="+mn-ea"/>
              <a:cs typeface="+mn-cs"/>
            </a:defRPr>
          </a:pPr>
          <a:endParaRPr lang="es-ES"/>
        </a:p>
      </c:txPr>
    </c:title>
    <c:autoTitleDeleted val="0"/>
    <c:plotArea>
      <c:layout/>
      <c:barChart>
        <c:barDir val="col"/>
        <c:grouping val="clustered"/>
        <c:varyColors val="0"/>
        <c:ser>
          <c:idx val="0"/>
          <c:order val="0"/>
          <c:tx>
            <c:strRef>
              <c:f>PARO_7!$B$3</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(PARO_7!$B$4:$B$6,PARO_7!$B$8:$B$11)</c:f>
              <c:numCache>
                <c:formatCode>#,##0</c:formatCode>
                <c:ptCount val="7"/>
                <c:pt idx="0">
                  <c:v>9118</c:v>
                </c:pt>
                <c:pt idx="1">
                  <c:v>7317</c:v>
                </c:pt>
                <c:pt idx="2">
                  <c:v>48854</c:v>
                </c:pt>
                <c:pt idx="3" formatCode="General">
                  <c:v>1040</c:v>
                </c:pt>
                <c:pt idx="4">
                  <c:v>4177</c:v>
                </c:pt>
                <c:pt idx="5" formatCode="General">
                  <c:v>541</c:v>
                </c:pt>
                <c:pt idx="6">
                  <c:v>56457</c:v>
                </c:pt>
              </c:numCache>
            </c:numRef>
          </c:val>
          <c:extLst>
            <c:ext xmlns:c16="http://schemas.microsoft.com/office/drawing/2014/chart" uri="{C3380CC4-5D6E-409C-BE32-E72D297353CC}">
              <c16:uniqueId val="{00000000-0A2D-4BED-A8F7-4DFCE9E733E7}"/>
            </c:ext>
          </c:extLst>
        </c:ser>
        <c:ser>
          <c:idx val="1"/>
          <c:order val="1"/>
          <c:tx>
            <c:strRef>
              <c:f>PARO_7!$C$3</c:f>
              <c:strCache>
                <c:ptCount val="1"/>
                <c:pt idx="0">
                  <c:v>MUJERES</c:v>
                </c:pt>
              </c:strCache>
            </c:strRef>
          </c:tx>
          <c:spPr>
            <a:solidFill>
              <a:schemeClr val="accent5">
                <a:lumMod val="50000"/>
              </a:schemeClr>
            </a:solidFill>
            <a:ln w="9525" cap="flat" cmpd="sng" algn="ctr">
              <a:solidFill>
                <a:schemeClr val="accent5">
                  <a:lumMod val="50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(PARO_7!$C$4:$C$6,PARO_7!$C$8:$C$11)</c:f>
              <c:numCache>
                <c:formatCode>#,##0</c:formatCode>
                <c:ptCount val="7"/>
                <c:pt idx="0">
                  <c:v>10002</c:v>
                </c:pt>
                <c:pt idx="1">
                  <c:v>8133</c:v>
                </c:pt>
                <c:pt idx="2">
                  <c:v>61013</c:v>
                </c:pt>
                <c:pt idx="3" formatCode="General">
                  <c:v>960</c:v>
                </c:pt>
                <c:pt idx="4">
                  <c:v>5236</c:v>
                </c:pt>
                <c:pt idx="5" formatCode="General">
                  <c:v>504</c:v>
                </c:pt>
                <c:pt idx="6">
                  <c:v>65878</c:v>
                </c:pt>
              </c:numCache>
            </c:numRef>
          </c:val>
          <c:extLst>
            <c:ext xmlns:c16="http://schemas.microsoft.com/office/drawing/2014/chart" uri="{C3380CC4-5D6E-409C-BE32-E72D297353CC}">
              <c16:uniqueId val="{00000001-0A2D-4BED-A8F7-4DFCE9E733E7}"/>
            </c:ext>
          </c:extLst>
        </c:ser>
        <c:dLbls>
          <c:dLblPos val="outEnd"/>
          <c:showLegendKey val="0"/>
          <c:showVal val="1"/>
          <c:showCatName val="0"/>
          <c:showSerName val="0"/>
          <c:showPercent val="0"/>
          <c:showBubbleSize val="0"/>
        </c:dLbls>
        <c:gapWidth val="100"/>
        <c:overlap val="-24"/>
        <c:axId val="348484216"/>
        <c:axId val="348483040"/>
      </c:barChart>
      <c:catAx>
        <c:axId val="348484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348483040"/>
        <c:crosses val="autoZero"/>
        <c:auto val="1"/>
        <c:lblAlgn val="ctr"/>
        <c:lblOffset val="100"/>
        <c:noMultiLvlLbl val="0"/>
      </c:catAx>
      <c:valAx>
        <c:axId val="348483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3484842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a:solidFill>
                  <a:schemeClr val="accent5">
                    <a:lumMod val="50000"/>
                  </a:schemeClr>
                </a:solidFill>
              </a:defRPr>
            </a:pPr>
            <a:r>
              <a:rPr lang="es-ES">
                <a:solidFill>
                  <a:schemeClr val="accent5">
                    <a:lumMod val="50000"/>
                  </a:schemeClr>
                </a:solidFill>
              </a:rPr>
              <a:t>Evolución anual del Paro registrado en Canarias</a:t>
            </a:r>
          </a:p>
        </c:rich>
      </c:tx>
      <c:layout>
        <c:manualLayout>
          <c:xMode val="edge"/>
          <c:yMode val="edge"/>
          <c:x val="0.17591986501234372"/>
          <c:y val="4.6725075054451268E-2"/>
        </c:manualLayout>
      </c:layout>
      <c:overlay val="1"/>
    </c:title>
    <c:autoTitleDeleted val="0"/>
    <c:plotArea>
      <c:layout/>
      <c:barChart>
        <c:barDir val="col"/>
        <c:grouping val="clustered"/>
        <c:varyColors val="0"/>
        <c:ser>
          <c:idx val="0"/>
          <c:order val="0"/>
          <c:tx>
            <c:strRef>
              <c:f>PARO_8!$G$2</c:f>
              <c:strCache>
                <c:ptCount val="1"/>
                <c:pt idx="0">
                  <c:v>2017</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PARO_8!$G$3:$G$12</c:f>
              <c:numCache>
                <c:formatCode>#,##0</c:formatCode>
                <c:ptCount val="10"/>
                <c:pt idx="0">
                  <c:v>11937</c:v>
                </c:pt>
                <c:pt idx="1">
                  <c:v>9357</c:v>
                </c:pt>
                <c:pt idx="2">
                  <c:v>100274</c:v>
                </c:pt>
                <c:pt idx="3">
                  <c:v>121568</c:v>
                </c:pt>
                <c:pt idx="4">
                  <c:v>2273</c:v>
                </c:pt>
                <c:pt idx="5">
                  <c:v>8935</c:v>
                </c:pt>
                <c:pt idx="6" formatCode="General">
                  <c:v>1047</c:v>
                </c:pt>
                <c:pt idx="7">
                  <c:v>97951</c:v>
                </c:pt>
                <c:pt idx="8">
                  <c:v>110206</c:v>
                </c:pt>
                <c:pt idx="9">
                  <c:v>231774</c:v>
                </c:pt>
              </c:numCache>
            </c:numRef>
          </c:val>
          <c:extLst>
            <c:ext xmlns:c16="http://schemas.microsoft.com/office/drawing/2014/chart" uri="{C3380CC4-5D6E-409C-BE32-E72D297353CC}">
              <c16:uniqueId val="{00000000-1E88-4877-B72A-30A6366CA1F8}"/>
            </c:ext>
          </c:extLst>
        </c:ser>
        <c:ser>
          <c:idx val="1"/>
          <c:order val="1"/>
          <c:tx>
            <c:strRef>
              <c:f>PARO_8!$H$2</c:f>
              <c:strCache>
                <c:ptCount val="1"/>
                <c:pt idx="0">
                  <c:v>2018</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PARO_8!$H$3:$H$12</c:f>
              <c:numCache>
                <c:formatCode>#,##0</c:formatCode>
                <c:ptCount val="10"/>
                <c:pt idx="0">
                  <c:v>11415</c:v>
                </c:pt>
                <c:pt idx="1">
                  <c:v>8656</c:v>
                </c:pt>
                <c:pt idx="2">
                  <c:v>92632</c:v>
                </c:pt>
                <c:pt idx="3">
                  <c:v>112703</c:v>
                </c:pt>
                <c:pt idx="4" formatCode="General">
                  <c:v>1607</c:v>
                </c:pt>
                <c:pt idx="5">
                  <c:v>8449</c:v>
                </c:pt>
                <c:pt idx="6" formatCode="General">
                  <c:v>892</c:v>
                </c:pt>
                <c:pt idx="7">
                  <c:v>92050</c:v>
                </c:pt>
                <c:pt idx="8">
                  <c:v>102998</c:v>
                </c:pt>
                <c:pt idx="9">
                  <c:v>215701</c:v>
                </c:pt>
              </c:numCache>
            </c:numRef>
          </c:val>
          <c:extLst>
            <c:ext xmlns:c16="http://schemas.microsoft.com/office/drawing/2014/chart" uri="{C3380CC4-5D6E-409C-BE32-E72D297353CC}">
              <c16:uniqueId val="{00000001-1E88-4877-B72A-30A6366CA1F8}"/>
            </c:ext>
          </c:extLst>
        </c:ser>
        <c:ser>
          <c:idx val="2"/>
          <c:order val="2"/>
          <c:tx>
            <c:strRef>
              <c:f>PARO_8!$I$2</c:f>
              <c:strCache>
                <c:ptCount val="1"/>
                <c:pt idx="0">
                  <c:v>2019</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PARO_8!$I$3:$I$12</c:f>
              <c:numCache>
                <c:formatCode>#,##0</c:formatCode>
                <c:ptCount val="10"/>
                <c:pt idx="0">
                  <c:v>10930</c:v>
                </c:pt>
                <c:pt idx="1">
                  <c:v>9355</c:v>
                </c:pt>
                <c:pt idx="2">
                  <c:v>88690</c:v>
                </c:pt>
                <c:pt idx="3">
                  <c:v>108975</c:v>
                </c:pt>
                <c:pt idx="4">
                  <c:v>1371</c:v>
                </c:pt>
                <c:pt idx="5">
                  <c:v>8437</c:v>
                </c:pt>
                <c:pt idx="6">
                  <c:v>853</c:v>
                </c:pt>
                <c:pt idx="7">
                  <c:v>89783</c:v>
                </c:pt>
                <c:pt idx="8">
                  <c:v>100444</c:v>
                </c:pt>
                <c:pt idx="9">
                  <c:v>209419</c:v>
                </c:pt>
              </c:numCache>
            </c:numRef>
          </c:val>
          <c:extLst>
            <c:ext xmlns:c16="http://schemas.microsoft.com/office/drawing/2014/chart" uri="{C3380CC4-5D6E-409C-BE32-E72D297353CC}">
              <c16:uniqueId val="{00000002-1E88-4877-B72A-30A6366CA1F8}"/>
            </c:ext>
          </c:extLst>
        </c:ser>
        <c:ser>
          <c:idx val="3"/>
          <c:order val="3"/>
          <c:tx>
            <c:strRef>
              <c:f>PARO_8!$J$2</c:f>
              <c:strCache>
                <c:ptCount val="1"/>
                <c:pt idx="0">
                  <c:v>2020</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PARO_8!$J$3:$J$12</c:f>
              <c:numCache>
                <c:formatCode>#,##0</c:formatCode>
                <c:ptCount val="10"/>
                <c:pt idx="0">
                  <c:v>11317</c:v>
                </c:pt>
                <c:pt idx="1">
                  <c:v>9860</c:v>
                </c:pt>
                <c:pt idx="2">
                  <c:v>87955</c:v>
                </c:pt>
                <c:pt idx="3">
                  <c:v>109132</c:v>
                </c:pt>
                <c:pt idx="4">
                  <c:v>1797</c:v>
                </c:pt>
                <c:pt idx="5">
                  <c:v>7990</c:v>
                </c:pt>
                <c:pt idx="6">
                  <c:v>856</c:v>
                </c:pt>
                <c:pt idx="7">
                  <c:v>91389</c:v>
                </c:pt>
                <c:pt idx="8">
                  <c:v>102032</c:v>
                </c:pt>
                <c:pt idx="9">
                  <c:v>211164</c:v>
                </c:pt>
              </c:numCache>
            </c:numRef>
          </c:val>
          <c:extLst>
            <c:ext xmlns:c16="http://schemas.microsoft.com/office/drawing/2014/chart" uri="{C3380CC4-5D6E-409C-BE32-E72D297353CC}">
              <c16:uniqueId val="{00000003-1E88-4877-B72A-30A6366CA1F8}"/>
            </c:ext>
          </c:extLst>
        </c:ser>
        <c:ser>
          <c:idx val="4"/>
          <c:order val="4"/>
          <c:tx>
            <c:strRef>
              <c:f>PARO_8!$K$2</c:f>
              <c:strCache>
                <c:ptCount val="1"/>
                <c:pt idx="0">
                  <c:v>2021</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PARO_8!$K$3:$K$12</c:f>
              <c:numCache>
                <c:formatCode>#,##0</c:formatCode>
                <c:ptCount val="10"/>
                <c:pt idx="0">
                  <c:v>19120</c:v>
                </c:pt>
                <c:pt idx="1">
                  <c:v>15450</c:v>
                </c:pt>
                <c:pt idx="2">
                  <c:v>109867</c:v>
                </c:pt>
                <c:pt idx="3">
                  <c:v>144437</c:v>
                </c:pt>
                <c:pt idx="4">
                  <c:v>2000</c:v>
                </c:pt>
                <c:pt idx="5">
                  <c:v>9413</c:v>
                </c:pt>
                <c:pt idx="6">
                  <c:v>1045</c:v>
                </c:pt>
                <c:pt idx="7">
                  <c:v>122335</c:v>
                </c:pt>
                <c:pt idx="8">
                  <c:v>134793</c:v>
                </c:pt>
                <c:pt idx="9">
                  <c:v>279230</c:v>
                </c:pt>
              </c:numCache>
            </c:numRef>
          </c:val>
          <c:extLst>
            <c:ext xmlns:c16="http://schemas.microsoft.com/office/drawing/2014/chart" uri="{C3380CC4-5D6E-409C-BE32-E72D297353CC}">
              <c16:uniqueId val="{00000004-1E88-4877-B72A-30A6366CA1F8}"/>
            </c:ext>
          </c:extLst>
        </c:ser>
        <c:dLbls>
          <c:showLegendKey val="0"/>
          <c:showVal val="0"/>
          <c:showCatName val="0"/>
          <c:showSerName val="0"/>
          <c:showPercent val="0"/>
          <c:showBubbleSize val="0"/>
        </c:dLbls>
        <c:gapWidth val="150"/>
        <c:axId val="348483432"/>
        <c:axId val="348483824"/>
      </c:barChart>
      <c:catAx>
        <c:axId val="348483432"/>
        <c:scaling>
          <c:orientation val="minMax"/>
        </c:scaling>
        <c:delete val="0"/>
        <c:axPos val="b"/>
        <c:numFmt formatCode="General" sourceLinked="1"/>
        <c:majorTickMark val="out"/>
        <c:minorTickMark val="none"/>
        <c:tickLblPos val="nextTo"/>
        <c:crossAx val="348483824"/>
        <c:crosses val="autoZero"/>
        <c:auto val="1"/>
        <c:lblAlgn val="ctr"/>
        <c:lblOffset val="100"/>
        <c:noMultiLvlLbl val="0"/>
      </c:catAx>
      <c:valAx>
        <c:axId val="348483824"/>
        <c:scaling>
          <c:orientation val="minMax"/>
        </c:scaling>
        <c:delete val="0"/>
        <c:axPos val="l"/>
        <c:majorGridlines/>
        <c:numFmt formatCode="#,##0" sourceLinked="1"/>
        <c:majorTickMark val="out"/>
        <c:minorTickMark val="none"/>
        <c:tickLblPos val="nextTo"/>
        <c:crossAx val="348483432"/>
        <c:crosses val="autoZero"/>
        <c:crossBetween val="between"/>
      </c:valAx>
    </c:plotArea>
    <c:legend>
      <c:legendPos val="r"/>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rPr>
              <a:t>Paro resgistrado </a:t>
            </a:r>
            <a:r>
              <a:rPr lang="es-ES" sz="1400" b="1" i="0" u="none" strike="noStrike" cap="none" baseline="0">
                <a:solidFill>
                  <a:schemeClr val="accent5">
                    <a:lumMod val="50000"/>
                  </a:schemeClr>
                </a:solidFill>
                <a:effectLst/>
              </a:rPr>
              <a:t>a enero de cada año</a:t>
            </a:r>
            <a:r>
              <a:rPr lang="es-ES" b="1" baseline="0">
                <a:solidFill>
                  <a:schemeClr val="accent5">
                    <a:lumMod val="50000"/>
                  </a:schemeClr>
                </a:solidFill>
              </a:rPr>
              <a:t> en la CCAA de Canarias  año por sexos</a:t>
            </a:r>
            <a:endParaRPr lang="es-ES" b="1">
              <a:solidFill>
                <a:schemeClr val="accent5">
                  <a:lumMod val="50000"/>
                </a:schemeClr>
              </a:solidFill>
            </a:endParaRP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accent5">
                  <a:lumMod val="50000"/>
                </a:schemeClr>
              </a:solidFill>
              <a:latin typeface="+mn-lt"/>
              <a:ea typeface="+mn-ea"/>
              <a:cs typeface="+mn-cs"/>
            </a:defRPr>
          </a:pPr>
          <a:endParaRPr lang="es-ES"/>
        </a:p>
      </c:txPr>
    </c:title>
    <c:autoTitleDeleted val="0"/>
    <c:plotArea>
      <c:layout/>
      <c:barChart>
        <c:barDir val="col"/>
        <c:grouping val="clustered"/>
        <c:varyColors val="0"/>
        <c:ser>
          <c:idx val="0"/>
          <c:order val="0"/>
          <c:tx>
            <c:strRef>
              <c:f>PARO_8!$G$17</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cat>
            <c:numRef>
              <c:f>PARO_8!$F$18:$F$22</c:f>
              <c:numCache>
                <c:formatCode>@</c:formatCode>
                <c:ptCount val="5"/>
                <c:pt idx="0">
                  <c:v>2017</c:v>
                </c:pt>
                <c:pt idx="1">
                  <c:v>2018</c:v>
                </c:pt>
                <c:pt idx="2">
                  <c:v>2019</c:v>
                </c:pt>
                <c:pt idx="3">
                  <c:v>2020</c:v>
                </c:pt>
                <c:pt idx="4">
                  <c:v>2021</c:v>
                </c:pt>
              </c:numCache>
            </c:numRef>
          </c:cat>
          <c:val>
            <c:numRef>
              <c:f>PARO_8!$G$18:$G$22</c:f>
              <c:numCache>
                <c:formatCode>#,##0</c:formatCode>
                <c:ptCount val="5"/>
                <c:pt idx="0">
                  <c:v>106360</c:v>
                </c:pt>
                <c:pt idx="1">
                  <c:v>95554</c:v>
                </c:pt>
                <c:pt idx="2">
                  <c:v>91894</c:v>
                </c:pt>
                <c:pt idx="3">
                  <c:v>93623</c:v>
                </c:pt>
                <c:pt idx="4">
                  <c:v>127504</c:v>
                </c:pt>
              </c:numCache>
            </c:numRef>
          </c:val>
          <c:extLst>
            <c:ext xmlns:c16="http://schemas.microsoft.com/office/drawing/2014/chart" uri="{C3380CC4-5D6E-409C-BE32-E72D297353CC}">
              <c16:uniqueId val="{00000000-FE1B-439D-935B-2D33C82F09A5}"/>
            </c:ext>
          </c:extLst>
        </c:ser>
        <c:ser>
          <c:idx val="1"/>
          <c:order val="1"/>
          <c:tx>
            <c:strRef>
              <c:f>PARO_8!$H$17</c:f>
              <c:strCache>
                <c:ptCount val="1"/>
                <c:pt idx="0">
                  <c:v>MUJERES</c:v>
                </c:pt>
              </c:strCache>
            </c:strRef>
          </c:tx>
          <c:spPr>
            <a:solidFill>
              <a:schemeClr val="accent5">
                <a:lumMod val="50000"/>
              </a:schemeClr>
            </a:solidFill>
            <a:ln w="9525" cap="flat" cmpd="sng" algn="ctr">
              <a:noFill/>
              <a:round/>
            </a:ln>
            <a:effectLst>
              <a:outerShdw blurRad="40000" dist="20000" dir="5400000" rotWithShape="0">
                <a:srgbClr val="000000">
                  <a:alpha val="38000"/>
                </a:srgbClr>
              </a:outerShdw>
            </a:effectLst>
          </c:spPr>
          <c:invertIfNegative val="0"/>
          <c:cat>
            <c:numRef>
              <c:f>PARO_8!$F$18:$F$22</c:f>
              <c:numCache>
                <c:formatCode>@</c:formatCode>
                <c:ptCount val="5"/>
                <c:pt idx="0">
                  <c:v>2017</c:v>
                </c:pt>
                <c:pt idx="1">
                  <c:v>2018</c:v>
                </c:pt>
                <c:pt idx="2">
                  <c:v>2019</c:v>
                </c:pt>
                <c:pt idx="3">
                  <c:v>2020</c:v>
                </c:pt>
                <c:pt idx="4">
                  <c:v>2021</c:v>
                </c:pt>
              </c:numCache>
            </c:numRef>
          </c:cat>
          <c:val>
            <c:numRef>
              <c:f>PARO_8!$H$18:$H$22</c:f>
              <c:numCache>
                <c:formatCode>#,##0</c:formatCode>
                <c:ptCount val="5"/>
                <c:pt idx="0">
                  <c:v>125414</c:v>
                </c:pt>
                <c:pt idx="1">
                  <c:v>120147</c:v>
                </c:pt>
                <c:pt idx="2">
                  <c:v>117525</c:v>
                </c:pt>
                <c:pt idx="3">
                  <c:v>117541</c:v>
                </c:pt>
                <c:pt idx="4">
                  <c:v>151726</c:v>
                </c:pt>
              </c:numCache>
            </c:numRef>
          </c:val>
          <c:extLst>
            <c:ext xmlns:c16="http://schemas.microsoft.com/office/drawing/2014/chart" uri="{C3380CC4-5D6E-409C-BE32-E72D297353CC}">
              <c16:uniqueId val="{00000001-FE1B-439D-935B-2D33C82F09A5}"/>
            </c:ext>
          </c:extLst>
        </c:ser>
        <c:dLbls>
          <c:showLegendKey val="0"/>
          <c:showVal val="0"/>
          <c:showCatName val="0"/>
          <c:showSerName val="0"/>
          <c:showPercent val="0"/>
          <c:showBubbleSize val="0"/>
        </c:dLbls>
        <c:gapWidth val="100"/>
        <c:overlap val="-24"/>
        <c:axId val="348487352"/>
        <c:axId val="348486176"/>
      </c:barChart>
      <c:catAx>
        <c:axId val="348487352"/>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348486176"/>
        <c:crosses val="autoZero"/>
        <c:auto val="1"/>
        <c:lblAlgn val="ctr"/>
        <c:lblOffset val="100"/>
        <c:noMultiLvlLbl val="0"/>
      </c:catAx>
      <c:valAx>
        <c:axId val="3484861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3484873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bg2">
                    <a:lumMod val="50000"/>
                  </a:schemeClr>
                </a:solidFill>
                <a:latin typeface="+mn-lt"/>
                <a:ea typeface="+mn-ea"/>
                <a:cs typeface="+mn-cs"/>
              </a:defRPr>
            </a:pPr>
            <a:r>
              <a:rPr lang="en-US">
                <a:solidFill>
                  <a:schemeClr val="bg2">
                    <a:lumMod val="50000"/>
                  </a:schemeClr>
                </a:solidFill>
              </a:rPr>
              <a:t>Nº de Solicitudes de ERTES EN los municipios</a:t>
            </a:r>
            <a:r>
              <a:rPr lang="en-US" baseline="0">
                <a:solidFill>
                  <a:schemeClr val="bg2">
                    <a:lumMod val="50000"/>
                  </a:schemeClr>
                </a:solidFill>
              </a:rPr>
              <a:t> de </a:t>
            </a:r>
            <a:r>
              <a:rPr lang="en-US">
                <a:solidFill>
                  <a:schemeClr val="bg2">
                    <a:lumMod val="50000"/>
                  </a:schemeClr>
                </a:solidFill>
              </a:rPr>
              <a:t>TENERIFE</a:t>
            </a:r>
          </a:p>
        </c:rich>
      </c:tx>
      <c:overlay val="0"/>
      <c:spPr>
        <a:noFill/>
        <a:ln>
          <a:noFill/>
        </a:ln>
        <a:effectLst/>
      </c:spPr>
      <c:txPr>
        <a:bodyPr rot="0" spcFirstLastPara="1" vertOverflow="ellipsis" vert="horz" wrap="square" anchor="ctr" anchorCtr="1"/>
        <a:lstStyle/>
        <a:p>
          <a:pPr>
            <a:defRPr sz="1600" b="1" i="0" u="none" strike="noStrike" kern="1200" cap="all" baseline="0">
              <a:solidFill>
                <a:schemeClr val="bg2">
                  <a:lumMod val="50000"/>
                </a:schemeClr>
              </a:solidFill>
              <a:latin typeface="+mn-lt"/>
              <a:ea typeface="+mn-ea"/>
              <a:cs typeface="+mn-cs"/>
            </a:defRPr>
          </a:pPr>
          <a:endParaRPr lang="es-ES"/>
        </a:p>
      </c:txPr>
    </c:title>
    <c:autoTitleDeleted val="0"/>
    <c:plotArea>
      <c:layout>
        <c:manualLayout>
          <c:layoutTarget val="inner"/>
          <c:xMode val="edge"/>
          <c:yMode val="edge"/>
          <c:x val="0.13621772197603119"/>
          <c:y val="0.13067934012362756"/>
          <c:w val="0.74089455862996956"/>
          <c:h val="0.79365961361007653"/>
        </c:manualLayout>
      </c:layout>
      <c:pieChart>
        <c:varyColors val="1"/>
        <c:ser>
          <c:idx val="0"/>
          <c:order val="0"/>
          <c:tx>
            <c:strRef>
              <c:f>ERTES!$C$22</c:f>
              <c:strCache>
                <c:ptCount val="1"/>
                <c:pt idx="0">
                  <c:v>Nº Total de Solicitudes</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2516-44F2-AC92-21A1223D0A0C}"/>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2516-44F2-AC92-21A1223D0A0C}"/>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2516-44F2-AC92-21A1223D0A0C}"/>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2516-44F2-AC92-21A1223D0A0C}"/>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2516-44F2-AC92-21A1223D0A0C}"/>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2516-44F2-AC92-21A1223D0A0C}"/>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2516-44F2-AC92-21A1223D0A0C}"/>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2516-44F2-AC92-21A1223D0A0C}"/>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2516-44F2-AC92-21A1223D0A0C}"/>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2516-44F2-AC92-21A1223D0A0C}"/>
              </c:ext>
            </c:extLst>
          </c:dPt>
          <c:dPt>
            <c:idx val="10"/>
            <c:bubble3D val="0"/>
            <c:spPr>
              <a:solidFill>
                <a:schemeClr val="accent5">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5-2516-44F2-AC92-21A1223D0A0C}"/>
              </c:ext>
            </c:extLst>
          </c:dPt>
          <c:dPt>
            <c:idx val="11"/>
            <c:bubble3D val="0"/>
            <c:spPr>
              <a:solidFill>
                <a:schemeClr val="accent6">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7-2516-44F2-AC92-21A1223D0A0C}"/>
              </c:ext>
            </c:extLst>
          </c:dPt>
          <c:dPt>
            <c:idx val="12"/>
            <c:bubble3D val="0"/>
            <c:spPr>
              <a:solidFill>
                <a:schemeClr val="accent1">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9-2516-44F2-AC92-21A1223D0A0C}"/>
              </c:ext>
            </c:extLst>
          </c:dPt>
          <c:dPt>
            <c:idx val="13"/>
            <c:bubble3D val="0"/>
            <c:spPr>
              <a:solidFill>
                <a:schemeClr val="accent2">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B-2516-44F2-AC92-21A1223D0A0C}"/>
              </c:ext>
            </c:extLst>
          </c:dPt>
          <c:dPt>
            <c:idx val="14"/>
            <c:bubble3D val="0"/>
            <c:spPr>
              <a:solidFill>
                <a:schemeClr val="accent3">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D-2516-44F2-AC92-21A1223D0A0C}"/>
              </c:ext>
            </c:extLst>
          </c:dPt>
          <c:dPt>
            <c:idx val="15"/>
            <c:bubble3D val="0"/>
            <c:spPr>
              <a:solidFill>
                <a:schemeClr val="accent4">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F-2516-44F2-AC92-21A1223D0A0C}"/>
              </c:ext>
            </c:extLst>
          </c:dPt>
          <c:dPt>
            <c:idx val="16"/>
            <c:bubble3D val="0"/>
            <c:spPr>
              <a:solidFill>
                <a:schemeClr val="accent5">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1-2516-44F2-AC92-21A1223D0A0C}"/>
              </c:ext>
            </c:extLst>
          </c:dPt>
          <c:dPt>
            <c:idx val="17"/>
            <c:bubble3D val="0"/>
            <c:spPr>
              <a:solidFill>
                <a:schemeClr val="accent6">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3-2516-44F2-AC92-21A1223D0A0C}"/>
              </c:ext>
            </c:extLst>
          </c:dPt>
          <c:dPt>
            <c:idx val="18"/>
            <c:bubble3D val="0"/>
            <c:spPr>
              <a:solidFill>
                <a:schemeClr val="accent1">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5-2516-44F2-AC92-21A1223D0A0C}"/>
              </c:ext>
            </c:extLst>
          </c:dPt>
          <c:dPt>
            <c:idx val="19"/>
            <c:bubble3D val="0"/>
            <c:spPr>
              <a:solidFill>
                <a:schemeClr val="accent2">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7-2516-44F2-AC92-21A1223D0A0C}"/>
              </c:ext>
            </c:extLst>
          </c:dPt>
          <c:dPt>
            <c:idx val="20"/>
            <c:bubble3D val="0"/>
            <c:spPr>
              <a:solidFill>
                <a:schemeClr val="accent3">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9-2516-44F2-AC92-21A1223D0A0C}"/>
              </c:ext>
            </c:extLst>
          </c:dPt>
          <c:dPt>
            <c:idx val="21"/>
            <c:bubble3D val="0"/>
            <c:spPr>
              <a:solidFill>
                <a:schemeClr val="accent4">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B-2516-44F2-AC92-21A1223D0A0C}"/>
              </c:ext>
            </c:extLst>
          </c:dPt>
          <c:dPt>
            <c:idx val="22"/>
            <c:bubble3D val="0"/>
            <c:spPr>
              <a:solidFill>
                <a:schemeClr val="accent5">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D-2516-44F2-AC92-21A1223D0A0C}"/>
              </c:ext>
            </c:extLst>
          </c:dPt>
          <c:dPt>
            <c:idx val="23"/>
            <c:bubble3D val="0"/>
            <c:spPr>
              <a:solidFill>
                <a:schemeClr val="accent6">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F-2516-44F2-AC92-21A1223D0A0C}"/>
              </c:ext>
            </c:extLst>
          </c:dPt>
          <c:dPt>
            <c:idx val="24"/>
            <c:bubble3D val="0"/>
            <c:spPr>
              <a:solidFill>
                <a:schemeClr val="accent1">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1-2516-44F2-AC92-21A1223D0A0C}"/>
              </c:ext>
            </c:extLst>
          </c:dPt>
          <c:dPt>
            <c:idx val="25"/>
            <c:bubble3D val="0"/>
            <c:spPr>
              <a:solidFill>
                <a:schemeClr val="accent2">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3-2516-44F2-AC92-21A1223D0A0C}"/>
              </c:ext>
            </c:extLst>
          </c:dPt>
          <c:dPt>
            <c:idx val="26"/>
            <c:bubble3D val="0"/>
            <c:spPr>
              <a:solidFill>
                <a:schemeClr val="accent3">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5-2516-44F2-AC92-21A1223D0A0C}"/>
              </c:ext>
            </c:extLst>
          </c:dPt>
          <c:dPt>
            <c:idx val="27"/>
            <c:bubble3D val="0"/>
            <c:spPr>
              <a:solidFill>
                <a:schemeClr val="accent4">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7-2516-44F2-AC92-21A1223D0A0C}"/>
              </c:ext>
            </c:extLst>
          </c:dPt>
          <c:dPt>
            <c:idx val="28"/>
            <c:bubble3D val="0"/>
            <c:spPr>
              <a:solidFill>
                <a:schemeClr val="accent5">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9-2516-44F2-AC92-21A1223D0A0C}"/>
              </c:ext>
            </c:extLst>
          </c:dPt>
          <c:dPt>
            <c:idx val="29"/>
            <c:bubble3D val="0"/>
            <c:spPr>
              <a:solidFill>
                <a:schemeClr val="accent6">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B-2516-44F2-AC92-21A1223D0A0C}"/>
              </c:ext>
            </c:extLst>
          </c:dPt>
          <c:dPt>
            <c:idx val="30"/>
            <c:bubble3D val="0"/>
            <c:spPr>
              <a:solidFill>
                <a:schemeClr val="accent1">
                  <a:lumMod val="5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D-2516-44F2-AC92-21A1223D0A0C}"/>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1-2516-44F2-AC92-21A1223D0A0C}"/>
                </c:ext>
              </c:extLst>
            </c:dLbl>
            <c:dLbl>
              <c:idx val="1"/>
              <c:layout>
                <c:manualLayout>
                  <c:x val="-5.4644802865108765E-3"/>
                  <c:y val="-3.5603026257231864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516-44F2-AC92-21A1223D0A0C}"/>
                </c:ext>
              </c:extLst>
            </c:dLbl>
            <c:dLbl>
              <c:idx val="2"/>
              <c:layout>
                <c:manualLayout>
                  <c:x val="0"/>
                  <c:y val="1.246105919003115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516-44F2-AC92-21A1223D0A0C}"/>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7-2516-44F2-AC92-21A1223D0A0C}"/>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9-2516-44F2-AC92-21A1223D0A0C}"/>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B-2516-44F2-AC92-21A1223D0A0C}"/>
                </c:ext>
              </c:extLst>
            </c:dLbl>
            <c:dLbl>
              <c:idx val="6"/>
              <c:layout>
                <c:manualLayout>
                  <c:x val="0"/>
                  <c:y val="-1.424121050289287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516-44F2-AC92-21A1223D0A0C}"/>
                </c:ext>
              </c:extLst>
            </c:dLbl>
            <c:dLbl>
              <c:idx val="7"/>
              <c:layout>
                <c:manualLayout>
                  <c:x val="1.3661200716276189E-3"/>
                  <c:y val="-1.4241210502892811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516-44F2-AC92-21A1223D0A0C}"/>
                </c:ext>
              </c:extLst>
            </c:dLbl>
            <c:dLbl>
              <c:idx val="8"/>
              <c:layout>
                <c:manualLayout>
                  <c:x val="1.0018098128678814E-16"/>
                  <c:y val="-7.1206052514464378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516-44F2-AC92-21A1223D0A0C}"/>
                </c:ext>
              </c:extLst>
            </c:dLbl>
            <c:dLbl>
              <c:idx val="9"/>
              <c:layout>
                <c:manualLayout>
                  <c:x val="0"/>
                  <c:y val="5.340453938584779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516-44F2-AC92-21A1223D0A0C}"/>
                </c:ext>
              </c:extLst>
            </c:dLbl>
            <c:dLbl>
              <c:idx val="10"/>
              <c:layout>
                <c:manualLayout>
                  <c:x val="-2.7322401432553381E-3"/>
                  <c:y val="1.60213618157543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5-2516-44F2-AC92-21A1223D0A0C}"/>
                </c:ext>
              </c:extLst>
            </c:dLbl>
            <c:dLbl>
              <c:idx val="1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17-2516-44F2-AC92-21A1223D0A0C}"/>
                </c:ext>
              </c:extLst>
            </c:dLbl>
            <c:dLbl>
              <c:idx val="1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19-2516-44F2-AC92-21A1223D0A0C}"/>
                </c:ext>
              </c:extLst>
            </c:dLbl>
            <c:dLbl>
              <c:idx val="1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1B-2516-44F2-AC92-21A1223D0A0C}"/>
                </c:ext>
              </c:extLst>
            </c:dLbl>
            <c:dLbl>
              <c:idx val="1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1D-2516-44F2-AC92-21A1223D0A0C}"/>
                </c:ext>
              </c:extLst>
            </c:dLbl>
            <c:dLbl>
              <c:idx val="15"/>
              <c:layout>
                <c:manualLayout>
                  <c:x val="-8.1967204297663156E-3"/>
                  <c:y val="3.5603026257231864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80000"/>
                          <a:lumOff val="2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F-2516-44F2-AC92-21A1223D0A0C}"/>
                </c:ext>
              </c:extLst>
            </c:dLbl>
            <c:dLbl>
              <c:idx val="1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1-2516-44F2-AC92-21A1223D0A0C}"/>
                </c:ext>
              </c:extLst>
            </c:dLbl>
            <c:dLbl>
              <c:idx val="1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3-2516-44F2-AC92-21A1223D0A0C}"/>
                </c:ext>
              </c:extLst>
            </c:dLbl>
            <c:dLbl>
              <c:idx val="1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5-2516-44F2-AC92-21A1223D0A0C}"/>
                </c:ext>
              </c:extLst>
            </c:dLbl>
            <c:dLbl>
              <c:idx val="19"/>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7-2516-44F2-AC92-21A1223D0A0C}"/>
                </c:ext>
              </c:extLst>
            </c:dLbl>
            <c:dLbl>
              <c:idx val="2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9-2516-44F2-AC92-21A1223D0A0C}"/>
                </c:ext>
              </c:extLst>
            </c:dLbl>
            <c:dLbl>
              <c:idx val="2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B-2516-44F2-AC92-21A1223D0A0C}"/>
                </c:ext>
              </c:extLst>
            </c:dLbl>
            <c:dLbl>
              <c:idx val="2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D-2516-44F2-AC92-21A1223D0A0C}"/>
                </c:ext>
              </c:extLst>
            </c:dLbl>
            <c:dLbl>
              <c:idx val="2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F-2516-44F2-AC92-21A1223D0A0C}"/>
                </c:ext>
              </c:extLst>
            </c:dLbl>
            <c:dLbl>
              <c:idx val="2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lumOff val="4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31-2516-44F2-AC92-21A1223D0A0C}"/>
                </c:ext>
              </c:extLst>
            </c:dLbl>
            <c:dLbl>
              <c:idx val="2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lumOff val="4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33-2516-44F2-AC92-21A1223D0A0C}"/>
                </c:ext>
              </c:extLst>
            </c:dLbl>
            <c:dLbl>
              <c:idx val="26"/>
              <c:layout>
                <c:manualLayout>
                  <c:x val="0"/>
                  <c:y val="1.780151312861593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5-2516-44F2-AC92-21A1223D0A0C}"/>
                </c:ext>
              </c:extLst>
            </c:dLbl>
            <c:dLbl>
              <c:idx val="27"/>
              <c:layout>
                <c:manualLayout>
                  <c:x val="0"/>
                  <c:y val="1.068090787716955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7-2516-44F2-AC92-21A1223D0A0C}"/>
                </c:ext>
              </c:extLst>
            </c:dLbl>
            <c:dLbl>
              <c:idx val="28"/>
              <c:layout>
                <c:manualLayout>
                  <c:x val="-5.0090490643394069E-17"/>
                  <c:y val="-5.340453938584779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9-2516-44F2-AC92-21A1223D0A0C}"/>
                </c:ext>
              </c:extLst>
            </c:dLbl>
            <c:dLbl>
              <c:idx val="29"/>
              <c:layout>
                <c:manualLayout>
                  <c:x val="6.8306003581385961E-3"/>
                  <c:y val="-2.31419670672007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B-2516-44F2-AC92-21A1223D0A0C}"/>
                </c:ext>
              </c:extLst>
            </c:dLbl>
            <c:dLbl>
              <c:idx val="30"/>
              <c:layout>
                <c:manualLayout>
                  <c:x val="1.6393440859532531E-2"/>
                  <c:y val="1.068090787716955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5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D-2516-44F2-AC92-21A1223D0A0C}"/>
                </c:ext>
              </c:extLst>
            </c:dLbl>
            <c:spPr>
              <a:noFill/>
              <a:ln>
                <a:noFill/>
              </a:ln>
              <a:effectLst/>
            </c:sp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ERTES!$A$23:$A$53</c:f>
              <c:strCache>
                <c:ptCount val="31"/>
                <c:pt idx="0">
                  <c:v>Adeje</c:v>
                </c:pt>
                <c:pt idx="1">
                  <c:v>Arafo</c:v>
                </c:pt>
                <c:pt idx="2">
                  <c:v>Arico</c:v>
                </c:pt>
                <c:pt idx="3">
                  <c:v>Arona</c:v>
                </c:pt>
                <c:pt idx="4">
                  <c:v>Buenavista</c:v>
                </c:pt>
                <c:pt idx="5">
                  <c:v>Candelaria</c:v>
                </c:pt>
                <c:pt idx="6">
                  <c:v>El Rosario</c:v>
                </c:pt>
                <c:pt idx="7">
                  <c:v>El Sauzal </c:v>
                </c:pt>
                <c:pt idx="8">
                  <c:v>El Tanque</c:v>
                </c:pt>
                <c:pt idx="9">
                  <c:v>Fasnia</c:v>
                </c:pt>
                <c:pt idx="10">
                  <c:v>Garachico</c:v>
                </c:pt>
                <c:pt idx="11">
                  <c:v>Granadilla</c:v>
                </c:pt>
                <c:pt idx="12">
                  <c:v>Guía de Isora</c:v>
                </c:pt>
                <c:pt idx="13">
                  <c:v>Güimar</c:v>
                </c:pt>
                <c:pt idx="14">
                  <c:v>Icod de los Vinos</c:v>
                </c:pt>
                <c:pt idx="15">
                  <c:v>La Guancha</c:v>
                </c:pt>
                <c:pt idx="16">
                  <c:v>La Laguna</c:v>
                </c:pt>
                <c:pt idx="17">
                  <c:v>La Matanza</c:v>
                </c:pt>
                <c:pt idx="18">
                  <c:v>La Orotava</c:v>
                </c:pt>
                <c:pt idx="19">
                  <c:v>La Victoria</c:v>
                </c:pt>
                <c:pt idx="20">
                  <c:v>Los Realejos</c:v>
                </c:pt>
                <c:pt idx="21">
                  <c:v>Los Silos</c:v>
                </c:pt>
                <c:pt idx="22">
                  <c:v>Puerto de la Cruz</c:v>
                </c:pt>
                <c:pt idx="23">
                  <c:v>San Juan de la Rambla</c:v>
                </c:pt>
                <c:pt idx="24">
                  <c:v>San Miguel de Abona</c:v>
                </c:pt>
                <c:pt idx="25">
                  <c:v>Santa Cruz de Tenerife</c:v>
                </c:pt>
                <c:pt idx="26">
                  <c:v>Santa Úrsula</c:v>
                </c:pt>
                <c:pt idx="27">
                  <c:v>Santiago del Teide</c:v>
                </c:pt>
                <c:pt idx="28">
                  <c:v>Tacoronte</c:v>
                </c:pt>
                <c:pt idx="29">
                  <c:v>Tegueste</c:v>
                </c:pt>
                <c:pt idx="30">
                  <c:v>Vilaflor</c:v>
                </c:pt>
              </c:strCache>
            </c:strRef>
          </c:cat>
          <c:val>
            <c:numRef>
              <c:f>ERTES!$C$23:$C$53</c:f>
              <c:numCache>
                <c:formatCode>#,##0</c:formatCode>
                <c:ptCount val="31"/>
                <c:pt idx="0">
                  <c:v>1302</c:v>
                </c:pt>
                <c:pt idx="1">
                  <c:v>66</c:v>
                </c:pt>
                <c:pt idx="2">
                  <c:v>68</c:v>
                </c:pt>
                <c:pt idx="3">
                  <c:v>1806</c:v>
                </c:pt>
                <c:pt idx="4">
                  <c:v>47</c:v>
                </c:pt>
                <c:pt idx="5">
                  <c:v>268</c:v>
                </c:pt>
                <c:pt idx="6">
                  <c:v>182</c:v>
                </c:pt>
                <c:pt idx="7">
                  <c:v>88</c:v>
                </c:pt>
                <c:pt idx="8">
                  <c:v>21</c:v>
                </c:pt>
                <c:pt idx="9">
                  <c:v>22</c:v>
                </c:pt>
                <c:pt idx="10">
                  <c:v>51</c:v>
                </c:pt>
                <c:pt idx="11">
                  <c:v>605</c:v>
                </c:pt>
                <c:pt idx="12">
                  <c:v>223</c:v>
                </c:pt>
                <c:pt idx="13">
                  <c:v>194</c:v>
                </c:pt>
                <c:pt idx="14" formatCode="General">
                  <c:v>251</c:v>
                </c:pt>
                <c:pt idx="15" formatCode="General">
                  <c:v>43</c:v>
                </c:pt>
                <c:pt idx="16">
                  <c:v>1874</c:v>
                </c:pt>
                <c:pt idx="17" formatCode="General">
                  <c:v>93</c:v>
                </c:pt>
                <c:pt idx="18" formatCode="General">
                  <c:v>511</c:v>
                </c:pt>
                <c:pt idx="19" formatCode="General">
                  <c:v>79</c:v>
                </c:pt>
                <c:pt idx="20" formatCode="General">
                  <c:v>418</c:v>
                </c:pt>
                <c:pt idx="21" formatCode="General">
                  <c:v>21</c:v>
                </c:pt>
                <c:pt idx="22" formatCode="General">
                  <c:v>733</c:v>
                </c:pt>
                <c:pt idx="23" formatCode="General">
                  <c:v>41</c:v>
                </c:pt>
                <c:pt idx="24" formatCode="General">
                  <c:v>418</c:v>
                </c:pt>
                <c:pt idx="25">
                  <c:v>3311</c:v>
                </c:pt>
                <c:pt idx="26" formatCode="General">
                  <c:v>235</c:v>
                </c:pt>
                <c:pt idx="27" formatCode="General">
                  <c:v>213</c:v>
                </c:pt>
                <c:pt idx="28" formatCode="General">
                  <c:v>219</c:v>
                </c:pt>
                <c:pt idx="29" formatCode="General">
                  <c:v>121</c:v>
                </c:pt>
                <c:pt idx="30" formatCode="General">
                  <c:v>21</c:v>
                </c:pt>
              </c:numCache>
            </c:numRef>
          </c:val>
          <c:extLst>
            <c:ext xmlns:c16="http://schemas.microsoft.com/office/drawing/2014/chart" uri="{C3380CC4-5D6E-409C-BE32-E72D297353CC}">
              <c16:uniqueId val="{0000003E-2516-44F2-AC92-21A1223D0A0C}"/>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bg2">
                    <a:lumMod val="25000"/>
                  </a:schemeClr>
                </a:solidFill>
                <a:latin typeface="+mn-lt"/>
                <a:ea typeface="+mn-ea"/>
                <a:cs typeface="+mn-cs"/>
              </a:defRPr>
            </a:pPr>
            <a:r>
              <a:rPr lang="en-US" sz="1400" b="1" i="0" u="none" strike="noStrike" baseline="0">
                <a:effectLst/>
              </a:rPr>
              <a:t>Evolución del Número de </a:t>
            </a:r>
            <a:r>
              <a:rPr lang="en-US" sz="1400" b="1" i="0" u="none" strike="noStrike" kern="1200" spc="0" baseline="0">
                <a:solidFill>
                  <a:schemeClr val="bg2">
                    <a:lumMod val="25000"/>
                  </a:schemeClr>
                </a:solidFill>
                <a:latin typeface="+mn-lt"/>
                <a:ea typeface="+mn-ea"/>
                <a:cs typeface="+mn-cs"/>
              </a:rPr>
              <a:t>Trabajadores afectados</a:t>
            </a:r>
          </a:p>
        </c:rich>
      </c:tx>
      <c:overlay val="0"/>
      <c:spPr>
        <a:noFill/>
        <a:ln>
          <a:noFill/>
        </a:ln>
        <a:effectLst/>
      </c:spPr>
      <c:txPr>
        <a:bodyPr rot="0" spcFirstLastPara="1" vertOverflow="ellipsis" vert="horz" wrap="square" anchor="ctr" anchorCtr="1"/>
        <a:lstStyle/>
        <a:p>
          <a:pPr algn="ctr" rtl="0">
            <a:defRPr lang="en-US" sz="1400" b="1" i="0" u="none" strike="noStrike" kern="1200" spc="0" baseline="0">
              <a:solidFill>
                <a:schemeClr val="bg2">
                  <a:lumMod val="25000"/>
                </a:schemeClr>
              </a:solidFill>
              <a:latin typeface="+mn-lt"/>
              <a:ea typeface="+mn-ea"/>
              <a:cs typeface="+mn-cs"/>
            </a:defRPr>
          </a:pPr>
          <a:endParaRPr lang="es-ES"/>
        </a:p>
      </c:txPr>
    </c:title>
    <c:autoTitleDeleted val="0"/>
    <c:plotArea>
      <c:layout/>
      <c:barChart>
        <c:barDir val="col"/>
        <c:grouping val="clustered"/>
        <c:varyColors val="0"/>
        <c:ser>
          <c:idx val="0"/>
          <c:order val="0"/>
          <c:tx>
            <c:strRef>
              <c:f>ERTES!$B$2</c:f>
              <c:strCache>
                <c:ptCount val="1"/>
                <c:pt idx="0">
                  <c:v>Nº de Trabajadores afectados</c:v>
                </c:pt>
              </c:strCache>
            </c:strRef>
          </c:tx>
          <c:spPr>
            <a:solidFill>
              <a:schemeClr val="bg2">
                <a:lumMod val="50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ERTES!$A$3:$A$11</c:f>
              <c:strCache>
                <c:ptCount val="9"/>
                <c:pt idx="0">
                  <c:v>Datos hasta el 24 de Abril 2020</c:v>
                </c:pt>
                <c:pt idx="1">
                  <c:v>Datos hasta el 2 de Mayo 2020</c:v>
                </c:pt>
                <c:pt idx="2">
                  <c:v>Datos hasta el 9 de Mayo 2020</c:v>
                </c:pt>
                <c:pt idx="3">
                  <c:v>Datos hasta el 25 de Mayo 2020</c:v>
                </c:pt>
                <c:pt idx="4">
                  <c:v>Datos hasta el 12 de Junio 2020</c:v>
                </c:pt>
                <c:pt idx="5">
                  <c:v>Datos hasta el 31 de Julio 2020</c:v>
                </c:pt>
                <c:pt idx="6">
                  <c:v>Datos hasta el 3 de Noviembre 2020</c:v>
                </c:pt>
                <c:pt idx="7">
                  <c:v>Datos hasta el 1 de Enero 2021</c:v>
                </c:pt>
                <c:pt idx="8">
                  <c:v>Datos hasta el 31 de Enero 2021</c:v>
                </c:pt>
              </c:strCache>
            </c:strRef>
          </c:cat>
          <c:val>
            <c:numRef>
              <c:f>ERTES!$B$3:$B$11</c:f>
              <c:numCache>
                <c:formatCode>#,##0</c:formatCode>
                <c:ptCount val="9"/>
                <c:pt idx="0">
                  <c:v>80581</c:v>
                </c:pt>
                <c:pt idx="1">
                  <c:v>81401</c:v>
                </c:pt>
                <c:pt idx="2">
                  <c:v>81529</c:v>
                </c:pt>
                <c:pt idx="3">
                  <c:v>81834</c:v>
                </c:pt>
                <c:pt idx="4">
                  <c:v>81914</c:v>
                </c:pt>
                <c:pt idx="5">
                  <c:v>83382</c:v>
                </c:pt>
                <c:pt idx="6">
                  <c:v>83633</c:v>
                </c:pt>
                <c:pt idx="7">
                  <c:v>86002</c:v>
                </c:pt>
                <c:pt idx="8">
                  <c:v>88274</c:v>
                </c:pt>
              </c:numCache>
            </c:numRef>
          </c:val>
          <c:extLst>
            <c:ext xmlns:c16="http://schemas.microsoft.com/office/drawing/2014/chart" uri="{C3380CC4-5D6E-409C-BE32-E72D297353CC}">
              <c16:uniqueId val="{00000000-2A00-4A05-A8C5-E8A57F4DE9DE}"/>
            </c:ext>
          </c:extLst>
        </c:ser>
        <c:dLbls>
          <c:showLegendKey val="0"/>
          <c:showVal val="0"/>
          <c:showCatName val="0"/>
          <c:showSerName val="0"/>
          <c:showPercent val="0"/>
          <c:showBubbleSize val="0"/>
        </c:dLbls>
        <c:gapWidth val="100"/>
        <c:overlap val="-24"/>
        <c:axId val="348488136"/>
        <c:axId val="348488528"/>
      </c:barChart>
      <c:catAx>
        <c:axId val="348488136"/>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348488528"/>
        <c:crosses val="autoZero"/>
        <c:auto val="1"/>
        <c:lblAlgn val="ctr"/>
        <c:lblOffset val="100"/>
        <c:noMultiLvlLbl val="0"/>
      </c:catAx>
      <c:valAx>
        <c:axId val="348488528"/>
        <c:scaling>
          <c:orientation val="minMax"/>
        </c:scaling>
        <c:delete val="0"/>
        <c:axPos val="l"/>
        <c:majorGridlines>
          <c:spPr>
            <a:ln w="9525" cap="flat" cmpd="sng" algn="ctr">
              <a:solidFill>
                <a:schemeClr val="bg2">
                  <a:lumMod val="9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4848813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cap="none" spc="0" baseline="0">
                <a:solidFill>
                  <a:srgbClr val="EEECE1">
                    <a:lumMod val="25000"/>
                  </a:srgbClr>
                </a:solidFill>
                <a:effectLst/>
                <a:latin typeface="+mn-lt"/>
                <a:ea typeface="+mn-ea"/>
                <a:cs typeface="+mn-cs"/>
              </a:defRPr>
            </a:pPr>
            <a:r>
              <a:rPr lang="en-US" sz="1400" b="1" i="0" u="none" strike="noStrike" kern="1200" spc="0" baseline="0">
                <a:solidFill>
                  <a:srgbClr val="EEECE1">
                    <a:lumMod val="25000"/>
                  </a:srgbClr>
                </a:solidFill>
                <a:effectLst/>
                <a:latin typeface="+mn-lt"/>
                <a:ea typeface="+mn-ea"/>
                <a:cs typeface="+mn-cs"/>
              </a:rPr>
              <a:t>Evolución del Número Total de Solicitudes</a:t>
            </a:r>
          </a:p>
        </c:rich>
      </c:tx>
      <c:overlay val="0"/>
      <c:spPr>
        <a:noFill/>
        <a:ln>
          <a:noFill/>
        </a:ln>
        <a:effectLst/>
      </c:spPr>
      <c:txPr>
        <a:bodyPr rot="0" spcFirstLastPara="1" vertOverflow="ellipsis" vert="horz" wrap="square" anchor="ctr" anchorCtr="1"/>
        <a:lstStyle/>
        <a:p>
          <a:pPr algn="ctr" rtl="0">
            <a:defRPr lang="en-US" sz="1400" b="1" i="0" u="none" strike="noStrike" kern="1200" cap="none" spc="0" baseline="0">
              <a:solidFill>
                <a:srgbClr val="EEECE1">
                  <a:lumMod val="25000"/>
                </a:srgbClr>
              </a:solidFill>
              <a:effectLst/>
              <a:latin typeface="+mn-lt"/>
              <a:ea typeface="+mn-ea"/>
              <a:cs typeface="+mn-cs"/>
            </a:defRPr>
          </a:pPr>
          <a:endParaRPr lang="es-E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ERTES!$D$2</c:f>
              <c:strCache>
                <c:ptCount val="1"/>
                <c:pt idx="0">
                  <c:v>Nº Total de Solicitudes</c:v>
                </c:pt>
              </c:strCache>
            </c:strRef>
          </c:tx>
          <c:spPr>
            <a:gradFill rotWithShape="1">
              <a:gsLst>
                <a:gs pos="0">
                  <a:schemeClr val="bg2">
                    <a:lumMod val="90000"/>
                  </a:schemeClr>
                </a:gs>
                <a:gs pos="61000">
                  <a:schemeClr val="bg2">
                    <a:lumMod val="50000"/>
                  </a:schemeClr>
                </a:gs>
                <a:gs pos="80000">
                  <a:schemeClr val="bg2">
                    <a:lumMod val="50000"/>
                  </a:schemeClr>
                </a:gs>
                <a:gs pos="85000">
                  <a:srgbClr val="ACA476"/>
                </a:gs>
                <a:gs pos="96000">
                  <a:schemeClr val="bg2">
                    <a:lumMod val="90000"/>
                  </a:schemeClr>
                </a:gs>
              </a:gsLst>
              <a:lin ang="5400000" scaled="1"/>
            </a:gradFill>
            <a:ln w="9525" cap="flat" cmpd="sng" algn="ctr">
              <a:noFill/>
              <a:round/>
            </a:ln>
            <a:effectLst>
              <a:outerShdw blurRad="40000" dist="20000" dir="5400000" rotWithShape="0">
                <a:srgbClr val="000000">
                  <a:alpha val="38000"/>
                </a:srgbClr>
              </a:outerShdw>
            </a:effectLst>
            <a:sp3d/>
          </c:spPr>
          <c:invertIfNegative val="0"/>
          <c:cat>
            <c:strRef>
              <c:f>ERTES!$A$3:$A$11</c:f>
              <c:strCache>
                <c:ptCount val="9"/>
                <c:pt idx="0">
                  <c:v>Datos hasta el 24 de Abril 2020</c:v>
                </c:pt>
                <c:pt idx="1">
                  <c:v>Datos hasta el 2 de Mayo 2020</c:v>
                </c:pt>
                <c:pt idx="2">
                  <c:v>Datos hasta el 9 de Mayo 2020</c:v>
                </c:pt>
                <c:pt idx="3">
                  <c:v>Datos hasta el 25 de Mayo 2020</c:v>
                </c:pt>
                <c:pt idx="4">
                  <c:v>Datos hasta el 12 de Junio 2020</c:v>
                </c:pt>
                <c:pt idx="5">
                  <c:v>Datos hasta el 31 de Julio 2020</c:v>
                </c:pt>
                <c:pt idx="6">
                  <c:v>Datos hasta el 3 de Noviembre 2020</c:v>
                </c:pt>
                <c:pt idx="7">
                  <c:v>Datos hasta el 1 de Enero 2021</c:v>
                </c:pt>
                <c:pt idx="8">
                  <c:v>Datos hasta el 31 de Enero 2021</c:v>
                </c:pt>
              </c:strCache>
            </c:strRef>
          </c:cat>
          <c:val>
            <c:numRef>
              <c:f>ERTES!$D$3:$D$11</c:f>
              <c:numCache>
                <c:formatCode>#,##0</c:formatCode>
                <c:ptCount val="9"/>
                <c:pt idx="0">
                  <c:v>11902</c:v>
                </c:pt>
                <c:pt idx="1">
                  <c:v>12039</c:v>
                </c:pt>
                <c:pt idx="2">
                  <c:v>12105</c:v>
                </c:pt>
                <c:pt idx="3">
                  <c:v>12242</c:v>
                </c:pt>
                <c:pt idx="4">
                  <c:v>12274</c:v>
                </c:pt>
                <c:pt idx="5">
                  <c:v>12289</c:v>
                </c:pt>
                <c:pt idx="6">
                  <c:v>12584</c:v>
                </c:pt>
                <c:pt idx="7">
                  <c:v>13010</c:v>
                </c:pt>
                <c:pt idx="8">
                  <c:v>13545</c:v>
                </c:pt>
              </c:numCache>
            </c:numRef>
          </c:val>
          <c:shape val="cylinder"/>
          <c:extLst>
            <c:ext xmlns:c16="http://schemas.microsoft.com/office/drawing/2014/chart" uri="{C3380CC4-5D6E-409C-BE32-E72D297353CC}">
              <c16:uniqueId val="{00000000-E720-477D-9D50-A73EF1BE84DF}"/>
            </c:ext>
          </c:extLst>
        </c:ser>
        <c:dLbls>
          <c:showLegendKey val="0"/>
          <c:showVal val="0"/>
          <c:showCatName val="0"/>
          <c:showSerName val="0"/>
          <c:showPercent val="0"/>
          <c:showBubbleSize val="0"/>
        </c:dLbls>
        <c:gapWidth val="150"/>
        <c:shape val="box"/>
        <c:axId val="389347560"/>
        <c:axId val="389349520"/>
        <c:axId val="0"/>
      </c:bar3DChart>
      <c:catAx>
        <c:axId val="38934756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50000"/>
                    <a:lumOff val="50000"/>
                  </a:schemeClr>
                </a:solidFill>
                <a:latin typeface="+mn-lt"/>
                <a:ea typeface="+mn-ea"/>
                <a:cs typeface="+mn-cs"/>
              </a:defRPr>
            </a:pPr>
            <a:endParaRPr lang="es-ES"/>
          </a:p>
        </c:txPr>
        <c:crossAx val="389349520"/>
        <c:crosses val="autoZero"/>
        <c:auto val="1"/>
        <c:lblAlgn val="ctr"/>
        <c:lblOffset val="100"/>
        <c:noMultiLvlLbl val="0"/>
      </c:catAx>
      <c:valAx>
        <c:axId val="389349520"/>
        <c:scaling>
          <c:orientation val="minMax"/>
        </c:scaling>
        <c:delete val="0"/>
        <c:axPos val="l"/>
        <c:majorGridlines>
          <c:spPr>
            <a:ln w="9525" cap="flat" cmpd="sng" algn="ctr">
              <a:solidFill>
                <a:schemeClr val="bg2">
                  <a:lumMod val="9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38934756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sexos</a:t>
            </a:r>
          </a:p>
        </c:rich>
      </c:tx>
      <c:overlay val="0"/>
      <c:spPr>
        <a:noFill/>
        <a:ln>
          <a:noFill/>
        </a:ln>
        <a:effectLst/>
      </c:spPr>
      <c:txPr>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endParaRPr lang="es-ES"/>
        </a:p>
      </c:txPr>
    </c:title>
    <c:autoTitleDeleted val="0"/>
    <c:plotArea>
      <c:layout/>
      <c:barChart>
        <c:barDir val="col"/>
        <c:grouping val="clustered"/>
        <c:varyColors val="0"/>
        <c:ser>
          <c:idx val="0"/>
          <c:order val="0"/>
          <c:tx>
            <c:strRef>
              <c:f>CONTRATOS_1!$B$2</c:f>
              <c:strCache>
                <c:ptCount val="1"/>
                <c:pt idx="0">
                  <c:v>Hombres</c:v>
                </c:pt>
              </c:strCache>
            </c:strRef>
          </c:tx>
          <c:spPr>
            <a:solidFill>
              <a:schemeClr val="accent5">
                <a:lumMod val="50000"/>
                <a:alpha val="70000"/>
              </a:schemeClr>
            </a:solidFill>
            <a:ln>
              <a:noFill/>
            </a:ln>
            <a:effectLst/>
          </c:spPr>
          <c:invertIfNegative val="0"/>
          <c:cat>
            <c:numRef>
              <c:f>CONTRATOS_1!$A$3:$A$14</c:f>
              <c:numCache>
                <c:formatCode>mmm\-yy</c:formatCode>
                <c:ptCount val="1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numCache>
            </c:numRef>
          </c:cat>
          <c:val>
            <c:numRef>
              <c:f>CONTRATOS_1!$B$3:$B$14</c:f>
              <c:numCache>
                <c:formatCode>#,##0</c:formatCode>
                <c:ptCount val="12"/>
                <c:pt idx="0">
                  <c:v>6675</c:v>
                </c:pt>
              </c:numCache>
            </c:numRef>
          </c:val>
          <c:extLst>
            <c:ext xmlns:c16="http://schemas.microsoft.com/office/drawing/2014/chart" uri="{C3380CC4-5D6E-409C-BE32-E72D297353CC}">
              <c16:uniqueId val="{00000000-2F8E-4C31-983B-500AB2A95792}"/>
            </c:ext>
          </c:extLst>
        </c:ser>
        <c:ser>
          <c:idx val="1"/>
          <c:order val="1"/>
          <c:tx>
            <c:strRef>
              <c:f>CONTRATOS_1!$C$2</c:f>
              <c:strCache>
                <c:ptCount val="1"/>
                <c:pt idx="0">
                  <c:v>Mujeres</c:v>
                </c:pt>
              </c:strCache>
            </c:strRef>
          </c:tx>
          <c:spPr>
            <a:solidFill>
              <a:schemeClr val="accent4">
                <a:lumMod val="60000"/>
                <a:lumOff val="40000"/>
                <a:alpha val="70000"/>
              </a:schemeClr>
            </a:solidFill>
            <a:ln>
              <a:noFill/>
            </a:ln>
            <a:effectLst/>
          </c:spPr>
          <c:invertIfNegative val="0"/>
          <c:cat>
            <c:numRef>
              <c:f>CONTRATOS_1!$A$3:$A$14</c:f>
              <c:numCache>
                <c:formatCode>mmm\-yy</c:formatCode>
                <c:ptCount val="1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numCache>
            </c:numRef>
          </c:cat>
          <c:val>
            <c:numRef>
              <c:f>CONTRATOS_1!$C$3:$C$14</c:f>
              <c:numCache>
                <c:formatCode>#,##0</c:formatCode>
                <c:ptCount val="12"/>
                <c:pt idx="0">
                  <c:v>6466</c:v>
                </c:pt>
              </c:numCache>
            </c:numRef>
          </c:val>
          <c:extLst>
            <c:ext xmlns:c16="http://schemas.microsoft.com/office/drawing/2014/chart" uri="{C3380CC4-5D6E-409C-BE32-E72D297353CC}">
              <c16:uniqueId val="{00000001-2F8E-4C31-983B-500AB2A95792}"/>
            </c:ext>
          </c:extLst>
        </c:ser>
        <c:dLbls>
          <c:showLegendKey val="0"/>
          <c:showVal val="0"/>
          <c:showCatName val="0"/>
          <c:showSerName val="0"/>
          <c:showPercent val="0"/>
          <c:showBubbleSize val="0"/>
        </c:dLbls>
        <c:gapWidth val="80"/>
        <c:overlap val="25"/>
        <c:axId val="389345600"/>
        <c:axId val="389346384"/>
      </c:barChart>
      <c:dateAx>
        <c:axId val="389345600"/>
        <c:scaling>
          <c:orientation val="minMax"/>
        </c:scaling>
        <c:delete val="0"/>
        <c:axPos val="b"/>
        <c:numFmt formatCode="mmm\-yy" sourceLinked="1"/>
        <c:majorTickMark val="out"/>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cap="none" spc="20" normalizeH="0" baseline="0">
                <a:solidFill>
                  <a:schemeClr val="tx1">
                    <a:lumMod val="65000"/>
                    <a:lumOff val="35000"/>
                  </a:schemeClr>
                </a:solidFill>
                <a:latin typeface="+mn-lt"/>
                <a:ea typeface="+mn-ea"/>
                <a:cs typeface="+mn-cs"/>
              </a:defRPr>
            </a:pPr>
            <a:endParaRPr lang="es-ES"/>
          </a:p>
        </c:txPr>
        <c:crossAx val="389346384"/>
        <c:crosses val="autoZero"/>
        <c:auto val="1"/>
        <c:lblOffset val="100"/>
        <c:baseTimeUnit val="months"/>
      </c:dateAx>
      <c:valAx>
        <c:axId val="389346384"/>
        <c:scaling>
          <c:orientation val="minMax"/>
        </c:scaling>
        <c:delete val="0"/>
        <c:axPos val="l"/>
        <c:majorGridlines>
          <c:spPr>
            <a:ln w="9525" cap="flat" cmpd="sng" algn="ctr">
              <a:solidFill>
                <a:schemeClr val="tx1">
                  <a:lumMod val="5000"/>
                  <a:lumOff val="9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tx1">
                    <a:lumMod val="65000"/>
                    <a:lumOff val="35000"/>
                  </a:schemeClr>
                </a:solidFill>
                <a:latin typeface="+mn-lt"/>
                <a:ea typeface="+mn-ea"/>
                <a:cs typeface="+mn-cs"/>
              </a:defRPr>
            </a:pPr>
            <a:endParaRPr lang="es-ES"/>
          </a:p>
        </c:txPr>
        <c:crossAx val="3893456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tipos de Contrato </a:t>
            </a:r>
          </a:p>
        </c:rich>
      </c:tx>
      <c:overlay val="0"/>
      <c:spPr>
        <a:noFill/>
        <a:ln>
          <a:noFill/>
        </a:ln>
        <a:effectLst/>
      </c:spPr>
      <c:txPr>
        <a:bodyPr rot="0" spcFirstLastPara="1" vertOverflow="ellipsis" vert="horz" wrap="square" anchor="ctr" anchorCtr="1"/>
        <a:lstStyle/>
        <a:p>
          <a:pPr algn="ctr" rtl="0">
            <a:defRPr lang="en-US" sz="1600" b="1" i="0" u="none" strike="noStrike" kern="1200" cap="none" spc="20" baseline="0">
              <a:solidFill>
                <a:schemeClr val="accent5">
                  <a:lumMod val="50000"/>
                </a:schemeClr>
              </a:solidFill>
              <a:latin typeface="+mn-lt"/>
              <a:ea typeface="+mn-ea"/>
              <a:cs typeface="+mn-cs"/>
            </a:defRPr>
          </a:pPr>
          <a:endParaRPr lang="es-ES"/>
        </a:p>
      </c:txPr>
    </c:title>
    <c:autoTitleDeleted val="0"/>
    <c:plotArea>
      <c:layout/>
      <c:barChart>
        <c:barDir val="col"/>
        <c:grouping val="clustered"/>
        <c:varyColors val="0"/>
        <c:ser>
          <c:idx val="0"/>
          <c:order val="0"/>
          <c:tx>
            <c:strRef>
              <c:f>CONTRATOS_1!$D$2</c:f>
              <c:strCache>
                <c:ptCount val="1"/>
                <c:pt idx="0">
                  <c:v>Indefinido</c:v>
                </c:pt>
              </c:strCache>
            </c:strRef>
          </c:tx>
          <c:spPr>
            <a:solidFill>
              <a:schemeClr val="accent5">
                <a:lumMod val="40000"/>
                <a:lumOff val="6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numCache>
            </c:numRef>
          </c:cat>
          <c:val>
            <c:numRef>
              <c:f>CONTRATOS_1!$D$3:$D$14</c:f>
              <c:numCache>
                <c:formatCode>#,##0</c:formatCode>
                <c:ptCount val="12"/>
                <c:pt idx="0">
                  <c:v>1895</c:v>
                </c:pt>
              </c:numCache>
            </c:numRef>
          </c:val>
          <c:extLst>
            <c:ext xmlns:c16="http://schemas.microsoft.com/office/drawing/2014/chart" uri="{C3380CC4-5D6E-409C-BE32-E72D297353CC}">
              <c16:uniqueId val="{00000000-E204-4735-9476-455204D0C5CE}"/>
            </c:ext>
          </c:extLst>
        </c:ser>
        <c:ser>
          <c:idx val="1"/>
          <c:order val="1"/>
          <c:tx>
            <c:strRef>
              <c:f>CONTRATOS_1!$E$2</c:f>
              <c:strCache>
                <c:ptCount val="1"/>
                <c:pt idx="0">
                  <c:v>Duración Determinada</c:v>
                </c:pt>
              </c:strCache>
            </c:strRef>
          </c:tx>
          <c:spPr>
            <a:solidFill>
              <a:schemeClr val="accent5">
                <a:lumMod val="5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numCache>
            </c:numRef>
          </c:cat>
          <c:val>
            <c:numRef>
              <c:f>CONTRATOS_1!$E$3:$E$14</c:f>
              <c:numCache>
                <c:formatCode>#,##0</c:formatCode>
                <c:ptCount val="12"/>
                <c:pt idx="0">
                  <c:v>11246</c:v>
                </c:pt>
              </c:numCache>
            </c:numRef>
          </c:val>
          <c:extLst>
            <c:ext xmlns:c16="http://schemas.microsoft.com/office/drawing/2014/chart" uri="{C3380CC4-5D6E-409C-BE32-E72D297353CC}">
              <c16:uniqueId val="{00000001-E204-4735-9476-455204D0C5CE}"/>
            </c:ext>
          </c:extLst>
        </c:ser>
        <c:dLbls>
          <c:showLegendKey val="0"/>
          <c:showVal val="0"/>
          <c:showCatName val="0"/>
          <c:showSerName val="0"/>
          <c:showPercent val="0"/>
          <c:showBubbleSize val="0"/>
        </c:dLbls>
        <c:gapWidth val="100"/>
        <c:overlap val="-24"/>
        <c:axId val="389351088"/>
        <c:axId val="389345992"/>
      </c:barChart>
      <c:dateAx>
        <c:axId val="389351088"/>
        <c:scaling>
          <c:orientation val="minMax"/>
        </c:scaling>
        <c:delete val="0"/>
        <c:axPos val="b"/>
        <c:numFmt formatCode="mmm\-yy"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89345992"/>
        <c:crosses val="autoZero"/>
        <c:auto val="1"/>
        <c:lblOffset val="100"/>
        <c:baseTimeUnit val="months"/>
      </c:dateAx>
      <c:valAx>
        <c:axId val="389345992"/>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893510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r>
              <a:rPr lang="en-US" sz="1600" b="1" i="0" u="none" strike="noStrike" kern="1200" cap="none" spc="20" normalizeH="0" baseline="0">
                <a:solidFill>
                  <a:schemeClr val="accent5">
                    <a:lumMod val="50000"/>
                  </a:schemeClr>
                </a:solidFill>
                <a:latin typeface="+mn-lt"/>
                <a:ea typeface="+mn-ea"/>
                <a:cs typeface="+mn-cs"/>
              </a:rPr>
              <a:t>Evolución Mensual de los Contratos en la Isla de Tenerife</a:t>
            </a:r>
          </a:p>
        </c:rich>
      </c:tx>
      <c:layout>
        <c:manualLayout>
          <c:xMode val="edge"/>
          <c:yMode val="edge"/>
          <c:x val="9.2578608404782631E-2"/>
          <c:y val="2.7777777777777776E-2"/>
        </c:manualLayout>
      </c:layout>
      <c:overlay val="0"/>
      <c:spPr>
        <a:noFill/>
        <a:ln>
          <a:noFill/>
        </a:ln>
        <a:effectLst/>
      </c:spPr>
    </c:title>
    <c:autoTitleDeleted val="0"/>
    <c:plotArea>
      <c:layout/>
      <c:scatterChart>
        <c:scatterStyle val="lineMarker"/>
        <c:varyColors val="0"/>
        <c:ser>
          <c:idx val="0"/>
          <c:order val="0"/>
          <c:tx>
            <c:strRef>
              <c:f>CONTRATOS_1!$F$2</c:f>
              <c:strCache>
                <c:ptCount val="1"/>
                <c:pt idx="0">
                  <c:v>Total Contratos</c:v>
                </c:pt>
              </c:strCache>
            </c:strRef>
          </c:tx>
          <c:spPr>
            <a:ln w="9525" cap="flat" cmpd="sng" algn="ctr">
              <a:solidFill>
                <a:schemeClr val="accent4">
                  <a:alpha val="70000"/>
                </a:schemeClr>
              </a:solidFill>
              <a:prstDash val="sysDot"/>
              <a:round/>
            </a:ln>
            <a:effectLst>
              <a:outerShdw blurRad="40000" dist="20000" dir="5400000" rotWithShape="0">
                <a:srgbClr val="000000">
                  <a:alpha val="38000"/>
                </a:srgbClr>
              </a:outerShdw>
            </a:effectLst>
          </c:spPr>
          <c:marker>
            <c:symbol val="circle"/>
            <c:size val="5"/>
            <c:spPr>
              <a:solidFill>
                <a:schemeClr val="accent4">
                  <a:lumMod val="60000"/>
                  <a:lumOff val="40000"/>
                </a:schemeClr>
              </a:solidFill>
              <a:ln w="9525" cap="flat" cmpd="sng" algn="ctr">
                <a:solidFill>
                  <a:schemeClr val="accent1">
                    <a:shade val="95000"/>
                  </a:schemeClr>
                </a:solidFill>
                <a:round/>
              </a:ln>
              <a:effectLst>
                <a:outerShdw blurRad="40000" dist="20000" dir="5400000" rotWithShape="0">
                  <a:srgbClr val="000000">
                    <a:alpha val="38000"/>
                  </a:srgbClr>
                </a:outerShdw>
              </a:effectLst>
            </c:spPr>
          </c:marker>
          <c:xVal>
            <c:numRef>
              <c:f>CONTRATOS_1!$A$3:$A$14</c:f>
              <c:numCache>
                <c:formatCode>mmm\-yy</c:formatCode>
                <c:ptCount val="1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numCache>
            </c:numRef>
          </c:xVal>
          <c:yVal>
            <c:numRef>
              <c:f>CONTRATOS_1!$F$3:$F$14</c:f>
              <c:numCache>
                <c:formatCode>#,##0</c:formatCode>
                <c:ptCount val="12"/>
                <c:pt idx="0">
                  <c:v>13141</c:v>
                </c:pt>
              </c:numCache>
            </c:numRef>
          </c:yVal>
          <c:smooth val="0"/>
          <c:extLst>
            <c:ext xmlns:c16="http://schemas.microsoft.com/office/drawing/2014/chart" uri="{C3380CC4-5D6E-409C-BE32-E72D297353CC}">
              <c16:uniqueId val="{00000000-8CA3-4CA5-A132-62A84D5975B8}"/>
            </c:ext>
          </c:extLst>
        </c:ser>
        <c:dLbls>
          <c:showLegendKey val="0"/>
          <c:showVal val="0"/>
          <c:showCatName val="0"/>
          <c:showSerName val="0"/>
          <c:showPercent val="0"/>
          <c:showBubbleSize val="0"/>
        </c:dLbls>
        <c:axId val="389346776"/>
        <c:axId val="389351872"/>
      </c:scatterChart>
      <c:valAx>
        <c:axId val="389346776"/>
        <c:scaling>
          <c:orientation val="minMax"/>
        </c:scaling>
        <c:delete val="0"/>
        <c:axPos val="b"/>
        <c:majorGridlines>
          <c:spPr>
            <a:ln w="9525" cap="flat" cmpd="sng" algn="ctr">
              <a:solidFill>
                <a:schemeClr val="dk1">
                  <a:lumMod val="15000"/>
                  <a:lumOff val="85000"/>
                </a:schemeClr>
              </a:solidFill>
              <a:round/>
            </a:ln>
            <a:effectLst/>
          </c:spPr>
        </c:majorGridlines>
        <c:numFmt formatCode="mmm\-yy" sourceLinked="1"/>
        <c:majorTickMark val="none"/>
        <c:minorTickMark val="none"/>
        <c:tickLblPos val="nextTo"/>
        <c:spPr>
          <a:noFill/>
          <a:ln w="9525" cap="rnd">
            <a:solidFill>
              <a:schemeClr val="dk1">
                <a:lumMod val="20000"/>
                <a:lumOff val="80000"/>
              </a:schemeClr>
            </a:solidFill>
            <a:round/>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crossAx val="389351872"/>
        <c:crosses val="autoZero"/>
        <c:crossBetween val="midCat"/>
      </c:valAx>
      <c:valAx>
        <c:axId val="389351872"/>
        <c:scaling>
          <c:orientation val="minMax"/>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w="9525" cap="rnd">
            <a:solidFill>
              <a:schemeClr val="dk1">
                <a:lumMod val="25000"/>
                <a:lumOff val="75000"/>
              </a:schemeClr>
            </a:solidFill>
            <a:round/>
          </a:ln>
          <a:effectLst/>
        </c:spPr>
        <c:txPr>
          <a:bodyPr rot="-60000000" spcFirstLastPara="1" vertOverflow="ellipsis" vert="horz" wrap="square" anchor="ctr" anchorCtr="1"/>
          <a:lstStyle/>
          <a:p>
            <a:pPr>
              <a:defRPr sz="900" b="0" i="0" u="none" strike="noStrike" kern="1200" spc="0" baseline="0">
                <a:solidFill>
                  <a:schemeClr val="dk1">
                    <a:lumMod val="65000"/>
                    <a:lumOff val="35000"/>
                  </a:schemeClr>
                </a:solidFill>
                <a:latin typeface="+mn-lt"/>
                <a:ea typeface="+mn-ea"/>
                <a:cs typeface="+mn-cs"/>
              </a:defRPr>
            </a:pPr>
            <a:endParaRPr lang="es-ES"/>
          </a:p>
        </c:txPr>
        <c:crossAx val="389346776"/>
        <c:crosses val="autoZero"/>
        <c:crossBetween val="midCat"/>
      </c:valAx>
      <c:spPr>
        <a:gradFill>
          <a:gsLst>
            <a:gs pos="100000">
              <a:schemeClr val="lt1">
                <a:lumMod val="95000"/>
              </a:schemeClr>
            </a:gs>
            <a:gs pos="0">
              <a:schemeClr val="lt1">
                <a:alpha val="0"/>
              </a:schemeClr>
            </a:gs>
          </a:gsLst>
          <a:lin ang="5400000" scaled="0"/>
        </a:grad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accent2">
                    <a:lumMod val="75000"/>
                  </a:schemeClr>
                </a:solidFill>
              </a:defRPr>
            </a:pPr>
            <a:r>
              <a:rPr lang="es-ES">
                <a:solidFill>
                  <a:schemeClr val="accent2">
                    <a:lumMod val="75000"/>
                  </a:schemeClr>
                </a:solidFill>
              </a:rPr>
              <a:t>Variación Mensual</a:t>
            </a:r>
            <a:r>
              <a:rPr lang="es-ES" baseline="0">
                <a:solidFill>
                  <a:schemeClr val="accent2">
                    <a:lumMod val="75000"/>
                  </a:schemeClr>
                </a:solidFill>
              </a:rPr>
              <a:t> de las pernoctaciones por años</a:t>
            </a:r>
            <a:endParaRPr lang="es-ES">
              <a:solidFill>
                <a:schemeClr val="accent2">
                  <a:lumMod val="75000"/>
                </a:schemeClr>
              </a:solidFill>
            </a:endParaRPr>
          </a:p>
        </c:rich>
      </c:tx>
      <c:layout>
        <c:manualLayout>
          <c:xMode val="edge"/>
          <c:yMode val="edge"/>
          <c:x val="0.10683122707446675"/>
          <c:y val="3.700169831712212E-2"/>
        </c:manualLayout>
      </c:layout>
      <c:overlay val="0"/>
    </c:title>
    <c:autoTitleDeleted val="0"/>
    <c:plotArea>
      <c:layout/>
      <c:barChart>
        <c:barDir val="col"/>
        <c:grouping val="clustered"/>
        <c:varyColors val="0"/>
        <c:ser>
          <c:idx val="0"/>
          <c:order val="0"/>
          <c:tx>
            <c:strRef>
              <c:f>TURISMO_2!$E$3</c:f>
              <c:strCache>
                <c:ptCount val="1"/>
                <c:pt idx="0">
                  <c:v>2019</c:v>
                </c:pt>
              </c:strCache>
            </c:strRef>
          </c:tx>
          <c:spPr>
            <a:solidFill>
              <a:schemeClr val="accent6">
                <a:lumMod val="60000"/>
                <a:lumOff val="40000"/>
              </a:schemeClr>
            </a:solidFill>
          </c:spPr>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TURISMO_2!$E$4:$E$15</c:f>
              <c:numCache>
                <c:formatCode>#,##0_);\(#,##0\)</c:formatCode>
                <c:ptCount val="12"/>
                <c:pt idx="0">
                  <c:v>3674434</c:v>
                </c:pt>
                <c:pt idx="1">
                  <c:v>3371575</c:v>
                </c:pt>
                <c:pt idx="2">
                  <c:v>3627801</c:v>
                </c:pt>
                <c:pt idx="3">
                  <c:v>3451288</c:v>
                </c:pt>
                <c:pt idx="4">
                  <c:v>3271306</c:v>
                </c:pt>
                <c:pt idx="5">
                  <c:v>3559936</c:v>
                </c:pt>
                <c:pt idx="6">
                  <c:v>4036461</c:v>
                </c:pt>
                <c:pt idx="7">
                  <c:v>4263597</c:v>
                </c:pt>
                <c:pt idx="8">
                  <c:v>3489406</c:v>
                </c:pt>
                <c:pt idx="9">
                  <c:v>3583824</c:v>
                </c:pt>
                <c:pt idx="10">
                  <c:v>3432879</c:v>
                </c:pt>
                <c:pt idx="11">
                  <c:v>3554690</c:v>
                </c:pt>
              </c:numCache>
            </c:numRef>
          </c:val>
          <c:extLst>
            <c:ext xmlns:c16="http://schemas.microsoft.com/office/drawing/2014/chart" uri="{C3380CC4-5D6E-409C-BE32-E72D297353CC}">
              <c16:uniqueId val="{00000000-1979-40BF-88D1-F0A9E764E160}"/>
            </c:ext>
          </c:extLst>
        </c:ser>
        <c:ser>
          <c:idx val="1"/>
          <c:order val="1"/>
          <c:tx>
            <c:strRef>
              <c:f>TURISMO_2!$F$3</c:f>
              <c:strCache>
                <c:ptCount val="1"/>
                <c:pt idx="0">
                  <c:v>2020</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TURISMO_2!$F$4:$F$15</c:f>
              <c:numCache>
                <c:formatCode>#,##0_);\(#,##0\)</c:formatCode>
                <c:ptCount val="12"/>
                <c:pt idx="0">
                  <c:v>3671749</c:v>
                </c:pt>
                <c:pt idx="1">
                  <c:v>3525167</c:v>
                </c:pt>
                <c:pt idx="2">
                  <c:v>1606420</c:v>
                </c:pt>
                <c:pt idx="3">
                  <c:v>0</c:v>
                </c:pt>
                <c:pt idx="4">
                  <c:v>0</c:v>
                </c:pt>
                <c:pt idx="5">
                  <c:v>0</c:v>
                </c:pt>
                <c:pt idx="6">
                  <c:v>463154</c:v>
                </c:pt>
                <c:pt idx="7">
                  <c:v>806665</c:v>
                </c:pt>
                <c:pt idx="8">
                  <c:v>534743</c:v>
                </c:pt>
                <c:pt idx="9">
                  <c:v>413433</c:v>
                </c:pt>
                <c:pt idx="10">
                  <c:v>436995</c:v>
                </c:pt>
                <c:pt idx="11">
                  <c:v>526651</c:v>
                </c:pt>
              </c:numCache>
            </c:numRef>
          </c:val>
          <c:extLst>
            <c:ext xmlns:c16="http://schemas.microsoft.com/office/drawing/2014/chart" uri="{C3380CC4-5D6E-409C-BE32-E72D297353CC}">
              <c16:uniqueId val="{00000001-1979-40BF-88D1-F0A9E764E160}"/>
            </c:ext>
          </c:extLst>
        </c:ser>
        <c:dLbls>
          <c:showLegendKey val="0"/>
          <c:showVal val="0"/>
          <c:showCatName val="0"/>
          <c:showSerName val="0"/>
          <c:showPercent val="0"/>
          <c:showBubbleSize val="0"/>
        </c:dLbls>
        <c:gapWidth val="150"/>
        <c:axId val="386121880"/>
        <c:axId val="386123056"/>
      </c:barChart>
      <c:catAx>
        <c:axId val="386121880"/>
        <c:scaling>
          <c:orientation val="minMax"/>
        </c:scaling>
        <c:delete val="0"/>
        <c:axPos val="b"/>
        <c:numFmt formatCode="General" sourceLinked="1"/>
        <c:majorTickMark val="out"/>
        <c:minorTickMark val="none"/>
        <c:tickLblPos val="nextTo"/>
        <c:crossAx val="386123056"/>
        <c:crosses val="autoZero"/>
        <c:auto val="1"/>
        <c:lblAlgn val="ctr"/>
        <c:lblOffset val="100"/>
        <c:noMultiLvlLbl val="0"/>
      </c:catAx>
      <c:valAx>
        <c:axId val="386123056"/>
        <c:scaling>
          <c:orientation val="minMax"/>
        </c:scaling>
        <c:delete val="0"/>
        <c:axPos val="l"/>
        <c:majorGridlines>
          <c:spPr>
            <a:ln>
              <a:solidFill>
                <a:schemeClr val="accent2">
                  <a:lumMod val="50000"/>
                </a:schemeClr>
              </a:solidFill>
            </a:ln>
          </c:spPr>
        </c:majorGridlines>
        <c:numFmt formatCode="#,##0_);\(#,##0\)" sourceLinked="1"/>
        <c:majorTickMark val="out"/>
        <c:minorTickMark val="none"/>
        <c:tickLblPos val="nextTo"/>
        <c:crossAx val="386121880"/>
        <c:crosses val="autoZero"/>
        <c:crossBetween val="between"/>
      </c:valAx>
    </c:plotArea>
    <c:legend>
      <c:legendPos val="r"/>
      <c:overlay val="0"/>
    </c:legend>
    <c:plotVisOnly val="1"/>
    <c:dispBlanksAs val="gap"/>
    <c:showDLblsOverMax val="0"/>
  </c:chart>
  <c:spPr>
    <a:ln>
      <a:noFill/>
    </a:ln>
  </c:spPr>
  <c:printSettings>
    <c:headerFooter/>
    <c:pageMargins b="0.750000000000001" l="0.70000000000000062" r="0.70000000000000062" t="0.750000000000001"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CONTRATOS_1!$J$18</c:f>
              <c:strCache>
                <c:ptCount val="1"/>
                <c:pt idx="0">
                  <c:v>Contratos 2020</c:v>
                </c:pt>
              </c:strCache>
            </c:strRef>
          </c:tx>
          <c:spPr>
            <a:ln w="31750" cap="rnd">
              <a:solidFill>
                <a:schemeClr val="accent5">
                  <a:lumMod val="50000"/>
                </a:schemeClr>
              </a:solidFill>
              <a:round/>
            </a:ln>
            <a:effectLst>
              <a:outerShdw blurRad="40000" dist="23000" dir="5400000" rotWithShape="0">
                <a:srgbClr val="000000">
                  <a:alpha val="35000"/>
                </a:srgbClr>
              </a:outerShdw>
            </a:effectLst>
          </c:spPr>
          <c:marker>
            <c:symbol val="none"/>
          </c:marker>
          <c:cat>
            <c:strRef>
              <c:f>CONTRATOS_1!$H$19:$H$30</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CONTRATOS_1!$J$19:$J$30</c:f>
              <c:numCache>
                <c:formatCode>#,##0</c:formatCode>
                <c:ptCount val="12"/>
                <c:pt idx="0">
                  <c:v>28756</c:v>
                </c:pt>
                <c:pt idx="1">
                  <c:v>26145</c:v>
                </c:pt>
                <c:pt idx="2">
                  <c:v>19538</c:v>
                </c:pt>
                <c:pt idx="3">
                  <c:v>6497</c:v>
                </c:pt>
                <c:pt idx="4">
                  <c:v>7911</c:v>
                </c:pt>
                <c:pt idx="5">
                  <c:v>12822</c:v>
                </c:pt>
                <c:pt idx="6">
                  <c:v>17983</c:v>
                </c:pt>
                <c:pt idx="7">
                  <c:v>15247</c:v>
                </c:pt>
                <c:pt idx="8">
                  <c:v>17475</c:v>
                </c:pt>
                <c:pt idx="9">
                  <c:v>17219</c:v>
                </c:pt>
                <c:pt idx="10">
                  <c:v>16755</c:v>
                </c:pt>
                <c:pt idx="11">
                  <c:v>15429</c:v>
                </c:pt>
              </c:numCache>
            </c:numRef>
          </c:val>
          <c:smooth val="0"/>
          <c:extLst>
            <c:ext xmlns:c16="http://schemas.microsoft.com/office/drawing/2014/chart" uri="{C3380CC4-5D6E-409C-BE32-E72D297353CC}">
              <c16:uniqueId val="{00000000-29B1-4FF2-B546-589CD2144CAB}"/>
            </c:ext>
          </c:extLst>
        </c:ser>
        <c:ser>
          <c:idx val="1"/>
          <c:order val="1"/>
          <c:tx>
            <c:strRef>
              <c:f>CONTRATOS_1!$K$18</c:f>
              <c:strCache>
                <c:ptCount val="1"/>
                <c:pt idx="0">
                  <c:v>Contratos 2021</c:v>
                </c:pt>
              </c:strCache>
            </c:strRef>
          </c:tx>
          <c:spPr>
            <a:ln w="31750" cap="rnd">
              <a:solidFill>
                <a:schemeClr val="accent5">
                  <a:lumMod val="40000"/>
                  <a:lumOff val="60000"/>
                </a:schemeClr>
              </a:solidFill>
              <a:round/>
            </a:ln>
            <a:effectLst>
              <a:outerShdw blurRad="40000" dist="23000" dir="5400000" rotWithShape="0">
                <a:srgbClr val="000000">
                  <a:alpha val="35000"/>
                </a:srgbClr>
              </a:outerShdw>
            </a:effectLst>
          </c:spPr>
          <c:marker>
            <c:symbol val="none"/>
          </c:marker>
          <c:cat>
            <c:strRef>
              <c:f>CONTRATOS_1!$H$19:$H$30</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CONTRATOS_1!$K$19:$K$30</c:f>
              <c:numCache>
                <c:formatCode>#,##0</c:formatCode>
                <c:ptCount val="12"/>
                <c:pt idx="0">
                  <c:v>13141</c:v>
                </c:pt>
              </c:numCache>
            </c:numRef>
          </c:val>
          <c:smooth val="0"/>
          <c:extLst>
            <c:ext xmlns:c16="http://schemas.microsoft.com/office/drawing/2014/chart" uri="{C3380CC4-5D6E-409C-BE32-E72D297353CC}">
              <c16:uniqueId val="{00000001-29B1-4FF2-B546-589CD2144CAB}"/>
            </c:ext>
          </c:extLst>
        </c:ser>
        <c:dLbls>
          <c:showLegendKey val="0"/>
          <c:showVal val="0"/>
          <c:showCatName val="0"/>
          <c:showSerName val="0"/>
          <c:showPercent val="0"/>
          <c:showBubbleSize val="0"/>
        </c:dLbls>
        <c:smooth val="0"/>
        <c:axId val="389352264"/>
        <c:axId val="389344816"/>
      </c:lineChart>
      <c:catAx>
        <c:axId val="389352264"/>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89344816"/>
        <c:crosses val="autoZero"/>
        <c:auto val="1"/>
        <c:lblAlgn val="ctr"/>
        <c:lblOffset val="100"/>
        <c:noMultiLvlLbl val="1"/>
      </c:catAx>
      <c:valAx>
        <c:axId val="389344816"/>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893522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solidFill>
                  <a:schemeClr val="accent5">
                    <a:lumMod val="50000"/>
                  </a:schemeClr>
                </a:solidFill>
              </a:rPr>
              <a:t>% de Contratos</a:t>
            </a:r>
            <a:r>
              <a:rPr lang="en-US" baseline="0">
                <a:solidFill>
                  <a:schemeClr val="accent5">
                    <a:lumMod val="50000"/>
                  </a:schemeClr>
                </a:solidFill>
              </a:rPr>
              <a:t> en la Isla de Tenerife por Sectores Económicos - Enero </a:t>
            </a:r>
            <a:r>
              <a:rPr lang="en-US">
                <a:solidFill>
                  <a:schemeClr val="accent5">
                    <a:lumMod val="50000"/>
                  </a:schemeClr>
                </a:solidFill>
              </a:rPr>
              <a:t>2021 </a:t>
            </a:r>
          </a:p>
        </c:rich>
      </c:tx>
      <c:layout>
        <c:manualLayout>
          <c:xMode val="edge"/>
          <c:yMode val="edge"/>
          <c:x val="0.15246915765379762"/>
          <c:y val="2.54371976620478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E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CONTRATOS_2!$A$3</c:f>
              <c:strCache>
                <c:ptCount val="1"/>
                <c:pt idx="0">
                  <c:v>Enero 2021</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07DB-4ADC-B893-D4DD44A66DB6}"/>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07DB-4ADC-B893-D4DD44A66DB6}"/>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07DB-4ADC-B893-D4DD44A66DB6}"/>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07DB-4ADC-B893-D4DD44A66DB6}"/>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07DB-4ADC-B893-D4DD44A66DB6}"/>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B-07DB-4ADC-B893-D4DD44A66DB6}"/>
              </c:ext>
            </c:extLst>
          </c:dPt>
          <c:dLbls>
            <c:dLbl>
              <c:idx val="0"/>
              <c:layout>
                <c:manualLayout>
                  <c:x val="-1.3332456146795608E-2"/>
                  <c:y val="6.2545462314391079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7DB-4ADC-B893-D4DD44A66DB6}"/>
                </c:ext>
              </c:extLst>
            </c:dLbl>
            <c:dLbl>
              <c:idx val="1"/>
              <c:layout>
                <c:manualLayout>
                  <c:x val="-3.3154478560470102E-2"/>
                  <c:y val="5.549682151866746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7DB-4ADC-B893-D4DD44A66DB6}"/>
                </c:ext>
              </c:extLst>
            </c:dLbl>
            <c:dLbl>
              <c:idx val="2"/>
              <c:layout>
                <c:manualLayout>
                  <c:x val="-6.238015216292167E-2"/>
                  <c:y val="3.870994016917405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7DB-4ADC-B893-D4DD44A66DB6}"/>
                </c:ext>
              </c:extLst>
            </c:dLbl>
            <c:dLbl>
              <c:idx val="3"/>
              <c:layout>
                <c:manualLayout>
                  <c:x val="-8.4238794665548136E-2"/>
                  <c:y val="-6.60252175431205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7DB-4ADC-B893-D4DD44A66DB6}"/>
                </c:ext>
              </c:extLst>
            </c:dLbl>
            <c:dLbl>
              <c:idx val="4"/>
              <c:layout>
                <c:manualLayout>
                  <c:x val="-8.2203343416525798E-2"/>
                  <c:y val="-0.18349032401715451"/>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07DB-4ADC-B893-D4DD44A66DB6}"/>
                </c:ext>
              </c:extLst>
            </c:dLbl>
            <c:dLbl>
              <c:idx val="5"/>
              <c:layout>
                <c:manualLayout>
                  <c:x val="8.728963385922224E-2"/>
                  <c:y val="-6.0113572747881573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07DB-4ADC-B893-D4DD44A66DB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CONTRATOS_2!$B$2:$G$2</c:f>
              <c:strCache>
                <c:ptCount val="6"/>
                <c:pt idx="0">
                  <c:v>Agricultura</c:v>
                </c:pt>
                <c:pt idx="1">
                  <c:v>Industria</c:v>
                </c:pt>
                <c:pt idx="2">
                  <c:v>Construcción</c:v>
                </c:pt>
                <c:pt idx="3">
                  <c:v>Comercio</c:v>
                </c:pt>
                <c:pt idx="4">
                  <c:v>Hostelería</c:v>
                </c:pt>
                <c:pt idx="5">
                  <c:v>Resto de servicios</c:v>
                </c:pt>
              </c:strCache>
            </c:strRef>
          </c:cat>
          <c:val>
            <c:numRef>
              <c:f>CONTRATOS_2!$B$3:$G$3</c:f>
              <c:numCache>
                <c:formatCode>#,##0</c:formatCode>
                <c:ptCount val="6"/>
                <c:pt idx="0">
                  <c:v>408</c:v>
                </c:pt>
                <c:pt idx="1">
                  <c:v>685</c:v>
                </c:pt>
                <c:pt idx="2">
                  <c:v>1387</c:v>
                </c:pt>
                <c:pt idx="3">
                  <c:v>2480</c:v>
                </c:pt>
                <c:pt idx="4">
                  <c:v>1476</c:v>
                </c:pt>
                <c:pt idx="5">
                  <c:v>6705</c:v>
                </c:pt>
              </c:numCache>
            </c:numRef>
          </c:val>
          <c:extLst>
            <c:ext xmlns:c16="http://schemas.microsoft.com/office/drawing/2014/chart" uri="{C3380CC4-5D6E-409C-BE32-E72D297353CC}">
              <c16:uniqueId val="{0000000C-07DB-4ADC-B893-D4DD44A66DB6}"/>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n-US">
                <a:solidFill>
                  <a:schemeClr val="accent5">
                    <a:lumMod val="50000"/>
                  </a:schemeClr>
                </a:solidFill>
              </a:rPr>
              <a:t>%</a:t>
            </a:r>
            <a:r>
              <a:rPr lang="en-US" baseline="0">
                <a:solidFill>
                  <a:schemeClr val="accent5">
                    <a:lumMod val="50000"/>
                  </a:schemeClr>
                </a:solidFill>
              </a:rPr>
              <a:t> de Contratos en la Isla de Tenerife según estudios terminados </a:t>
            </a:r>
            <a:r>
              <a:rPr lang="en-US" sz="1800" b="1" i="0" u="none" strike="noStrike" baseline="0">
                <a:effectLst/>
              </a:rPr>
              <a:t>Enero 2021</a:t>
            </a:r>
            <a:endParaRPr lang="en-US">
              <a:solidFill>
                <a:schemeClr val="accent5">
                  <a:lumMod val="50000"/>
                </a:schemeClr>
              </a:solidFill>
            </a:endParaRPr>
          </a:p>
        </c:rich>
      </c:tx>
      <c:layout>
        <c:manualLayout>
          <c:xMode val="edge"/>
          <c:yMode val="edge"/>
          <c:x val="0.10666047045214606"/>
          <c:y val="2.8256058852698329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endParaRPr lang="es-ES"/>
        </a:p>
      </c:txPr>
    </c:title>
    <c:autoTitleDeleted val="0"/>
    <c:plotArea>
      <c:layout/>
      <c:doughnutChart>
        <c:varyColors val="1"/>
        <c:ser>
          <c:idx val="0"/>
          <c:order val="0"/>
          <c:tx>
            <c:strRef>
              <c:f>CONTRATOS_3!$A$3</c:f>
              <c:strCache>
                <c:ptCount val="1"/>
                <c:pt idx="0">
                  <c:v>Enero 2021</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DDBD-4FE1-B373-15E473A2E0B7}"/>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DDBD-4FE1-B373-15E473A2E0B7}"/>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DDBD-4FE1-B373-15E473A2E0B7}"/>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DDBD-4FE1-B373-15E473A2E0B7}"/>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DDBD-4FE1-B373-15E473A2E0B7}"/>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DDBD-4FE1-B373-15E473A2E0B7}"/>
              </c:ext>
            </c:extLst>
          </c:dPt>
          <c:dLbls>
            <c:dLbl>
              <c:idx val="0"/>
              <c:layout>
                <c:manualLayout>
                  <c:x val="4.6296304734672472E-3"/>
                  <c:y val="-4.944810299222207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DBD-4FE1-B373-15E473A2E0B7}"/>
                </c:ext>
              </c:extLst>
            </c:dLbl>
            <c:dLbl>
              <c:idx val="4"/>
              <c:layout>
                <c:manualLayout>
                  <c:x val="-9.2592609469344528E-3"/>
                  <c:y val="-5.2980110348809367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DDBD-4FE1-B373-15E473A2E0B7}"/>
                </c:ext>
              </c:extLst>
            </c:dLbl>
            <c:dLbl>
              <c:idx val="5"/>
              <c:layout>
                <c:manualLayout>
                  <c:x val="-4.243778909515506E-17"/>
                  <c:y val="2.4724051496111038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DDBD-4FE1-B373-15E473A2E0B7}"/>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[1]Contratos2!$B$2:$G$2</c:f>
              <c:strCache>
                <c:ptCount val="6"/>
                <c:pt idx="0">
                  <c:v>Analfabetos</c:v>
                </c:pt>
                <c:pt idx="1">
                  <c:v>Educación primaria</c:v>
                </c:pt>
                <c:pt idx="2">
                  <c:v>Educación secundaria</c:v>
                </c:pt>
                <c:pt idx="3">
                  <c:v>Estudios universitarios</c:v>
                </c:pt>
                <c:pt idx="4">
                  <c:v>Formación profesional</c:v>
                </c:pt>
                <c:pt idx="5">
                  <c:v>Nivel de estudios desconocido</c:v>
                </c:pt>
              </c:strCache>
            </c:strRef>
          </c:cat>
          <c:val>
            <c:numRef>
              <c:f>CONTRATOS_3!$B$3:$G$3</c:f>
              <c:numCache>
                <c:formatCode>#,##0</c:formatCode>
                <c:ptCount val="6"/>
                <c:pt idx="0" formatCode="General">
                  <c:v>419</c:v>
                </c:pt>
                <c:pt idx="1">
                  <c:v>3271</c:v>
                </c:pt>
                <c:pt idx="2">
                  <c:v>7274</c:v>
                </c:pt>
                <c:pt idx="3">
                  <c:v>1627</c:v>
                </c:pt>
                <c:pt idx="4" formatCode="General">
                  <c:v>535</c:v>
                </c:pt>
                <c:pt idx="5" formatCode="General">
                  <c:v>15</c:v>
                </c:pt>
              </c:numCache>
            </c:numRef>
          </c:val>
          <c:extLst>
            <c:ext xmlns:c16="http://schemas.microsoft.com/office/drawing/2014/chart" uri="{C3380CC4-5D6E-409C-BE32-E72D297353CC}">
              <c16:uniqueId val="{0000000C-DDBD-4FE1-B373-15E473A2E0B7}"/>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manualLayout>
          <c:xMode val="edge"/>
          <c:yMode val="edge"/>
          <c:x val="0.72867650483442781"/>
          <c:y val="0.42176478555292185"/>
          <c:w val="0.20742180751851802"/>
          <c:h val="0.3576182478518025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800" b="1" i="0" cap="all" baseline="0">
                <a:solidFill>
                  <a:schemeClr val="accent5">
                    <a:lumMod val="50000"/>
                  </a:schemeClr>
                </a:solidFill>
                <a:effectLst/>
              </a:rPr>
              <a:t>CONTRATOS SEGÚN OCUPACIONES ENERO</a:t>
            </a:r>
            <a:r>
              <a:rPr lang="es-ES" sz="1800" b="1" i="0" cap="all" baseline="0">
                <a:solidFill>
                  <a:schemeClr val="accent5">
                    <a:lumMod val="50000"/>
                  </a:schemeClr>
                </a:solidFill>
                <a:effectLst/>
              </a:rPr>
              <a:t> -</a:t>
            </a:r>
            <a:r>
              <a:rPr lang="en-US" sz="1800" b="1" i="0" cap="all" baseline="0">
                <a:solidFill>
                  <a:schemeClr val="accent5">
                    <a:lumMod val="50000"/>
                  </a:schemeClr>
                </a:solidFill>
                <a:effectLst/>
              </a:rPr>
              <a:t> 2021</a:t>
            </a:r>
            <a:endParaRPr lang="es-ES">
              <a:solidFill>
                <a:schemeClr val="accent5">
                  <a:lumMod val="50000"/>
                </a:schemeClr>
              </a:solidFill>
              <a:effectLst/>
            </a:endParaRPr>
          </a:p>
        </c:rich>
      </c:tx>
      <c:layout>
        <c:manualLayout>
          <c:xMode val="edge"/>
          <c:yMode val="edge"/>
          <c:x val="9.2344930218362894E-4"/>
          <c:y val="9.6472719363391458E-3"/>
        </c:manualLayout>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endParaRPr lang="es-ES"/>
        </a:p>
      </c:txPr>
    </c:title>
    <c:autoTitleDeleted val="0"/>
    <c:plotArea>
      <c:layout/>
      <c:pieChart>
        <c:varyColors val="1"/>
        <c:ser>
          <c:idx val="0"/>
          <c:order val="0"/>
          <c:tx>
            <c:strRef>
              <c:f>CONTRATOS_4!$A$3</c:f>
              <c:strCache>
                <c:ptCount val="1"/>
                <c:pt idx="0">
                  <c:v>Enero 2021</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5AD8-45DF-96D8-DA552AD6DE28}"/>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5AD8-45DF-96D8-DA552AD6DE28}"/>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5AD8-45DF-96D8-DA552AD6DE28}"/>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5AD8-45DF-96D8-DA552AD6DE28}"/>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5AD8-45DF-96D8-DA552AD6DE28}"/>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5AD8-45DF-96D8-DA552AD6DE28}"/>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5AD8-45DF-96D8-DA552AD6DE28}"/>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5AD8-45DF-96D8-DA552AD6DE28}"/>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5AD8-45DF-96D8-DA552AD6DE28}"/>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5AD8-45DF-96D8-DA552AD6DE28}"/>
              </c:ext>
            </c:extLst>
          </c:dPt>
          <c:dLbls>
            <c:dLbl>
              <c:idx val="0"/>
              <c:layout>
                <c:manualLayout>
                  <c:x val="-9.4787015728145158E-2"/>
                  <c:y val="1.642107705271773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AD8-45DF-96D8-DA552AD6DE28}"/>
                </c:ext>
              </c:extLst>
            </c:dLbl>
            <c:dLbl>
              <c:idx val="1"/>
              <c:layout>
                <c:manualLayout>
                  <c:x val="3.0500564195552467E-3"/>
                  <c:y val="-2.580454965427075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AD8-45DF-96D8-DA552AD6DE28}"/>
                </c:ext>
              </c:extLst>
            </c:dLbl>
            <c:dLbl>
              <c:idx val="2"/>
              <c:layout>
                <c:manualLayout>
                  <c:x val="2.0951715170100444E-3"/>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AD8-45DF-96D8-DA552AD6DE28}"/>
                </c:ext>
              </c:extLst>
            </c:dLbl>
            <c:dLbl>
              <c:idx val="3"/>
              <c:layout>
                <c:manualLayout>
                  <c:x val="-1.4879839143888782E-2"/>
                  <c:y val="2.345868150388207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AD8-45DF-96D8-DA552AD6DE28}"/>
                </c:ext>
              </c:extLst>
            </c:dLbl>
            <c:dLbl>
              <c:idx val="4"/>
              <c:layout>
                <c:manualLayout>
                  <c:x val="3.0519789259652475E-3"/>
                  <c:y val="-1.876694520310600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AD8-45DF-96D8-DA552AD6DE28}"/>
                </c:ext>
              </c:extLst>
            </c:dLbl>
            <c:dLbl>
              <c:idx val="5"/>
              <c:layout>
                <c:manualLayout>
                  <c:x val="6.4091557445272548E-2"/>
                  <c:y val="-4.457149485737675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AD8-45DF-96D8-DA552AD6DE28}"/>
                </c:ext>
              </c:extLst>
            </c:dLbl>
            <c:dLbl>
              <c:idx val="6"/>
              <c:layout>
                <c:manualLayout>
                  <c:x val="3.5464475746319994E-2"/>
                  <c:y val="8.5262147995095478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AD8-45DF-96D8-DA552AD6DE28}"/>
                </c:ext>
              </c:extLst>
            </c:dLbl>
            <c:dLbl>
              <c:idx val="7"/>
              <c:layout>
                <c:manualLayout>
                  <c:x val="-5.5696692892457753E-2"/>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manualLayout>
                      <c:w val="0.22544211339207151"/>
                      <c:h val="0.15019430068562153"/>
                    </c:manualLayout>
                  </c15:layout>
                </c:ext>
                <c:ext xmlns:c16="http://schemas.microsoft.com/office/drawing/2014/chart" uri="{C3380CC4-5D6E-409C-BE32-E72D297353CC}">
                  <c16:uniqueId val="{0000000F-5AD8-45DF-96D8-DA552AD6DE28}"/>
                </c:ext>
              </c:extLst>
            </c:dLbl>
            <c:dLbl>
              <c:idx val="8"/>
              <c:layout>
                <c:manualLayout>
                  <c:x val="-1.3733905166844125E-2"/>
                  <c:y val="1.172934075194125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5AD8-45DF-96D8-DA552AD6DE28}"/>
                </c:ext>
              </c:extLst>
            </c:dLbl>
            <c:dLbl>
              <c:idx val="9"/>
              <c:layout>
                <c:manualLayout>
                  <c:x val="-5.3400082034299266E-2"/>
                  <c:y val="7.037604451164751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3-5AD8-45DF-96D8-DA552AD6DE28}"/>
                </c:ext>
              </c:extLst>
            </c:dLbl>
            <c:spPr>
              <a:noFill/>
              <a:ln>
                <a:noFill/>
              </a:ln>
              <a:effectLst/>
            </c:sp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CONTRATOS_4!$B$2:$K$2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CONTRATOS_4!$B$3:$K$3</c:f>
              <c:numCache>
                <c:formatCode>#,##0</c:formatCode>
                <c:ptCount val="10"/>
                <c:pt idx="0">
                  <c:v>3</c:v>
                </c:pt>
                <c:pt idx="1">
                  <c:v>46</c:v>
                </c:pt>
                <c:pt idx="2">
                  <c:v>1377</c:v>
                </c:pt>
                <c:pt idx="3">
                  <c:v>991</c:v>
                </c:pt>
                <c:pt idx="4">
                  <c:v>1167</c:v>
                </c:pt>
                <c:pt idx="5">
                  <c:v>3892</c:v>
                </c:pt>
                <c:pt idx="6">
                  <c:v>60</c:v>
                </c:pt>
                <c:pt idx="7">
                  <c:v>1458</c:v>
                </c:pt>
                <c:pt idx="8">
                  <c:v>528</c:v>
                </c:pt>
                <c:pt idx="9">
                  <c:v>3619</c:v>
                </c:pt>
              </c:numCache>
            </c:numRef>
          </c:val>
          <c:extLst>
            <c:ext xmlns:c16="http://schemas.microsoft.com/office/drawing/2014/chart" uri="{C3380CC4-5D6E-409C-BE32-E72D297353CC}">
              <c16:uniqueId val="{00000014-5AD8-45DF-96D8-DA552AD6DE28}"/>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IPC_2!$B$4</c:f>
              <c:strCache>
                <c:ptCount val="1"/>
                <c:pt idx="0">
                  <c:v>Índice general</c:v>
                </c:pt>
              </c:strCache>
            </c:strRef>
          </c:tx>
          <c:spPr>
            <a:gradFill flip="none" rotWithShape="1">
              <a:gsLst>
                <a:gs pos="0">
                  <a:schemeClr val="accent2">
                    <a:lumMod val="20000"/>
                    <a:lumOff val="80000"/>
                  </a:schemeClr>
                </a:gs>
                <a:gs pos="48000">
                  <a:schemeClr val="accent2">
                    <a:lumMod val="60000"/>
                    <a:lumOff val="40000"/>
                  </a:schemeClr>
                </a:gs>
                <a:gs pos="100000">
                  <a:schemeClr val="accent2">
                    <a:lumMod val="50000"/>
                  </a:schemeClr>
                </a:gs>
              </a:gsLst>
              <a:path path="circle">
                <a:fillToRect t="100000" r="100000"/>
              </a:path>
              <a:tileRect l="-100000" b="-100000"/>
            </a:gradFill>
            <a:ln>
              <a:noFill/>
            </a:ln>
            <a:effectLst/>
          </c:spPr>
          <c:invertIfNegative val="0"/>
          <c:cat>
            <c:strRef>
              <c:f>IPC_2!$A$5:$A$17</c:f>
              <c:strCache>
                <c:ptCount val="13"/>
                <c:pt idx="0">
                  <c:v>    2021M01</c:v>
                </c:pt>
                <c:pt idx="1">
                  <c:v>    2020M12</c:v>
                </c:pt>
                <c:pt idx="2">
                  <c:v>    2020M11</c:v>
                </c:pt>
                <c:pt idx="3">
                  <c:v>    2020M10</c:v>
                </c:pt>
                <c:pt idx="4">
                  <c:v>    2020M09</c:v>
                </c:pt>
                <c:pt idx="5">
                  <c:v>    2020M08</c:v>
                </c:pt>
                <c:pt idx="6">
                  <c:v>    2020M07</c:v>
                </c:pt>
                <c:pt idx="7">
                  <c:v>    2020M06</c:v>
                </c:pt>
                <c:pt idx="8">
                  <c:v>    2020M05</c:v>
                </c:pt>
                <c:pt idx="9">
                  <c:v>    2020M04</c:v>
                </c:pt>
                <c:pt idx="10">
                  <c:v>    2020M03</c:v>
                </c:pt>
                <c:pt idx="11">
                  <c:v>    2020M02</c:v>
                </c:pt>
                <c:pt idx="12">
                  <c:v>    2020M01</c:v>
                </c:pt>
              </c:strCache>
            </c:strRef>
          </c:cat>
          <c:val>
            <c:numRef>
              <c:f>IPC_2!$B$5:$B$17</c:f>
              <c:numCache>
                <c:formatCode>#,##0.000</c:formatCode>
                <c:ptCount val="13"/>
                <c:pt idx="0">
                  <c:v>104.77800000000001</c:v>
                </c:pt>
                <c:pt idx="1">
                  <c:v>104.94799999999999</c:v>
                </c:pt>
                <c:pt idx="2">
                  <c:v>104.797</c:v>
                </c:pt>
                <c:pt idx="3">
                  <c:v>104.794</c:v>
                </c:pt>
                <c:pt idx="4">
                  <c:v>104.041</c:v>
                </c:pt>
                <c:pt idx="5">
                  <c:v>104.095</c:v>
                </c:pt>
                <c:pt idx="6">
                  <c:v>104.137</c:v>
                </c:pt>
                <c:pt idx="7">
                  <c:v>104.94</c:v>
                </c:pt>
                <c:pt idx="8">
                  <c:v>104.35299999999999</c:v>
                </c:pt>
                <c:pt idx="9">
                  <c:v>104.29600000000001</c:v>
                </c:pt>
                <c:pt idx="10">
                  <c:v>104.172</c:v>
                </c:pt>
                <c:pt idx="11">
                  <c:v>104.32599999999999</c:v>
                </c:pt>
                <c:pt idx="12">
                  <c:v>104.327</c:v>
                </c:pt>
              </c:numCache>
            </c:numRef>
          </c:val>
          <c:extLst>
            <c:ext xmlns:c16="http://schemas.microsoft.com/office/drawing/2014/chart" uri="{C3380CC4-5D6E-409C-BE32-E72D297353CC}">
              <c16:uniqueId val="{00000000-56ED-4A73-9FA1-815B2EA48AF1}"/>
            </c:ext>
          </c:extLst>
        </c:ser>
        <c:dLbls>
          <c:showLegendKey val="0"/>
          <c:showVal val="0"/>
          <c:showCatName val="0"/>
          <c:showSerName val="0"/>
          <c:showPercent val="0"/>
          <c:showBubbleSize val="0"/>
        </c:dLbls>
        <c:gapWidth val="182"/>
        <c:axId val="389348736"/>
        <c:axId val="390676008"/>
      </c:barChart>
      <c:catAx>
        <c:axId val="3893487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90676008"/>
        <c:crosses val="autoZero"/>
        <c:auto val="1"/>
        <c:lblAlgn val="ctr"/>
        <c:lblOffset val="100"/>
        <c:noMultiLvlLbl val="0"/>
      </c:catAx>
      <c:valAx>
        <c:axId val="390676008"/>
        <c:scaling>
          <c:orientation val="minMax"/>
        </c:scaling>
        <c:delete val="0"/>
        <c:axPos val="t"/>
        <c:majorGridlines>
          <c:spPr>
            <a:ln w="9525" cap="flat" cmpd="sng" algn="ctr">
              <a:solidFill>
                <a:schemeClr val="accent2">
                  <a:lumMod val="40000"/>
                  <a:lumOff val="60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8934873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none" spc="20" baseline="0">
                <a:solidFill>
                  <a:schemeClr val="accent1">
                    <a:lumMod val="50000"/>
                  </a:schemeClr>
                </a:solidFill>
                <a:latin typeface="Century Gothic" panose="020B0502020202020204" pitchFamily="34" charset="0"/>
                <a:ea typeface="+mn-ea"/>
                <a:cs typeface="+mn-cs"/>
              </a:defRPr>
            </a:pPr>
            <a:r>
              <a:rPr lang="es-ES" sz="1000" b="1" i="0" baseline="0">
                <a:solidFill>
                  <a:schemeClr val="accent1">
                    <a:lumMod val="50000"/>
                  </a:schemeClr>
                </a:solidFill>
                <a:effectLst/>
                <a:latin typeface="Century Gothic" panose="020B0502020202020204" pitchFamily="34" charset="0"/>
              </a:rPr>
              <a:t>Evolución Interanual de la Recaudación Acumulada de IGIC Comunidad Autónoma de Canarias</a:t>
            </a:r>
            <a:endParaRPr lang="es-ES" sz="1000" b="1">
              <a:solidFill>
                <a:schemeClr val="accent1">
                  <a:lumMod val="50000"/>
                </a:schemeClr>
              </a:solidFill>
              <a:effectLst/>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defRPr sz="1000" b="1" i="0" u="none" strike="noStrike" kern="1200" cap="none" spc="20" baseline="0">
              <a:solidFill>
                <a:schemeClr val="accent1">
                  <a:lumMod val="50000"/>
                </a:schemeClr>
              </a:solidFill>
              <a:latin typeface="Century Gothic" panose="020B0502020202020204" pitchFamily="34" charset="0"/>
              <a:ea typeface="+mn-ea"/>
              <a:cs typeface="+mn-cs"/>
            </a:defRPr>
          </a:pPr>
          <a:endParaRPr lang="es-ES"/>
        </a:p>
      </c:txPr>
    </c:title>
    <c:autoTitleDeleted val="0"/>
    <c:plotArea>
      <c:layout>
        <c:manualLayout>
          <c:layoutTarget val="inner"/>
          <c:xMode val="edge"/>
          <c:yMode val="edge"/>
          <c:x val="0.12383998205741975"/>
          <c:y val="0.10901575015841174"/>
          <c:w val="0.86286361673047896"/>
          <c:h val="0.73526518031526933"/>
        </c:manualLayout>
      </c:layout>
      <c:lineChart>
        <c:grouping val="standard"/>
        <c:varyColors val="0"/>
        <c:ser>
          <c:idx val="0"/>
          <c:order val="0"/>
          <c:tx>
            <c:strRef>
              <c:f>REF!$K$4</c:f>
              <c:strCache>
                <c:ptCount val="1"/>
                <c:pt idx="0">
                  <c:v>2019</c:v>
                </c:pt>
              </c:strCache>
            </c:strRef>
          </c:tx>
          <c:spPr>
            <a:ln w="22225" cap="rnd" cmpd="sng" algn="ctr">
              <a:solidFill>
                <a:schemeClr val="accent1"/>
              </a:solidFill>
              <a:round/>
            </a:ln>
            <a:effectLst/>
          </c:spPr>
          <c:marker>
            <c:symbol val="none"/>
          </c:marker>
          <c:dLbls>
            <c:dLbl>
              <c:idx val="0"/>
              <c:layout>
                <c:manualLayout>
                  <c:x val="-5.4665686674057606E-2"/>
                  <c:y val="-9.32533499325237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3FA-4D02-A925-C8EBCAC4ECB3}"/>
                </c:ext>
              </c:extLst>
            </c:dLbl>
            <c:dLbl>
              <c:idx val="1"/>
              <c:delete val="1"/>
              <c:extLst>
                <c:ext xmlns:c15="http://schemas.microsoft.com/office/drawing/2012/chart" uri="{CE6537A1-D6FC-4f65-9D91-7224C49458BB}"/>
                <c:ext xmlns:c16="http://schemas.microsoft.com/office/drawing/2014/chart" uri="{C3380CC4-5D6E-409C-BE32-E72D297353CC}">
                  <c16:uniqueId val="{00000001-43FA-4D02-A925-C8EBCAC4ECB3}"/>
                </c:ext>
              </c:extLst>
            </c:dLbl>
            <c:dLbl>
              <c:idx val="2"/>
              <c:layout>
                <c:manualLayout>
                  <c:x val="-7.9779511602184508E-2"/>
                  <c:y val="-5.8715732567457053E-2"/>
                </c:manualLayout>
              </c:layout>
              <c:spPr>
                <a:noFill/>
                <a:ln>
                  <a:noFill/>
                </a:ln>
                <a:effectLst/>
              </c:spPr>
              <c:txPr>
                <a:bodyPr rot="0" spcFirstLastPara="1" vertOverflow="ellipsis" vert="horz" wrap="square" lIns="38100" tIns="19050" rIns="38100" bIns="19050" anchor="ctr" anchorCtr="0">
                  <a:noAutofit/>
                </a:bodyPr>
                <a:lstStyle/>
                <a:p>
                  <a:pPr algn="ctr" rtl="0">
                    <a:defRPr lang="en-US" sz="900" b="0" i="0" u="none" strike="noStrike" kern="1200" baseline="0">
                      <a:solidFill>
                        <a:schemeClr val="tx2">
                          <a:lumMod val="20000"/>
                          <a:lumOff val="80000"/>
                        </a:schemeClr>
                      </a:solidFill>
                      <a:latin typeface="+mn-lt"/>
                      <a:ea typeface="+mn-ea"/>
                      <a:cs typeface="+mn-cs"/>
                    </a:defRPr>
                  </a:pPr>
                  <a:endParaRPr lang="es-ES"/>
                </a:p>
              </c:txPr>
              <c:dLblPos val="r"/>
              <c:showLegendKey val="0"/>
              <c:showVal val="1"/>
              <c:showCatName val="0"/>
              <c:showSerName val="0"/>
              <c:showPercent val="0"/>
              <c:showBubbleSize val="0"/>
              <c:extLst>
                <c:ext xmlns:c15="http://schemas.microsoft.com/office/drawing/2012/chart" uri="{CE6537A1-D6FC-4f65-9D91-7224C49458BB}">
                  <c15:layout>
                    <c:manualLayout>
                      <c:w val="0.13054177602799646"/>
                      <c:h val="8.3264071157771929E-2"/>
                    </c:manualLayout>
                  </c15:layout>
                </c:ext>
                <c:ext xmlns:c16="http://schemas.microsoft.com/office/drawing/2014/chart" uri="{C3380CC4-5D6E-409C-BE32-E72D297353CC}">
                  <c16:uniqueId val="{00000002-43FA-4D02-A925-C8EBCAC4ECB3}"/>
                </c:ext>
              </c:extLst>
            </c:dLbl>
            <c:dLbl>
              <c:idx val="3"/>
              <c:delete val="1"/>
              <c:extLst>
                <c:ext xmlns:c15="http://schemas.microsoft.com/office/drawing/2012/chart" uri="{CE6537A1-D6FC-4f65-9D91-7224C49458BB}"/>
                <c:ext xmlns:c16="http://schemas.microsoft.com/office/drawing/2014/chart" uri="{C3380CC4-5D6E-409C-BE32-E72D297353CC}">
                  <c16:uniqueId val="{00000003-43FA-4D02-A925-C8EBCAC4ECB3}"/>
                </c:ext>
              </c:extLst>
            </c:dLbl>
            <c:dLbl>
              <c:idx val="4"/>
              <c:layout>
                <c:manualLayout>
                  <c:x val="-5.5496045426495035E-2"/>
                  <c:y val="-4.2665915835398693E-2"/>
                </c:manualLayout>
              </c:layout>
              <c:spPr>
                <a:noFill/>
                <a:ln>
                  <a:noFill/>
                </a:ln>
                <a:effectLst/>
              </c:spPr>
              <c:txPr>
                <a:bodyPr rot="0" spcFirstLastPara="1" vertOverflow="ellipsis" vert="horz" wrap="square" lIns="38100" tIns="19050" rIns="38100" bIns="19050" anchor="ctr" anchorCtr="0">
                  <a:spAutoFit/>
                </a:bodyPr>
                <a:lstStyle/>
                <a:p>
                  <a:pPr algn="ctr" rtl="0">
                    <a:defRPr lang="en-US" sz="900" b="0" i="0" u="none" strike="noStrike" kern="1200" baseline="0">
                      <a:solidFill>
                        <a:srgbClr val="1F497D">
                          <a:lumMod val="20000"/>
                          <a:lumOff val="8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3FA-4D02-A925-C8EBCAC4ECB3}"/>
                </c:ext>
              </c:extLst>
            </c:dLbl>
            <c:dLbl>
              <c:idx val="5"/>
              <c:delete val="1"/>
              <c:extLst>
                <c:ext xmlns:c15="http://schemas.microsoft.com/office/drawing/2012/chart" uri="{CE6537A1-D6FC-4f65-9D91-7224C49458BB}"/>
                <c:ext xmlns:c16="http://schemas.microsoft.com/office/drawing/2014/chart" uri="{C3380CC4-5D6E-409C-BE32-E72D297353CC}">
                  <c16:uniqueId val="{00000005-43FA-4D02-A925-C8EBCAC4ECB3}"/>
                </c:ext>
              </c:extLst>
            </c:dLbl>
            <c:dLbl>
              <c:idx val="6"/>
              <c:layout>
                <c:manualLayout>
                  <c:x val="-6.1285974770347404E-2"/>
                  <c:y val="-4.7317272960254286E-2"/>
                </c:manualLayout>
              </c:layout>
              <c:spPr>
                <a:noFill/>
                <a:ln>
                  <a:noFill/>
                </a:ln>
                <a:effectLst/>
              </c:spPr>
              <c:txPr>
                <a:bodyPr rot="0" spcFirstLastPara="1" vertOverflow="ellipsis" vert="horz" wrap="square" lIns="38100" tIns="19050" rIns="38100" bIns="19050" anchor="ctr" anchorCtr="0">
                  <a:spAutoFit/>
                </a:bodyPr>
                <a:lstStyle/>
                <a:p>
                  <a:pPr algn="ctr" rtl="0">
                    <a:defRPr lang="en-US" sz="900" b="0" i="0" u="none" strike="noStrike" kern="1200" baseline="0">
                      <a:solidFill>
                        <a:srgbClr val="1F497D">
                          <a:lumMod val="20000"/>
                          <a:lumOff val="8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3FA-4D02-A925-C8EBCAC4ECB3}"/>
                </c:ext>
              </c:extLst>
            </c:dLbl>
            <c:dLbl>
              <c:idx val="7"/>
              <c:delete val="1"/>
              <c:extLst>
                <c:ext xmlns:c15="http://schemas.microsoft.com/office/drawing/2012/chart" uri="{CE6537A1-D6FC-4f65-9D91-7224C49458BB}"/>
                <c:ext xmlns:c16="http://schemas.microsoft.com/office/drawing/2014/chart" uri="{C3380CC4-5D6E-409C-BE32-E72D297353CC}">
                  <c16:uniqueId val="{00000007-43FA-4D02-A925-C8EBCAC4ECB3}"/>
                </c:ext>
              </c:extLst>
            </c:dLbl>
            <c:dLbl>
              <c:idx val="8"/>
              <c:layout>
                <c:manualLayout>
                  <c:x val="-7.0360609759448703E-2"/>
                  <c:y val="-5.7456688594594491E-2"/>
                </c:manualLayout>
              </c:layout>
              <c:spPr>
                <a:noFill/>
                <a:ln>
                  <a:noFill/>
                </a:ln>
                <a:effectLst/>
              </c:spPr>
              <c:txPr>
                <a:bodyPr rot="0" spcFirstLastPara="1" vertOverflow="ellipsis" vert="horz" wrap="square" lIns="38100" tIns="19050" rIns="38100" bIns="19050" anchor="ctr" anchorCtr="0">
                  <a:spAutoFit/>
                </a:bodyPr>
                <a:lstStyle/>
                <a:p>
                  <a:pPr algn="ctr" rtl="0">
                    <a:defRPr lang="en-US" sz="900" b="0" i="0" u="none" strike="noStrike" kern="1200" baseline="0">
                      <a:solidFill>
                        <a:srgbClr val="1F497D">
                          <a:lumMod val="20000"/>
                          <a:lumOff val="8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3FA-4D02-A925-C8EBCAC4ECB3}"/>
                </c:ext>
              </c:extLst>
            </c:dLbl>
            <c:dLbl>
              <c:idx val="9"/>
              <c:delete val="1"/>
              <c:extLst>
                <c:ext xmlns:c15="http://schemas.microsoft.com/office/drawing/2012/chart" uri="{CE6537A1-D6FC-4f65-9D91-7224C49458BB}"/>
                <c:ext xmlns:c16="http://schemas.microsoft.com/office/drawing/2014/chart" uri="{C3380CC4-5D6E-409C-BE32-E72D297353CC}">
                  <c16:uniqueId val="{00000009-43FA-4D02-A925-C8EBCAC4ECB3}"/>
                </c:ext>
              </c:extLst>
            </c:dLbl>
            <c:dLbl>
              <c:idx val="10"/>
              <c:layout>
                <c:manualLayout>
                  <c:x val="-7.0360609759448814E-2"/>
                  <c:y val="-4.3937467748807552E-2"/>
                </c:manualLayout>
              </c:layout>
              <c:spPr>
                <a:noFill/>
                <a:ln>
                  <a:noFill/>
                </a:ln>
                <a:effectLst/>
              </c:spPr>
              <c:txPr>
                <a:bodyPr rot="0" spcFirstLastPara="1" vertOverflow="ellipsis" vert="horz" wrap="square" lIns="38100" tIns="19050" rIns="38100" bIns="19050" anchor="ctr" anchorCtr="0">
                  <a:spAutoFit/>
                </a:bodyPr>
                <a:lstStyle/>
                <a:p>
                  <a:pPr algn="ctr" rtl="0">
                    <a:defRPr lang="en-US" sz="900" b="0" i="0" u="none" strike="noStrike" kern="1200" baseline="0">
                      <a:solidFill>
                        <a:srgbClr val="1F497D">
                          <a:lumMod val="20000"/>
                          <a:lumOff val="8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3FA-4D02-A925-C8EBCAC4ECB3}"/>
                </c:ext>
              </c:extLst>
            </c:dLbl>
            <c:dLbl>
              <c:idx val="11"/>
              <c:layout>
                <c:manualLayout>
                  <c:x val="0"/>
                  <c:y val="-5.0697078171701042E-2"/>
                </c:manualLayout>
              </c:layout>
              <c:spPr>
                <a:noFill/>
                <a:ln>
                  <a:noFill/>
                </a:ln>
                <a:effectLst/>
              </c:spPr>
              <c:txPr>
                <a:bodyPr rot="0" spcFirstLastPara="1" vertOverflow="ellipsis" vert="horz" wrap="square" lIns="38100" tIns="19050" rIns="38100" bIns="19050" anchor="ctr" anchorCtr="0">
                  <a:spAutoFit/>
                </a:bodyPr>
                <a:lstStyle/>
                <a:p>
                  <a:pPr algn="ctr" rtl="0">
                    <a:defRPr lang="en-US" sz="900" b="1" i="0" u="none" strike="noStrike" kern="1200" baseline="0">
                      <a:solidFill>
                        <a:srgbClr val="4F81BD"/>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3FA-4D02-A925-C8EBCAC4ECB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lumMod val="20000"/>
                        <a:lumOff val="80000"/>
                      </a:schemeClr>
                    </a:solidFill>
                    <a:latin typeface="+mn-lt"/>
                    <a:ea typeface="+mn-ea"/>
                    <a:cs typeface="+mn-cs"/>
                  </a:defRPr>
                </a:pPr>
                <a:endParaRPr lang="es-E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REF!$J$5:$J$16</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REF!$K$5:$K$16</c:f>
              <c:numCache>
                <c:formatCode>#,##0.00</c:formatCode>
                <c:ptCount val="12"/>
                <c:pt idx="0">
                  <c:v>60376241.119999997</c:v>
                </c:pt>
                <c:pt idx="1">
                  <c:v>183799558.44</c:v>
                </c:pt>
                <c:pt idx="2">
                  <c:v>450948764.79000002</c:v>
                </c:pt>
                <c:pt idx="3">
                  <c:v>652664797.92999995</c:v>
                </c:pt>
                <c:pt idx="4">
                  <c:v>755545392.90999997</c:v>
                </c:pt>
                <c:pt idx="5">
                  <c:v>833456873.13</c:v>
                </c:pt>
                <c:pt idx="6">
                  <c:v>1014426416.59</c:v>
                </c:pt>
                <c:pt idx="7">
                  <c:v>1052771375.61</c:v>
                </c:pt>
                <c:pt idx="8">
                  <c:v>1113501979.02</c:v>
                </c:pt>
                <c:pt idx="9">
                  <c:v>1344279388.95</c:v>
                </c:pt>
                <c:pt idx="10">
                  <c:v>1472712901.95</c:v>
                </c:pt>
                <c:pt idx="11">
                  <c:v>1585518179.2</c:v>
                </c:pt>
              </c:numCache>
            </c:numRef>
          </c:val>
          <c:smooth val="0"/>
          <c:extLst>
            <c:ext xmlns:c16="http://schemas.microsoft.com/office/drawing/2014/chart" uri="{C3380CC4-5D6E-409C-BE32-E72D297353CC}">
              <c16:uniqueId val="{0000000C-43FA-4D02-A925-C8EBCAC4ECB3}"/>
            </c:ext>
          </c:extLst>
        </c:ser>
        <c:ser>
          <c:idx val="1"/>
          <c:order val="1"/>
          <c:tx>
            <c:strRef>
              <c:f>REF!$L$4</c:f>
              <c:strCache>
                <c:ptCount val="1"/>
                <c:pt idx="0">
                  <c:v>2020</c:v>
                </c:pt>
              </c:strCache>
            </c:strRef>
          </c:tx>
          <c:spPr>
            <a:ln w="22225" cap="rnd" cmpd="sng" algn="ctr">
              <a:solidFill>
                <a:schemeClr val="accent6"/>
              </a:solidFill>
              <a:round/>
            </a:ln>
            <a:effectLst/>
          </c:spPr>
          <c:marker>
            <c:symbol val="none"/>
          </c:marker>
          <c:dLbls>
            <c:dLbl>
              <c:idx val="0"/>
              <c:layout>
                <c:manualLayout>
                  <c:x val="-5.3004486215557256E-2"/>
                  <c:y val="3.24072755762766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3FA-4D02-A925-C8EBCAC4ECB3}"/>
                </c:ext>
              </c:extLst>
            </c:dLbl>
            <c:dLbl>
              <c:idx val="1"/>
              <c:delete val="1"/>
              <c:extLst>
                <c:ext xmlns:c15="http://schemas.microsoft.com/office/drawing/2012/chart" uri="{CE6537A1-D6FC-4f65-9D91-7224C49458BB}"/>
                <c:ext xmlns:c16="http://schemas.microsoft.com/office/drawing/2014/chart" uri="{C3380CC4-5D6E-409C-BE32-E72D297353CC}">
                  <c16:uniqueId val="{0000000E-43FA-4D02-A925-C8EBCAC4ECB3}"/>
                </c:ext>
              </c:extLst>
            </c:dLbl>
            <c:dLbl>
              <c:idx val="2"/>
              <c:layout>
                <c:manualLayout>
                  <c:x val="-4.4897906212359263E-2"/>
                  <c:y val="5.5555481631556929E-2"/>
                </c:manualLayout>
              </c:layout>
              <c:spPr>
                <a:noFill/>
                <a:ln>
                  <a:noFill/>
                </a:ln>
                <a:effectLst/>
              </c:spPr>
              <c:txPr>
                <a:bodyPr rot="0" spcFirstLastPara="1" vertOverflow="ellipsis" vert="horz" wrap="square" lIns="38100" tIns="19050" rIns="38100" bIns="19050" anchor="ctr" anchorCtr="0">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3FA-4D02-A925-C8EBCAC4ECB3}"/>
                </c:ext>
              </c:extLst>
            </c:dLbl>
            <c:dLbl>
              <c:idx val="3"/>
              <c:delete val="1"/>
              <c:extLst>
                <c:ext xmlns:c15="http://schemas.microsoft.com/office/drawing/2012/chart" uri="{CE6537A1-D6FC-4f65-9D91-7224C49458BB}"/>
                <c:ext xmlns:c16="http://schemas.microsoft.com/office/drawing/2014/chart" uri="{C3380CC4-5D6E-409C-BE32-E72D297353CC}">
                  <c16:uniqueId val="{00000010-43FA-4D02-A925-C8EBCAC4ECB3}"/>
                </c:ext>
              </c:extLst>
            </c:dLbl>
            <c:dLbl>
              <c:idx val="4"/>
              <c:layout>
                <c:manualLayout>
                  <c:x val="-5.3742606251049152E-2"/>
                  <c:y val="6.7980922995529339E-2"/>
                </c:manualLayout>
              </c:layout>
              <c:spPr>
                <a:noFill/>
                <a:ln>
                  <a:noFill/>
                </a:ln>
                <a:effectLst/>
              </c:spPr>
              <c:txPr>
                <a:bodyPr rot="0" spcFirstLastPara="1" vertOverflow="ellipsis" vert="horz" wrap="square" lIns="38100" tIns="19050" rIns="38100" bIns="19050" anchor="ctr" anchorCtr="0">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3FA-4D02-A925-C8EBCAC4ECB3}"/>
                </c:ext>
              </c:extLst>
            </c:dLbl>
            <c:dLbl>
              <c:idx val="5"/>
              <c:delete val="1"/>
              <c:extLst>
                <c:ext xmlns:c15="http://schemas.microsoft.com/office/drawing/2012/chart" uri="{CE6537A1-D6FC-4f65-9D91-7224C49458BB}"/>
                <c:ext xmlns:c16="http://schemas.microsoft.com/office/drawing/2014/chart" uri="{C3380CC4-5D6E-409C-BE32-E72D297353CC}">
                  <c16:uniqueId val="{00000012-43FA-4D02-A925-C8EBCAC4ECB3}"/>
                </c:ext>
              </c:extLst>
            </c:dLbl>
            <c:dLbl>
              <c:idx val="6"/>
              <c:layout>
                <c:manualLayout>
                  <c:x val="-5.3989978935980447E-2"/>
                  <c:y val="9.1254740709061713E-2"/>
                </c:manualLayout>
              </c:layout>
              <c:spPr>
                <a:noFill/>
                <a:ln>
                  <a:noFill/>
                </a:ln>
                <a:effectLst/>
              </c:spPr>
              <c:txPr>
                <a:bodyPr rot="0" spcFirstLastPara="1" vertOverflow="ellipsis" vert="horz" wrap="square" lIns="38100" tIns="19050" rIns="38100" bIns="19050" anchor="ctr" anchorCtr="0">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43FA-4D02-A925-C8EBCAC4ECB3}"/>
                </c:ext>
              </c:extLst>
            </c:dLbl>
            <c:dLbl>
              <c:idx val="7"/>
              <c:delete val="1"/>
              <c:extLst>
                <c:ext xmlns:c15="http://schemas.microsoft.com/office/drawing/2012/chart" uri="{CE6537A1-D6FC-4f65-9D91-7224C49458BB}"/>
                <c:ext xmlns:c16="http://schemas.microsoft.com/office/drawing/2014/chart" uri="{C3380CC4-5D6E-409C-BE32-E72D297353CC}">
                  <c16:uniqueId val="{00000014-43FA-4D02-A925-C8EBCAC4ECB3}"/>
                </c:ext>
              </c:extLst>
            </c:dLbl>
            <c:dLbl>
              <c:idx val="8"/>
              <c:layout>
                <c:manualLayout>
                  <c:x val="-4.7845214636425125E-2"/>
                  <c:y val="5.0697078171701021E-2"/>
                </c:manualLayout>
              </c:layout>
              <c:spPr>
                <a:noFill/>
                <a:ln>
                  <a:noFill/>
                </a:ln>
                <a:effectLst/>
              </c:spPr>
              <c:txPr>
                <a:bodyPr rot="0" spcFirstLastPara="1" vertOverflow="ellipsis" vert="horz" wrap="square" lIns="38100" tIns="19050" rIns="38100" bIns="19050" anchor="ctr" anchorCtr="0">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43FA-4D02-A925-C8EBCAC4ECB3}"/>
                </c:ext>
              </c:extLst>
            </c:dLbl>
            <c:dLbl>
              <c:idx val="9"/>
              <c:delete val="1"/>
              <c:extLst>
                <c:ext xmlns:c15="http://schemas.microsoft.com/office/drawing/2012/chart" uri="{CE6537A1-D6FC-4f65-9D91-7224C49458BB}"/>
                <c:ext xmlns:c16="http://schemas.microsoft.com/office/drawing/2014/chart" uri="{C3380CC4-5D6E-409C-BE32-E72D297353CC}">
                  <c16:uniqueId val="{00000016-43FA-4D02-A925-C8EBCAC4ECB3}"/>
                </c:ext>
              </c:extLst>
            </c:dLbl>
            <c:dLbl>
              <c:idx val="10"/>
              <c:layout>
                <c:manualLayout>
                  <c:x val="-6.0510124393125891E-2"/>
                  <c:y val="8.4495130286168313E-2"/>
                </c:manualLayout>
              </c:layout>
              <c:spPr>
                <a:noFill/>
                <a:ln>
                  <a:noFill/>
                </a:ln>
                <a:effectLst/>
              </c:spPr>
              <c:txPr>
                <a:bodyPr rot="0" spcFirstLastPara="1" vertOverflow="ellipsis" vert="horz" wrap="square" lIns="38100" tIns="19050" rIns="38100" bIns="19050" anchor="ctr" anchorCtr="0">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43FA-4D02-A925-C8EBCAC4ECB3}"/>
                </c:ext>
              </c:extLst>
            </c:dLbl>
            <c:dLbl>
              <c:idx val="11"/>
              <c:layout>
                <c:manualLayout>
                  <c:x val="-1.4072121951889743E-3"/>
                  <c:y val="-4.0557662537360852E-2"/>
                </c:manualLayout>
              </c:layout>
              <c:spPr>
                <a:noFill/>
                <a:ln>
                  <a:noFill/>
                </a:ln>
                <a:effectLst/>
              </c:spPr>
              <c:txPr>
                <a:bodyPr rot="0" spcFirstLastPara="1" vertOverflow="ellipsis" vert="horz" wrap="square" lIns="38100" tIns="19050" rIns="38100" bIns="19050" anchor="ctr" anchorCtr="0">
                  <a:spAutoFit/>
                </a:bodyPr>
                <a:lstStyle/>
                <a:p>
                  <a:pPr algn="ctr" rtl="0">
                    <a:defRPr lang="en-US" sz="900" b="1" i="0" u="none" strike="noStrike" kern="1200" baseline="0">
                      <a:solidFill>
                        <a:srgbClr val="F79646"/>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43FA-4D02-A925-C8EBCAC4ECB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6">
                        <a:lumMod val="60000"/>
                        <a:lumOff val="40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REF!$J$5:$J$16</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REF!$L$5:$L$16</c:f>
              <c:numCache>
                <c:formatCode>#,##0.00</c:formatCode>
                <c:ptCount val="12"/>
                <c:pt idx="0">
                  <c:v>73541272.079999998</c:v>
                </c:pt>
                <c:pt idx="1">
                  <c:v>314223210.56</c:v>
                </c:pt>
                <c:pt idx="2">
                  <c:v>400629727.95999998</c:v>
                </c:pt>
                <c:pt idx="3">
                  <c:v>472976005.30000001</c:v>
                </c:pt>
                <c:pt idx="4">
                  <c:v>520535204.63999999</c:v>
                </c:pt>
                <c:pt idx="5">
                  <c:v>650606038.41999996</c:v>
                </c:pt>
                <c:pt idx="6">
                  <c:v>776230884.00999999</c:v>
                </c:pt>
                <c:pt idx="7">
                  <c:v>843091703.91999996</c:v>
                </c:pt>
                <c:pt idx="8">
                  <c:v>885218039.45000005</c:v>
                </c:pt>
                <c:pt idx="9">
                  <c:v>1085119380.4400001</c:v>
                </c:pt>
                <c:pt idx="10">
                  <c:v>1154797579.55</c:v>
                </c:pt>
                <c:pt idx="11">
                  <c:v>1234129217.9000001</c:v>
                </c:pt>
              </c:numCache>
            </c:numRef>
          </c:val>
          <c:smooth val="0"/>
          <c:extLst>
            <c:ext xmlns:c16="http://schemas.microsoft.com/office/drawing/2014/chart" uri="{C3380CC4-5D6E-409C-BE32-E72D297353CC}">
              <c16:uniqueId val="{00000019-43FA-4D02-A925-C8EBCAC4ECB3}"/>
            </c:ext>
          </c:extLst>
        </c:ser>
        <c:dLbls>
          <c:showLegendKey val="0"/>
          <c:showVal val="0"/>
          <c:showCatName val="0"/>
          <c:showSerName val="0"/>
          <c:showPercent val="0"/>
          <c:showBubbleSize val="0"/>
        </c:dLbls>
        <c:dropLines>
          <c:spPr>
            <a:ln w="9525" cap="flat" cmpd="sng" algn="ctr">
              <a:solidFill>
                <a:schemeClr val="accent6">
                  <a:alpha val="33000"/>
                </a:schemeClr>
              </a:solidFill>
              <a:round/>
            </a:ln>
            <a:effectLst/>
          </c:spPr>
        </c:dropLines>
        <c:smooth val="0"/>
        <c:axId val="390677576"/>
        <c:axId val="390676792"/>
      </c:lineChart>
      <c:catAx>
        <c:axId val="39067757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390676792"/>
        <c:crosses val="autoZero"/>
        <c:auto val="1"/>
        <c:lblAlgn val="ctr"/>
        <c:lblOffset val="100"/>
        <c:noMultiLvlLbl val="0"/>
      </c:catAx>
      <c:valAx>
        <c:axId val="390676792"/>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390677576"/>
        <c:crosses val="autoZero"/>
        <c:crossBetween val="between"/>
      </c:valAx>
      <c:spPr>
        <a:gradFill>
          <a:gsLst>
            <a:gs pos="100000">
              <a:schemeClr val="lt1">
                <a:lumMod val="95000"/>
              </a:schemeClr>
            </a:gs>
            <a:gs pos="0">
              <a:schemeClr val="lt1"/>
            </a:gs>
          </a:gsLst>
          <a:lin ang="5400000" scaled="0"/>
        </a:gra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chemeClr val="tx2">
                    <a:lumMod val="50000"/>
                  </a:schemeClr>
                </a:solidFill>
                <a:latin typeface="Century Gothic" panose="020B0502020202020204" pitchFamily="34" charset="0"/>
                <a:ea typeface="+mn-ea"/>
                <a:cs typeface="+mn-cs"/>
              </a:defRPr>
            </a:pPr>
            <a:r>
              <a:rPr lang="en-US" sz="1200">
                <a:solidFill>
                  <a:schemeClr val="tx2">
                    <a:lumMod val="50000"/>
                  </a:schemeClr>
                </a:solidFill>
                <a:latin typeface="Century Gothic" panose="020B0502020202020204" pitchFamily="34" charset="0"/>
              </a:rPr>
              <a:t>Evolución del Producto Interior Bruto (PIB).</a:t>
            </a:r>
            <a:r>
              <a:rPr lang="en-US" sz="1200" baseline="0">
                <a:solidFill>
                  <a:schemeClr val="tx2">
                    <a:lumMod val="50000"/>
                  </a:schemeClr>
                </a:solidFill>
                <a:latin typeface="Century Gothic" panose="020B0502020202020204" pitchFamily="34" charset="0"/>
              </a:rPr>
              <a:t> Isla de Tenerife</a:t>
            </a:r>
            <a:endParaRPr lang="en-US" sz="1200">
              <a:solidFill>
                <a:schemeClr val="tx2">
                  <a:lumMod val="50000"/>
                </a:schemeClr>
              </a:solidFill>
              <a:latin typeface="Century Gothic" panose="020B0502020202020204" pitchFamily="34" charset="0"/>
            </a:endParaRPr>
          </a:p>
        </c:rich>
      </c:tx>
      <c:layout>
        <c:manualLayout>
          <c:xMode val="edge"/>
          <c:yMode val="edge"/>
          <c:x val="0.15229026999187742"/>
          <c:y val="4.1666666666666664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2">
                  <a:lumMod val="50000"/>
                </a:schemeClr>
              </a:solidFill>
              <a:latin typeface="Century Gothic" panose="020B0502020202020204" pitchFamily="34" charset="0"/>
              <a:ea typeface="+mn-ea"/>
              <a:cs typeface="+mn-cs"/>
            </a:defRPr>
          </a:pPr>
          <a:endParaRPr lang="es-ES"/>
        </a:p>
      </c:txPr>
    </c:title>
    <c:autoTitleDeleted val="0"/>
    <c:plotArea>
      <c:layout/>
      <c:scatterChart>
        <c:scatterStyle val="lineMarker"/>
        <c:varyColors val="0"/>
        <c:ser>
          <c:idx val="0"/>
          <c:order val="0"/>
          <c:tx>
            <c:strRef>
              <c:f>PIB!$B$4</c:f>
              <c:strCache>
                <c:ptCount val="1"/>
                <c:pt idx="0">
                  <c:v>Producto Interior Bruto (PIB)</c:v>
                </c:pt>
              </c:strCache>
            </c:strRef>
          </c:tx>
          <c:spPr>
            <a:ln w="9525" cap="rnd">
              <a:solidFill>
                <a:schemeClr val="accent1"/>
              </a:solidFill>
              <a:round/>
            </a:ln>
            <a:effectLst>
              <a:outerShdw blurRad="40000" dist="23000" dir="5400000" rotWithShape="0">
                <a:srgbClr val="000000">
                  <a:alpha val="35000"/>
                </a:srgbClr>
              </a:outerShdw>
            </a:effectLst>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9525" cap="rnd">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xVal>
            <c:numRef>
              <c:f>PIB!$A$5:$A$23</c:f>
              <c:numCache>
                <c:formatCode>General</c:formatCode>
                <c:ptCount val="19"/>
                <c:pt idx="0">
                  <c:v>2018</c:v>
                </c:pt>
                <c:pt idx="1">
                  <c:v>2017</c:v>
                </c:pt>
                <c:pt idx="2">
                  <c:v>2016</c:v>
                </c:pt>
                <c:pt idx="3">
                  <c:v>2015</c:v>
                </c:pt>
                <c:pt idx="4">
                  <c:v>2014</c:v>
                </c:pt>
                <c:pt idx="5">
                  <c:v>2013</c:v>
                </c:pt>
                <c:pt idx="6">
                  <c:v>2012</c:v>
                </c:pt>
                <c:pt idx="7">
                  <c:v>2011</c:v>
                </c:pt>
                <c:pt idx="8">
                  <c:v>2010</c:v>
                </c:pt>
                <c:pt idx="9">
                  <c:v>2009</c:v>
                </c:pt>
                <c:pt idx="10">
                  <c:v>2008</c:v>
                </c:pt>
                <c:pt idx="11">
                  <c:v>2007</c:v>
                </c:pt>
                <c:pt idx="12">
                  <c:v>2006</c:v>
                </c:pt>
                <c:pt idx="13">
                  <c:v>2005</c:v>
                </c:pt>
                <c:pt idx="14">
                  <c:v>2004</c:v>
                </c:pt>
                <c:pt idx="15">
                  <c:v>2003</c:v>
                </c:pt>
                <c:pt idx="16">
                  <c:v>2002</c:v>
                </c:pt>
                <c:pt idx="17">
                  <c:v>2001</c:v>
                </c:pt>
                <c:pt idx="18">
                  <c:v>2000</c:v>
                </c:pt>
              </c:numCache>
            </c:numRef>
          </c:xVal>
          <c:yVal>
            <c:numRef>
              <c:f>PIB!$B$5:$B$23</c:f>
              <c:numCache>
                <c:formatCode>#,##0</c:formatCode>
                <c:ptCount val="19"/>
                <c:pt idx="0">
                  <c:v>20116857</c:v>
                </c:pt>
                <c:pt idx="1">
                  <c:v>19436844</c:v>
                </c:pt>
                <c:pt idx="2">
                  <c:v>18301385</c:v>
                </c:pt>
                <c:pt idx="3">
                  <c:v>17936027</c:v>
                </c:pt>
                <c:pt idx="4">
                  <c:v>17172968</c:v>
                </c:pt>
                <c:pt idx="5">
                  <c:v>17010544</c:v>
                </c:pt>
                <c:pt idx="6">
                  <c:v>17283334</c:v>
                </c:pt>
                <c:pt idx="7">
                  <c:v>17836532</c:v>
                </c:pt>
                <c:pt idx="8">
                  <c:v>17913125</c:v>
                </c:pt>
                <c:pt idx="9">
                  <c:v>17294711</c:v>
                </c:pt>
                <c:pt idx="10">
                  <c:v>18370162</c:v>
                </c:pt>
                <c:pt idx="11">
                  <c:v>18007815</c:v>
                </c:pt>
                <c:pt idx="12">
                  <c:v>16828963</c:v>
                </c:pt>
                <c:pt idx="13">
                  <c:v>15832506</c:v>
                </c:pt>
                <c:pt idx="14">
                  <c:v>14590939</c:v>
                </c:pt>
                <c:pt idx="15">
                  <c:v>13559487</c:v>
                </c:pt>
                <c:pt idx="16">
                  <c:v>12601912</c:v>
                </c:pt>
                <c:pt idx="17">
                  <c:v>11723287</c:v>
                </c:pt>
                <c:pt idx="18">
                  <c:v>10755822</c:v>
                </c:pt>
              </c:numCache>
            </c:numRef>
          </c:yVal>
          <c:smooth val="0"/>
          <c:extLst>
            <c:ext xmlns:c16="http://schemas.microsoft.com/office/drawing/2014/chart" uri="{C3380CC4-5D6E-409C-BE32-E72D297353CC}">
              <c16:uniqueId val="{00000000-9896-4F63-9D8F-63BE9594E25C}"/>
            </c:ext>
          </c:extLst>
        </c:ser>
        <c:dLbls>
          <c:showLegendKey val="0"/>
          <c:showVal val="0"/>
          <c:showCatName val="0"/>
          <c:showSerName val="0"/>
          <c:showPercent val="0"/>
          <c:showBubbleSize val="0"/>
        </c:dLbls>
        <c:axId val="390673656"/>
        <c:axId val="390679144"/>
      </c:scatterChart>
      <c:valAx>
        <c:axId val="390673656"/>
        <c:scaling>
          <c:orientation val="minMax"/>
        </c:scaling>
        <c:delete val="0"/>
        <c:axPos val="b"/>
        <c:majorGridlines>
          <c:spPr>
            <a:ln w="9525" cap="flat" cmpd="sng" algn="ctr">
              <a:solidFill>
                <a:schemeClr val="accent6">
                  <a:lumMod val="20000"/>
                  <a:lumOff val="80000"/>
                </a:schemeClr>
              </a:solidFill>
              <a:round/>
            </a:ln>
            <a:effectLst/>
          </c:spPr>
        </c:majorGridlines>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390679144"/>
        <c:crosses val="autoZero"/>
        <c:crossBetween val="midCat"/>
      </c:valAx>
      <c:valAx>
        <c:axId val="3906791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390673656"/>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r>
              <a:rPr lang="es-ES" sz="1200" b="1" i="0" u="none" strike="noStrike" kern="1200" baseline="0">
                <a:solidFill>
                  <a:schemeClr val="tx2">
                    <a:lumMod val="50000"/>
                  </a:schemeClr>
                </a:solidFill>
                <a:latin typeface="Century Gothic" panose="020B0502020202020204" pitchFamily="34" charset="0"/>
                <a:ea typeface="+mn-ea"/>
                <a:cs typeface="+mn-cs"/>
              </a:rPr>
              <a:t>Evolución de la variación interanual del PIB a precios de mercado de Canarias a tercer trimestre de cada año.</a:t>
            </a:r>
          </a:p>
        </c:rich>
      </c:tx>
      <c:overlay val="0"/>
      <c:spPr>
        <a:noFill/>
        <a:ln>
          <a:noFill/>
        </a:ln>
        <a:effectLst/>
      </c:spPr>
      <c:txPr>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endParaRPr lang="es-ES"/>
        </a:p>
      </c:txPr>
    </c:title>
    <c:autoTitleDeleted val="0"/>
    <c:plotArea>
      <c:layout/>
      <c:barChart>
        <c:barDir val="col"/>
        <c:grouping val="clustered"/>
        <c:varyColors val="0"/>
        <c: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numRef>
              <c:f>PIB!$T$23:$T$36</c:f>
              <c:numCache>
                <c:formatCode>General</c:formatCode>
                <c:ptCount val="14"/>
                <c:pt idx="0">
                  <c:v>2020</c:v>
                </c:pt>
                <c:pt idx="1">
                  <c:v>2019</c:v>
                </c:pt>
                <c:pt idx="2">
                  <c:v>2018</c:v>
                </c:pt>
                <c:pt idx="3">
                  <c:v>2017</c:v>
                </c:pt>
                <c:pt idx="4">
                  <c:v>2016</c:v>
                </c:pt>
                <c:pt idx="5">
                  <c:v>2015</c:v>
                </c:pt>
                <c:pt idx="6">
                  <c:v>2014</c:v>
                </c:pt>
                <c:pt idx="7">
                  <c:v>2013</c:v>
                </c:pt>
                <c:pt idx="8">
                  <c:v>2012</c:v>
                </c:pt>
                <c:pt idx="9">
                  <c:v>2011</c:v>
                </c:pt>
                <c:pt idx="10">
                  <c:v>2010</c:v>
                </c:pt>
                <c:pt idx="11">
                  <c:v>2009</c:v>
                </c:pt>
                <c:pt idx="12">
                  <c:v>2008</c:v>
                </c:pt>
                <c:pt idx="13">
                  <c:v>2007</c:v>
                </c:pt>
              </c:numCache>
            </c:numRef>
          </c:cat>
          <c:val>
            <c:numRef>
              <c:f>PIB!$V$23:$V$36</c:f>
              <c:numCache>
                <c:formatCode>General</c:formatCode>
                <c:ptCount val="14"/>
                <c:pt idx="0">
                  <c:v>-19.79</c:v>
                </c:pt>
                <c:pt idx="1">
                  <c:v>1.66</c:v>
                </c:pt>
                <c:pt idx="2">
                  <c:v>2.33</c:v>
                </c:pt>
                <c:pt idx="3">
                  <c:v>3.71</c:v>
                </c:pt>
                <c:pt idx="4">
                  <c:v>2.5299999999999998</c:v>
                </c:pt>
                <c:pt idx="5">
                  <c:v>3.51</c:v>
                </c:pt>
                <c:pt idx="6">
                  <c:v>0.65</c:v>
                </c:pt>
                <c:pt idx="7">
                  <c:v>-0.59</c:v>
                </c:pt>
                <c:pt idx="8">
                  <c:v>-2.88</c:v>
                </c:pt>
                <c:pt idx="9">
                  <c:v>-1.32</c:v>
                </c:pt>
                <c:pt idx="10">
                  <c:v>1</c:v>
                </c:pt>
                <c:pt idx="11">
                  <c:v>-4.88</c:v>
                </c:pt>
                <c:pt idx="12">
                  <c:v>-0.33</c:v>
                </c:pt>
                <c:pt idx="13">
                  <c:v>2.89</c:v>
                </c:pt>
              </c:numCache>
            </c:numRef>
          </c:val>
          <c:extLst>
            <c:ext xmlns:c16="http://schemas.microsoft.com/office/drawing/2014/chart" uri="{C3380CC4-5D6E-409C-BE32-E72D297353CC}">
              <c16:uniqueId val="{00000000-B4C3-4799-89CB-B41AB8DE7063}"/>
            </c:ext>
          </c:extLst>
        </c:ser>
        <c:dLbls>
          <c:showLegendKey val="0"/>
          <c:showVal val="0"/>
          <c:showCatName val="0"/>
          <c:showSerName val="0"/>
          <c:showPercent val="0"/>
          <c:showBubbleSize val="0"/>
        </c:dLbls>
        <c:gapWidth val="100"/>
        <c:overlap val="-24"/>
        <c:axId val="390678752"/>
        <c:axId val="390675224"/>
      </c:barChart>
      <c:catAx>
        <c:axId val="390678752"/>
        <c:scaling>
          <c:orientation val="maxMin"/>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90675224"/>
        <c:crosses val="autoZero"/>
        <c:auto val="1"/>
        <c:lblAlgn val="ctr"/>
        <c:lblOffset val="100"/>
        <c:noMultiLvlLbl val="0"/>
      </c:catAx>
      <c:valAx>
        <c:axId val="390675224"/>
        <c:scaling>
          <c:orientation val="minMax"/>
        </c:scaling>
        <c:delete val="0"/>
        <c:axPos val="r"/>
        <c:majorGridlines>
          <c:spPr>
            <a:ln w="9525" cap="flat" cmpd="sng" algn="ctr">
              <a:solidFill>
                <a:schemeClr val="accent6">
                  <a:lumMod val="20000"/>
                  <a:lumOff val="80000"/>
                </a:schemeClr>
              </a:solidFill>
              <a:round/>
            </a:ln>
            <a:effectLst/>
          </c:spPr>
        </c:majorGridlines>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9067875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1-FB0F-4EA1-9E80-44AD1B25FFE8}"/>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3-FB0F-4EA1-9E80-44AD1B25FFE8}"/>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5-FB0F-4EA1-9E80-44AD1B25FFE8}"/>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7-FB0F-4EA1-9E80-44AD1B25FFE8}"/>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9-FB0F-4EA1-9E80-44AD1B25FFE8}"/>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B-FB0F-4EA1-9E80-44AD1B25FFE8}"/>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D-FB0F-4EA1-9E80-44AD1B25FFE8}"/>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F-FB0F-4EA1-9E80-44AD1B25FFE8}"/>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1-FB0F-4EA1-9E80-44AD1B25FFE8}"/>
              </c:ext>
            </c:extLst>
          </c:dPt>
          <c:dPt>
            <c:idx val="9"/>
            <c:bubble3D val="0"/>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3-FB0F-4EA1-9E80-44AD1B25FFE8}"/>
              </c:ext>
            </c:extLst>
          </c:dPt>
          <c:dPt>
            <c:idx val="10"/>
            <c:bubble3D val="0"/>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5-FB0F-4EA1-9E80-44AD1B25FFE8}"/>
              </c:ext>
            </c:extLst>
          </c:dPt>
          <c:dPt>
            <c:idx val="11"/>
            <c:bubble3D val="0"/>
            <c:spPr>
              <a:gradFill rotWithShape="1">
                <a:gsLst>
                  <a:gs pos="0">
                    <a:schemeClr val="accent6">
                      <a:lumMod val="60000"/>
                      <a:shade val="51000"/>
                      <a:satMod val="130000"/>
                    </a:schemeClr>
                  </a:gs>
                  <a:gs pos="80000">
                    <a:schemeClr val="accent6">
                      <a:lumMod val="60000"/>
                      <a:shade val="93000"/>
                      <a:satMod val="130000"/>
                    </a:schemeClr>
                  </a:gs>
                  <a:gs pos="100000">
                    <a:schemeClr val="accent6">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7-FB0F-4EA1-9E80-44AD1B25FFE8}"/>
              </c:ext>
            </c:extLst>
          </c:dPt>
          <c:dPt>
            <c:idx val="12"/>
            <c:bubble3D val="0"/>
            <c:spPr>
              <a:gradFill rotWithShape="1">
                <a:gsLst>
                  <a:gs pos="0">
                    <a:schemeClr val="accent1">
                      <a:lumMod val="80000"/>
                      <a:lumOff val="20000"/>
                      <a:shade val="51000"/>
                      <a:satMod val="130000"/>
                    </a:schemeClr>
                  </a:gs>
                  <a:gs pos="80000">
                    <a:schemeClr val="accent1">
                      <a:lumMod val="80000"/>
                      <a:lumOff val="20000"/>
                      <a:shade val="93000"/>
                      <a:satMod val="130000"/>
                    </a:schemeClr>
                  </a:gs>
                  <a:gs pos="100000">
                    <a:schemeClr val="accent1">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9-FB0F-4EA1-9E80-44AD1B25FFE8}"/>
              </c:ext>
            </c:extLst>
          </c:dPt>
          <c:dPt>
            <c:idx val="13"/>
            <c:bubble3D val="0"/>
            <c:spPr>
              <a:gradFill rotWithShape="1">
                <a:gsLst>
                  <a:gs pos="0">
                    <a:schemeClr val="accent2">
                      <a:lumMod val="80000"/>
                      <a:lumOff val="20000"/>
                      <a:shade val="51000"/>
                      <a:satMod val="130000"/>
                    </a:schemeClr>
                  </a:gs>
                  <a:gs pos="80000">
                    <a:schemeClr val="accent2">
                      <a:lumMod val="80000"/>
                      <a:lumOff val="20000"/>
                      <a:shade val="93000"/>
                      <a:satMod val="130000"/>
                    </a:schemeClr>
                  </a:gs>
                  <a:gs pos="100000">
                    <a:schemeClr val="accent2">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B-FB0F-4EA1-9E80-44AD1B25FFE8}"/>
              </c:ext>
            </c:extLst>
          </c:dPt>
          <c:dPt>
            <c:idx val="14"/>
            <c:bubble3D val="0"/>
            <c:spPr>
              <a:gradFill rotWithShape="1">
                <a:gsLst>
                  <a:gs pos="0">
                    <a:schemeClr val="accent3">
                      <a:lumMod val="80000"/>
                      <a:lumOff val="20000"/>
                      <a:shade val="51000"/>
                      <a:satMod val="130000"/>
                    </a:schemeClr>
                  </a:gs>
                  <a:gs pos="80000">
                    <a:schemeClr val="accent3">
                      <a:lumMod val="80000"/>
                      <a:lumOff val="20000"/>
                      <a:shade val="93000"/>
                      <a:satMod val="130000"/>
                    </a:schemeClr>
                  </a:gs>
                  <a:gs pos="100000">
                    <a:schemeClr val="accent3">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D-FB0F-4EA1-9E80-44AD1B25FFE8}"/>
              </c:ext>
            </c:extLst>
          </c:dPt>
          <c:dPt>
            <c:idx val="15"/>
            <c:bubble3D val="0"/>
            <c:spPr>
              <a:gradFill rotWithShape="1">
                <a:gsLst>
                  <a:gs pos="0">
                    <a:schemeClr val="accent4">
                      <a:lumMod val="80000"/>
                      <a:lumOff val="20000"/>
                      <a:shade val="51000"/>
                      <a:satMod val="130000"/>
                    </a:schemeClr>
                  </a:gs>
                  <a:gs pos="80000">
                    <a:schemeClr val="accent4">
                      <a:lumMod val="80000"/>
                      <a:lumOff val="20000"/>
                      <a:shade val="93000"/>
                      <a:satMod val="130000"/>
                    </a:schemeClr>
                  </a:gs>
                  <a:gs pos="100000">
                    <a:schemeClr val="accent4">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F-FB0F-4EA1-9E80-44AD1B25FFE8}"/>
              </c:ext>
            </c:extLst>
          </c:dPt>
          <c:dPt>
            <c:idx val="16"/>
            <c:bubble3D val="0"/>
            <c:spPr>
              <a:gradFill rotWithShape="1">
                <a:gsLst>
                  <a:gs pos="0">
                    <a:schemeClr val="accent5">
                      <a:lumMod val="80000"/>
                      <a:lumOff val="20000"/>
                      <a:shade val="51000"/>
                      <a:satMod val="130000"/>
                    </a:schemeClr>
                  </a:gs>
                  <a:gs pos="80000">
                    <a:schemeClr val="accent5">
                      <a:lumMod val="80000"/>
                      <a:lumOff val="20000"/>
                      <a:shade val="93000"/>
                      <a:satMod val="130000"/>
                    </a:schemeClr>
                  </a:gs>
                  <a:gs pos="100000">
                    <a:schemeClr val="accent5">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1-FB0F-4EA1-9E80-44AD1B25FFE8}"/>
              </c:ext>
            </c:extLst>
          </c:dPt>
          <c:dPt>
            <c:idx val="17"/>
            <c:bubble3D val="0"/>
            <c:spPr>
              <a:gradFill rotWithShape="1">
                <a:gsLst>
                  <a:gs pos="0">
                    <a:schemeClr val="accent6">
                      <a:lumMod val="80000"/>
                      <a:lumOff val="20000"/>
                      <a:shade val="51000"/>
                      <a:satMod val="130000"/>
                    </a:schemeClr>
                  </a:gs>
                  <a:gs pos="80000">
                    <a:schemeClr val="accent6">
                      <a:lumMod val="80000"/>
                      <a:lumOff val="20000"/>
                      <a:shade val="93000"/>
                      <a:satMod val="130000"/>
                    </a:schemeClr>
                  </a:gs>
                  <a:gs pos="100000">
                    <a:schemeClr val="accent6">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3-FB0F-4EA1-9E80-44AD1B25FFE8}"/>
              </c:ext>
            </c:extLst>
          </c:dPt>
          <c:dPt>
            <c:idx val="18"/>
            <c:bubble3D val="0"/>
            <c:spPr>
              <a:gradFill rotWithShape="1">
                <a:gsLst>
                  <a:gs pos="0">
                    <a:schemeClr val="accent1">
                      <a:lumMod val="80000"/>
                      <a:shade val="51000"/>
                      <a:satMod val="130000"/>
                    </a:schemeClr>
                  </a:gs>
                  <a:gs pos="80000">
                    <a:schemeClr val="accent1">
                      <a:lumMod val="80000"/>
                      <a:shade val="93000"/>
                      <a:satMod val="130000"/>
                    </a:schemeClr>
                  </a:gs>
                  <a:gs pos="100000">
                    <a:schemeClr val="accent1">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5-FB0F-4EA1-9E80-44AD1B25FFE8}"/>
              </c:ext>
            </c:extLst>
          </c:dPt>
          <c:dPt>
            <c:idx val="19"/>
            <c:bubble3D val="0"/>
            <c:spPr>
              <a:gradFill rotWithShape="1">
                <a:gsLst>
                  <a:gs pos="0">
                    <a:schemeClr val="accent2">
                      <a:lumMod val="80000"/>
                      <a:shade val="51000"/>
                      <a:satMod val="130000"/>
                    </a:schemeClr>
                  </a:gs>
                  <a:gs pos="80000">
                    <a:schemeClr val="accent2">
                      <a:lumMod val="80000"/>
                      <a:shade val="93000"/>
                      <a:satMod val="130000"/>
                    </a:schemeClr>
                  </a:gs>
                  <a:gs pos="100000">
                    <a:schemeClr val="accent2">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7-FB0F-4EA1-9E80-44AD1B25FFE8}"/>
              </c:ext>
            </c:extLst>
          </c:dPt>
          <c:dPt>
            <c:idx val="20"/>
            <c:bubble3D val="0"/>
            <c:spPr>
              <a:gradFill rotWithShape="1">
                <a:gsLst>
                  <a:gs pos="0">
                    <a:schemeClr val="accent3">
                      <a:lumMod val="80000"/>
                      <a:shade val="51000"/>
                      <a:satMod val="130000"/>
                    </a:schemeClr>
                  </a:gs>
                  <a:gs pos="80000">
                    <a:schemeClr val="accent3">
                      <a:lumMod val="80000"/>
                      <a:shade val="93000"/>
                      <a:satMod val="130000"/>
                    </a:schemeClr>
                  </a:gs>
                  <a:gs pos="100000">
                    <a:schemeClr val="accent3">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9-FB0F-4EA1-9E80-44AD1B25FFE8}"/>
              </c:ext>
            </c:extLst>
          </c:dPt>
          <c:dPt>
            <c:idx val="21"/>
            <c:bubble3D val="0"/>
            <c:spPr>
              <a:gradFill rotWithShape="1">
                <a:gsLst>
                  <a:gs pos="0">
                    <a:schemeClr val="accent4">
                      <a:lumMod val="80000"/>
                      <a:shade val="51000"/>
                      <a:satMod val="130000"/>
                    </a:schemeClr>
                  </a:gs>
                  <a:gs pos="80000">
                    <a:schemeClr val="accent4">
                      <a:lumMod val="80000"/>
                      <a:shade val="93000"/>
                      <a:satMod val="130000"/>
                    </a:schemeClr>
                  </a:gs>
                  <a:gs pos="100000">
                    <a:schemeClr val="accent4">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B-FB0F-4EA1-9E80-44AD1B25FFE8}"/>
              </c:ext>
            </c:extLst>
          </c:dPt>
          <c:dPt>
            <c:idx val="22"/>
            <c:bubble3D val="0"/>
            <c:spPr>
              <a:gradFill rotWithShape="1">
                <a:gsLst>
                  <a:gs pos="0">
                    <a:schemeClr val="accent5">
                      <a:lumMod val="80000"/>
                      <a:shade val="51000"/>
                      <a:satMod val="130000"/>
                    </a:schemeClr>
                  </a:gs>
                  <a:gs pos="80000">
                    <a:schemeClr val="accent5">
                      <a:lumMod val="80000"/>
                      <a:shade val="93000"/>
                      <a:satMod val="130000"/>
                    </a:schemeClr>
                  </a:gs>
                  <a:gs pos="100000">
                    <a:schemeClr val="accent5">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D-FB0F-4EA1-9E80-44AD1B25FFE8}"/>
              </c:ext>
            </c:extLst>
          </c:dPt>
          <c:dPt>
            <c:idx val="23"/>
            <c:bubble3D val="0"/>
            <c:spPr>
              <a:gradFill rotWithShape="1">
                <a:gsLst>
                  <a:gs pos="0">
                    <a:schemeClr val="accent6">
                      <a:lumMod val="80000"/>
                      <a:shade val="51000"/>
                      <a:satMod val="130000"/>
                    </a:schemeClr>
                  </a:gs>
                  <a:gs pos="80000">
                    <a:schemeClr val="accent6">
                      <a:lumMod val="80000"/>
                      <a:shade val="93000"/>
                      <a:satMod val="130000"/>
                    </a:schemeClr>
                  </a:gs>
                  <a:gs pos="100000">
                    <a:schemeClr val="accent6">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F-FB0F-4EA1-9E80-44AD1B25FFE8}"/>
              </c:ext>
            </c:extLst>
          </c:dPt>
          <c:dPt>
            <c:idx val="24"/>
            <c:bubble3D val="0"/>
            <c:spPr>
              <a:gradFill rotWithShape="1">
                <a:gsLst>
                  <a:gs pos="0">
                    <a:schemeClr val="accent1">
                      <a:lumMod val="60000"/>
                      <a:lumOff val="40000"/>
                      <a:shade val="51000"/>
                      <a:satMod val="130000"/>
                    </a:schemeClr>
                  </a:gs>
                  <a:gs pos="80000">
                    <a:schemeClr val="accent1">
                      <a:lumMod val="60000"/>
                      <a:lumOff val="40000"/>
                      <a:shade val="93000"/>
                      <a:satMod val="130000"/>
                    </a:schemeClr>
                  </a:gs>
                  <a:gs pos="100000">
                    <a:schemeClr val="accent1">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1-FB0F-4EA1-9E80-44AD1B25FFE8}"/>
              </c:ext>
            </c:extLst>
          </c:dPt>
          <c:dPt>
            <c:idx val="25"/>
            <c:bubble3D val="0"/>
            <c:spPr>
              <a:gradFill rotWithShape="1">
                <a:gsLst>
                  <a:gs pos="0">
                    <a:schemeClr val="accent2">
                      <a:lumMod val="60000"/>
                      <a:lumOff val="40000"/>
                      <a:shade val="51000"/>
                      <a:satMod val="130000"/>
                    </a:schemeClr>
                  </a:gs>
                  <a:gs pos="80000">
                    <a:schemeClr val="accent2">
                      <a:lumMod val="60000"/>
                      <a:lumOff val="40000"/>
                      <a:shade val="93000"/>
                      <a:satMod val="130000"/>
                    </a:schemeClr>
                  </a:gs>
                  <a:gs pos="100000">
                    <a:schemeClr val="accent2">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3-FB0F-4EA1-9E80-44AD1B25FFE8}"/>
              </c:ext>
            </c:extLst>
          </c:dPt>
          <c:dPt>
            <c:idx val="26"/>
            <c:bubble3D val="0"/>
            <c:spPr>
              <a:gradFill rotWithShape="1">
                <a:gsLst>
                  <a:gs pos="0">
                    <a:schemeClr val="accent3">
                      <a:lumMod val="60000"/>
                      <a:lumOff val="40000"/>
                      <a:shade val="51000"/>
                      <a:satMod val="130000"/>
                    </a:schemeClr>
                  </a:gs>
                  <a:gs pos="80000">
                    <a:schemeClr val="accent3">
                      <a:lumMod val="60000"/>
                      <a:lumOff val="40000"/>
                      <a:shade val="93000"/>
                      <a:satMod val="130000"/>
                    </a:schemeClr>
                  </a:gs>
                  <a:gs pos="100000">
                    <a:schemeClr val="accent3">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5-FB0F-4EA1-9E80-44AD1B25FFE8}"/>
              </c:ext>
            </c:extLst>
          </c:dPt>
          <c:dPt>
            <c:idx val="27"/>
            <c:bubble3D val="0"/>
            <c:spPr>
              <a:gradFill rotWithShape="1">
                <a:gsLst>
                  <a:gs pos="0">
                    <a:schemeClr val="accent4">
                      <a:lumMod val="60000"/>
                      <a:lumOff val="40000"/>
                      <a:shade val="51000"/>
                      <a:satMod val="130000"/>
                    </a:schemeClr>
                  </a:gs>
                  <a:gs pos="80000">
                    <a:schemeClr val="accent4">
                      <a:lumMod val="60000"/>
                      <a:lumOff val="40000"/>
                      <a:shade val="93000"/>
                      <a:satMod val="130000"/>
                    </a:schemeClr>
                  </a:gs>
                  <a:gs pos="100000">
                    <a:schemeClr val="accent4">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7-FB0F-4EA1-9E80-44AD1B25FFE8}"/>
              </c:ext>
            </c:extLst>
          </c:dPt>
          <c:dPt>
            <c:idx val="28"/>
            <c:bubble3D val="0"/>
            <c:spPr>
              <a:gradFill rotWithShape="1">
                <a:gsLst>
                  <a:gs pos="0">
                    <a:schemeClr val="accent5">
                      <a:lumMod val="60000"/>
                      <a:lumOff val="40000"/>
                      <a:shade val="51000"/>
                      <a:satMod val="130000"/>
                    </a:schemeClr>
                  </a:gs>
                  <a:gs pos="80000">
                    <a:schemeClr val="accent5">
                      <a:lumMod val="60000"/>
                      <a:lumOff val="40000"/>
                      <a:shade val="93000"/>
                      <a:satMod val="130000"/>
                    </a:schemeClr>
                  </a:gs>
                  <a:gs pos="100000">
                    <a:schemeClr val="accent5">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9-FB0F-4EA1-9E80-44AD1B25FFE8}"/>
              </c:ext>
            </c:extLst>
          </c:dPt>
          <c:dPt>
            <c:idx val="29"/>
            <c:bubble3D val="0"/>
            <c:spPr>
              <a:gradFill rotWithShape="1">
                <a:gsLst>
                  <a:gs pos="0">
                    <a:schemeClr val="accent6">
                      <a:lumMod val="60000"/>
                      <a:lumOff val="40000"/>
                      <a:shade val="51000"/>
                      <a:satMod val="130000"/>
                    </a:schemeClr>
                  </a:gs>
                  <a:gs pos="80000">
                    <a:schemeClr val="accent6">
                      <a:lumMod val="60000"/>
                      <a:lumOff val="40000"/>
                      <a:shade val="93000"/>
                      <a:satMod val="130000"/>
                    </a:schemeClr>
                  </a:gs>
                  <a:gs pos="100000">
                    <a:schemeClr val="accent6">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B-FB0F-4EA1-9E80-44AD1B25FFE8}"/>
              </c:ext>
            </c:extLst>
          </c:dPt>
          <c:dPt>
            <c:idx val="30"/>
            <c:bubble3D val="0"/>
            <c:spPr>
              <a:gradFill rotWithShape="1">
                <a:gsLst>
                  <a:gs pos="0">
                    <a:schemeClr val="accent1">
                      <a:lumMod val="50000"/>
                      <a:shade val="51000"/>
                      <a:satMod val="130000"/>
                    </a:schemeClr>
                  </a:gs>
                  <a:gs pos="80000">
                    <a:schemeClr val="accent1">
                      <a:lumMod val="50000"/>
                      <a:shade val="93000"/>
                      <a:satMod val="130000"/>
                    </a:schemeClr>
                  </a:gs>
                  <a:gs pos="100000">
                    <a:schemeClr val="accent1">
                      <a:lumMod val="5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D-FB0F-4EA1-9E80-44AD1B25FFE8}"/>
              </c:ext>
            </c:extLst>
          </c:dPt>
          <c:dLbls>
            <c:dLbl>
              <c:idx val="0"/>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1-FB0F-4EA1-9E80-44AD1B25FFE8}"/>
                </c:ext>
              </c:extLst>
            </c:dLbl>
            <c:dLbl>
              <c:idx val="3"/>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7-FB0F-4EA1-9E80-44AD1B25FFE8}"/>
                </c:ext>
              </c:extLst>
            </c:dLbl>
            <c:dLbl>
              <c:idx val="8"/>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1-FB0F-4EA1-9E80-44AD1B25FFE8}"/>
                </c:ext>
              </c:extLst>
            </c:dLbl>
            <c:dLbl>
              <c:idx val="10"/>
              <c:spPr>
                <a:noFill/>
                <a:ln>
                  <a:noFill/>
                </a:ln>
                <a:effectLst/>
              </c:spPr>
              <c:txPr>
                <a:bodyPr rot="0" spcFirstLastPara="1" vertOverflow="ellipsis" vert="horz" wrap="square" lIns="38100" tIns="19050" rIns="38100" bIns="19050" anchor="ctr" anchorCtr="0">
                  <a:spAutoFit/>
                </a:bodyPr>
                <a:lstStyle/>
                <a:p>
                  <a:pPr algn="ctr" rtl="0">
                    <a:defRPr lang="es-ES" sz="900" b="0" i="0" u="none" strike="noStrike" kern="1200" baseline="0">
                      <a:solidFill>
                        <a:sysClr val="window" lastClr="FFFFFF"/>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5-FB0F-4EA1-9E80-44AD1B25FFE8}"/>
                </c:ext>
              </c:extLst>
            </c:dLbl>
            <c:dLbl>
              <c:idx val="13"/>
              <c:layout>
                <c:manualLayout>
                  <c:x val="-0.11740149644200291"/>
                  <c:y val="-0.1476562770081833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B-FB0F-4EA1-9E80-44AD1B25FFE8}"/>
                </c:ext>
              </c:extLst>
            </c:dLbl>
            <c:dLbl>
              <c:idx val="15"/>
              <c:layout>
                <c:manualLayout>
                  <c:x val="7.1015206362630132E-2"/>
                  <c:y val="-0.1417317752859208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F-FB0F-4EA1-9E80-44AD1B25FFE8}"/>
                </c:ext>
              </c:extLst>
            </c:dLbl>
            <c:dLbl>
              <c:idx val="21"/>
              <c:layout>
                <c:manualLayout>
                  <c:x val="7.1659035081350511E-4"/>
                  <c:y val="-4.459287228128173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B-FB0F-4EA1-9E80-44AD1B25FFE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1"/>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AFILIADOS_S.S._2!$A$5:$A$35</c:f>
              <c:strCache>
                <c:ptCount val="31"/>
                <c:pt idx="0">
                  <c:v>     Adeje</c:v>
                </c:pt>
                <c:pt idx="1">
                  <c:v>     Arafo</c:v>
                </c:pt>
                <c:pt idx="2">
                  <c:v>     Arico</c:v>
                </c:pt>
                <c:pt idx="3">
                  <c:v>     Arona</c:v>
                </c:pt>
                <c:pt idx="4">
                  <c:v>     Buenavista del Norte</c:v>
                </c:pt>
                <c:pt idx="5">
                  <c:v>     Candelaria</c:v>
                </c:pt>
                <c:pt idx="6">
                  <c:v>     Fasnia</c:v>
                </c:pt>
                <c:pt idx="7">
                  <c:v>     Garachico</c:v>
                </c:pt>
                <c:pt idx="8">
                  <c:v>     Granadilla de Abona</c:v>
                </c:pt>
                <c:pt idx="9">
                  <c:v>     Guancha (La)</c:v>
                </c:pt>
                <c:pt idx="10">
                  <c:v>     Guía de Isora</c:v>
                </c:pt>
                <c:pt idx="11">
                  <c:v>     Güimar</c:v>
                </c:pt>
                <c:pt idx="12">
                  <c:v>     Icod de Los Vinos</c:v>
                </c:pt>
                <c:pt idx="13">
                  <c:v>     Laguna (La)</c:v>
                </c:pt>
                <c:pt idx="14">
                  <c:v>     Matanza de Acentejo (La)</c:v>
                </c:pt>
                <c:pt idx="15">
                  <c:v>     Orotava (La)</c:v>
                </c:pt>
                <c:pt idx="16">
                  <c:v>     Puerto de La Cruz</c:v>
                </c:pt>
                <c:pt idx="17">
                  <c:v>     Realejos (Los)</c:v>
                </c:pt>
                <c:pt idx="18">
                  <c:v>     Rosario (El)</c:v>
                </c:pt>
                <c:pt idx="19">
                  <c:v>     San Juan de La Rambla</c:v>
                </c:pt>
                <c:pt idx="20">
                  <c:v>     San Miguel</c:v>
                </c:pt>
                <c:pt idx="21">
                  <c:v>     Santa Cruz de Tenerife</c:v>
                </c:pt>
                <c:pt idx="22">
                  <c:v>     Santa Úrsula</c:v>
                </c:pt>
                <c:pt idx="23">
                  <c:v>     Santiago del Teide</c:v>
                </c:pt>
                <c:pt idx="24">
                  <c:v>     Sauzal (El)</c:v>
                </c:pt>
                <c:pt idx="25">
                  <c:v>     Silos (Los)</c:v>
                </c:pt>
                <c:pt idx="26">
                  <c:v>     Tacoronte</c:v>
                </c:pt>
                <c:pt idx="27">
                  <c:v>     Tanque (El)</c:v>
                </c:pt>
                <c:pt idx="28">
                  <c:v>     Tegueste</c:v>
                </c:pt>
                <c:pt idx="29">
                  <c:v>     Victoria de Acentejo (La)</c:v>
                </c:pt>
                <c:pt idx="30">
                  <c:v>     Vilaflor</c:v>
                </c:pt>
              </c:strCache>
            </c:strRef>
          </c:cat>
          <c:val>
            <c:numRef>
              <c:f>AFILIADOS_S.S._2!$B$5:$B$35</c:f>
              <c:numCache>
                <c:formatCode>#,##0</c:formatCode>
                <c:ptCount val="31"/>
                <c:pt idx="0">
                  <c:v>17311</c:v>
                </c:pt>
                <c:pt idx="1">
                  <c:v>2098</c:v>
                </c:pt>
                <c:pt idx="2">
                  <c:v>2918</c:v>
                </c:pt>
                <c:pt idx="3">
                  <c:v>28126</c:v>
                </c:pt>
                <c:pt idx="4">
                  <c:v>1601</c:v>
                </c:pt>
                <c:pt idx="5">
                  <c:v>10671</c:v>
                </c:pt>
                <c:pt idx="6">
                  <c:v>997</c:v>
                </c:pt>
                <c:pt idx="7">
                  <c:v>1545</c:v>
                </c:pt>
                <c:pt idx="8">
                  <c:v>18522</c:v>
                </c:pt>
                <c:pt idx="9">
                  <c:v>1925</c:v>
                </c:pt>
                <c:pt idx="10">
                  <c:v>7790</c:v>
                </c:pt>
                <c:pt idx="11">
                  <c:v>7585</c:v>
                </c:pt>
                <c:pt idx="12">
                  <c:v>7509</c:v>
                </c:pt>
                <c:pt idx="13">
                  <c:v>58258</c:v>
                </c:pt>
                <c:pt idx="14">
                  <c:v>3271</c:v>
                </c:pt>
                <c:pt idx="15">
                  <c:v>14998</c:v>
                </c:pt>
                <c:pt idx="16">
                  <c:v>8848</c:v>
                </c:pt>
                <c:pt idx="17">
                  <c:v>13274</c:v>
                </c:pt>
                <c:pt idx="18">
                  <c:v>7003</c:v>
                </c:pt>
                <c:pt idx="19">
                  <c:v>1704</c:v>
                </c:pt>
                <c:pt idx="20">
                  <c:v>7893</c:v>
                </c:pt>
                <c:pt idx="21">
                  <c:v>71282</c:v>
                </c:pt>
                <c:pt idx="22">
                  <c:v>5398</c:v>
                </c:pt>
                <c:pt idx="23">
                  <c:v>3457</c:v>
                </c:pt>
                <c:pt idx="24">
                  <c:v>3326</c:v>
                </c:pt>
                <c:pt idx="25">
                  <c:v>1552</c:v>
                </c:pt>
                <c:pt idx="26">
                  <c:v>8720</c:v>
                </c:pt>
                <c:pt idx="27" formatCode="General">
                  <c:v>933</c:v>
                </c:pt>
                <c:pt idx="28">
                  <c:v>4542</c:v>
                </c:pt>
                <c:pt idx="29">
                  <c:v>3093</c:v>
                </c:pt>
                <c:pt idx="30" formatCode="General">
                  <c:v>621</c:v>
                </c:pt>
              </c:numCache>
            </c:numRef>
          </c:val>
          <c:extLst>
            <c:ext xmlns:c16="http://schemas.microsoft.com/office/drawing/2014/chart" uri="{C3380CC4-5D6E-409C-BE32-E72D297353CC}">
              <c16:uniqueId val="{0000003E-FB0F-4EA1-9E80-44AD1B25FFE8}"/>
            </c:ext>
          </c:extLst>
        </c:ser>
        <c:dLbls>
          <c:showLegendKey val="0"/>
          <c:showVal val="1"/>
          <c:showCatName val="1"/>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s-ES">
                <a:solidFill>
                  <a:schemeClr val="accent3">
                    <a:lumMod val="50000"/>
                  </a:schemeClr>
                </a:solidFill>
              </a:rPr>
              <a:t>Variación mensual de las afliaciones</a:t>
            </a:r>
            <a:r>
              <a:rPr lang="es-ES" baseline="0">
                <a:solidFill>
                  <a:schemeClr val="accent3">
                    <a:lumMod val="50000"/>
                  </a:schemeClr>
                </a:solidFill>
              </a:rPr>
              <a:t> según actividades económicas</a:t>
            </a:r>
            <a:r>
              <a:rPr lang="es-ES">
                <a:solidFill>
                  <a:schemeClr val="accent3">
                    <a:lumMod val="50000"/>
                  </a:schemeClr>
                </a:solidFill>
              </a:rPr>
              <a:t> % </a:t>
            </a:r>
          </a:p>
        </c:rich>
      </c:tx>
      <c:layout>
        <c:manualLayout>
          <c:xMode val="edge"/>
          <c:yMode val="edge"/>
          <c:x val="0.26965664444258874"/>
          <c:y val="1.4414414414414415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endParaRPr lang="es-ES"/>
        </a:p>
      </c:txPr>
    </c:title>
    <c:autoTitleDeleted val="0"/>
    <c:plotArea>
      <c:layout/>
      <c:barChart>
        <c:barDir val="col"/>
        <c:grouping val="clustered"/>
        <c:varyColors val="0"/>
        <c:ser>
          <c:idx val="1"/>
          <c:order val="1"/>
          <c:spPr>
            <a:solidFill>
              <a:schemeClr val="accent3">
                <a:lumMod val="75000"/>
              </a:schemeClr>
            </a:solidFill>
            <a:ln>
              <a:noFill/>
            </a:ln>
            <a:effectLst>
              <a:outerShdw blurRad="40000" dist="23000" dir="5400000" rotWithShape="0">
                <a:srgbClr val="000000">
                  <a:alpha val="35000"/>
                </a:srgbClr>
              </a:outerShdw>
            </a:effectLst>
          </c:spPr>
          <c:invertIfNegative val="0"/>
          <c:cat>
            <c:strRef>
              <c:f>AFILIADOS_S.S._2!$A$56:$A$76</c:f>
              <c:strCache>
                <c:ptCount val="21"/>
                <c:pt idx="0">
                  <c:v>       A. Agricultura, ganadería, silvicultura y pesca</c:v>
                </c:pt>
                <c:pt idx="1">
                  <c:v>       B. Industrias extractivas</c:v>
                </c:pt>
                <c:pt idx="2">
                  <c:v>       C. Industria manufacturera</c:v>
                </c:pt>
                <c:pt idx="3">
                  <c:v>       D. Suministro de energía eléctrica, gas, vapor y aire acondicionado</c:v>
                </c:pt>
                <c:pt idx="4">
                  <c:v>       E. Suministro de agua, actividades de saneamiento, gestión de residuos y descontaminación</c:v>
                </c:pt>
                <c:pt idx="5">
                  <c:v>       F. Construcción</c:v>
                </c:pt>
                <c:pt idx="6">
                  <c:v>       G. Comercio al por mayor y al por menor; reparación de vehículos de motor y motocicletas</c:v>
                </c:pt>
                <c:pt idx="7">
                  <c:v>       H. Transporte y almacenamiento</c:v>
                </c:pt>
                <c:pt idx="8">
                  <c:v>       I. Hostelería</c:v>
                </c:pt>
                <c:pt idx="9">
                  <c:v>       J. Información y comunicaciones</c:v>
                </c:pt>
                <c:pt idx="10">
                  <c:v>       K. Actividades financieras y de seguros</c:v>
                </c:pt>
                <c:pt idx="11">
                  <c:v>       L. Actividades inmobiliarias</c:v>
                </c:pt>
                <c:pt idx="12">
                  <c:v>       M. Actividades profesionales, científicas y técnicas</c:v>
                </c:pt>
                <c:pt idx="13">
                  <c:v>       N. Actividades administrativas y servicios auxiliares</c:v>
                </c:pt>
                <c:pt idx="14">
                  <c:v>       O. Administración pública y defensa; seguridad social obligatoria</c:v>
                </c:pt>
                <c:pt idx="15">
                  <c:v>       P. Educación</c:v>
                </c:pt>
                <c:pt idx="16">
                  <c:v>       Q. Actividades sanitarias y de servicios sociales</c:v>
                </c:pt>
                <c:pt idx="17">
                  <c:v>       R. Actividades artísticas, recreativas y de entretenimiento</c:v>
                </c:pt>
                <c:pt idx="18">
                  <c:v>       S. Otros servicios</c:v>
                </c:pt>
                <c:pt idx="19">
                  <c:v>       T. Actividades de los hogares como empleadores y productores de bienes y servicios para uso propio</c:v>
                </c:pt>
                <c:pt idx="20">
                  <c:v>       U. Actividades de organizaciones y organismos extraterritoriales</c:v>
                </c:pt>
              </c:strCache>
            </c:strRef>
          </c:cat>
          <c:val>
            <c:numRef>
              <c:f>AFILIADOS_S.S._2!$E$56:$E$76</c:f>
              <c:numCache>
                <c:formatCode>#,##0.00</c:formatCode>
                <c:ptCount val="21"/>
                <c:pt idx="0">
                  <c:v>-0.97727023168990879</c:v>
                </c:pt>
                <c:pt idx="1">
                  <c:v>1.1111111111111112</c:v>
                </c:pt>
                <c:pt idx="2">
                  <c:v>-0.92081031307550654</c:v>
                </c:pt>
                <c:pt idx="3">
                  <c:v>-0.50377833753148615</c:v>
                </c:pt>
                <c:pt idx="4">
                  <c:v>-0.16304347826086957</c:v>
                </c:pt>
                <c:pt idx="5">
                  <c:v>-2.8414384199739144</c:v>
                </c:pt>
                <c:pt idx="6">
                  <c:v>0.71980721684974802</c:v>
                </c:pt>
                <c:pt idx="7">
                  <c:v>0.51020408163265307</c:v>
                </c:pt>
                <c:pt idx="8">
                  <c:v>-2.3434040013093793</c:v>
                </c:pt>
                <c:pt idx="9">
                  <c:v>0.4162724692526017</c:v>
                </c:pt>
                <c:pt idx="10">
                  <c:v>0.21018215787015412</c:v>
                </c:pt>
                <c:pt idx="11">
                  <c:v>-0.2694691457828079</c:v>
                </c:pt>
                <c:pt idx="12">
                  <c:v>-0.23746333286771898</c:v>
                </c:pt>
                <c:pt idx="13">
                  <c:v>-0.28774678283110861</c:v>
                </c:pt>
                <c:pt idx="14">
                  <c:v>-0.8966782147951905</c:v>
                </c:pt>
                <c:pt idx="15">
                  <c:v>-1.3775708187815288</c:v>
                </c:pt>
                <c:pt idx="16">
                  <c:v>1.6800628512721338</c:v>
                </c:pt>
                <c:pt idx="17">
                  <c:v>-1.7363154796939377</c:v>
                </c:pt>
                <c:pt idx="18">
                  <c:v>1.182825742758685</c:v>
                </c:pt>
                <c:pt idx="19">
                  <c:v>0.67250866109639285</c:v>
                </c:pt>
                <c:pt idx="20">
                  <c:v>0</c:v>
                </c:pt>
              </c:numCache>
            </c:numRef>
          </c:val>
          <c:extLst>
            <c:ext xmlns:c16="http://schemas.microsoft.com/office/drawing/2014/chart" uri="{C3380CC4-5D6E-409C-BE32-E72D297353CC}">
              <c16:uniqueId val="{00000000-0FC9-4F00-B071-81FF62198D19}"/>
            </c:ext>
          </c:extLst>
        </c:ser>
        <c:dLbls>
          <c:showLegendKey val="0"/>
          <c:showVal val="0"/>
          <c:showCatName val="0"/>
          <c:showSerName val="0"/>
          <c:showPercent val="0"/>
          <c:showBubbleSize val="0"/>
        </c:dLbls>
        <c:gapWidth val="100"/>
        <c:overlap val="-24"/>
        <c:axId val="390675616"/>
        <c:axId val="390674048"/>
        <c:extLst>
          <c:ext xmlns:c15="http://schemas.microsoft.com/office/drawing/2012/chart" uri="{02D57815-91ED-43cb-92C2-25804820EDAC}">
            <c15:filteredBarSeries>
              <c15: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uri="{02D57815-91ED-43cb-92C2-25804820EDAC}">
                        <c15:formulaRef>
                          <c15:sqref>AFILIADOS_S.S._2!$A$56:$A$76</c15:sqref>
                        </c15:formulaRef>
                      </c:ext>
                    </c:extLst>
                    <c:strCache>
                      <c:ptCount val="21"/>
                      <c:pt idx="0">
                        <c:v>       A. Agricultura, ganadería, silvicultura y pesca</c:v>
                      </c:pt>
                      <c:pt idx="1">
                        <c:v>       B. Industrias extractivas</c:v>
                      </c:pt>
                      <c:pt idx="2">
                        <c:v>       C. Industria manufacturera</c:v>
                      </c:pt>
                      <c:pt idx="3">
                        <c:v>       D. Suministro de energía eléctrica, gas, vapor y aire acondicionado</c:v>
                      </c:pt>
                      <c:pt idx="4">
                        <c:v>       E. Suministro de agua, actividades de saneamiento, gestión de residuos y descontaminación</c:v>
                      </c:pt>
                      <c:pt idx="5">
                        <c:v>       F. Construcción</c:v>
                      </c:pt>
                      <c:pt idx="6">
                        <c:v>       G. Comercio al por mayor y al por menor; reparación de vehículos de motor y motocicletas</c:v>
                      </c:pt>
                      <c:pt idx="7">
                        <c:v>       H. Transporte y almacenamiento</c:v>
                      </c:pt>
                      <c:pt idx="8">
                        <c:v>       I. Hostelería</c:v>
                      </c:pt>
                      <c:pt idx="9">
                        <c:v>       J. Información y comunicaciones</c:v>
                      </c:pt>
                      <c:pt idx="10">
                        <c:v>       K. Actividades financieras y de seguros</c:v>
                      </c:pt>
                      <c:pt idx="11">
                        <c:v>       L. Actividades inmobiliarias</c:v>
                      </c:pt>
                      <c:pt idx="12">
                        <c:v>       M. Actividades profesionales, científicas y técnicas</c:v>
                      </c:pt>
                      <c:pt idx="13">
                        <c:v>       N. Actividades administrativas y servicios auxiliares</c:v>
                      </c:pt>
                      <c:pt idx="14">
                        <c:v>       O. Administración pública y defensa; seguridad social obligatoria</c:v>
                      </c:pt>
                      <c:pt idx="15">
                        <c:v>       P. Educación</c:v>
                      </c:pt>
                      <c:pt idx="16">
                        <c:v>       Q. Actividades sanitarias y de servicios sociales</c:v>
                      </c:pt>
                      <c:pt idx="17">
                        <c:v>       R. Actividades artísticas, recreativas y de entretenimiento</c:v>
                      </c:pt>
                      <c:pt idx="18">
                        <c:v>       S. Otros servicios</c:v>
                      </c:pt>
                      <c:pt idx="19">
                        <c:v>       T. Actividades de los hogares como empleadores y productores de bienes y servicios para uso propio</c:v>
                      </c:pt>
                      <c:pt idx="20">
                        <c:v>       U. Actividades de organizaciones y organismos extraterritoriales</c:v>
                      </c:pt>
                    </c:strCache>
                  </c:strRef>
                </c:cat>
                <c:val>
                  <c:numRef>
                    <c:extLst>
                      <c:ext uri="{02D57815-91ED-43cb-92C2-25804820EDAC}">
                        <c15:formulaRef>
                          <c15:sqref>AFILIADOS_S.S._2!$B$56:$B$76</c15:sqref>
                        </c15:formulaRef>
                      </c:ext>
                    </c:extLst>
                    <c:numCache>
                      <c:formatCode>General</c:formatCode>
                      <c:ptCount val="21"/>
                    </c:numCache>
                  </c:numRef>
                </c:val>
                <c:extLst>
                  <c:ext xmlns:c16="http://schemas.microsoft.com/office/drawing/2014/chart" uri="{C3380CC4-5D6E-409C-BE32-E72D297353CC}">
                    <c16:uniqueId val="{00000001-0FC9-4F00-B071-81FF62198D19}"/>
                  </c:ext>
                </c:extLst>
              </c15:ser>
            </c15:filteredBarSeries>
          </c:ext>
        </c:extLst>
      </c:barChart>
      <c:catAx>
        <c:axId val="390675616"/>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390674048"/>
        <c:crosses val="autoZero"/>
        <c:auto val="1"/>
        <c:lblAlgn val="ctr"/>
        <c:lblOffset val="100"/>
        <c:noMultiLvlLbl val="0"/>
      </c:catAx>
      <c:valAx>
        <c:axId val="390674048"/>
        <c:scaling>
          <c:orientation val="minMax"/>
        </c:scaling>
        <c:delete val="0"/>
        <c:axPos val="l"/>
        <c:majorGridlines>
          <c:spPr>
            <a:ln w="9525" cap="flat" cmpd="sng" algn="ctr">
              <a:solidFill>
                <a:schemeClr val="bg2">
                  <a:lumMod val="90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2">
                    <a:lumMod val="75000"/>
                  </a:schemeClr>
                </a:solidFill>
                <a:latin typeface="+mn-lt"/>
                <a:ea typeface="+mn-ea"/>
                <a:cs typeface="+mn-cs"/>
              </a:defRPr>
            </a:pPr>
            <a:endParaRPr lang="es-ES"/>
          </a:p>
        </c:txPr>
        <c:crossAx val="39067561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tx1">
                    <a:lumMod val="65000"/>
                    <a:lumOff val="35000"/>
                  </a:schemeClr>
                </a:solidFill>
                <a:latin typeface="+mn-lt"/>
                <a:ea typeface="+mn-ea"/>
                <a:cs typeface="+mn-cs"/>
              </a:defRPr>
            </a:pPr>
            <a:r>
              <a:rPr lang="es-ES" b="1">
                <a:solidFill>
                  <a:schemeClr val="accent1">
                    <a:lumMod val="50000"/>
                  </a:schemeClr>
                </a:solidFill>
              </a:rPr>
              <a:t>Variación</a:t>
            </a:r>
            <a:r>
              <a:rPr lang="es-ES" b="1" baseline="0">
                <a:solidFill>
                  <a:schemeClr val="accent1">
                    <a:lumMod val="50000"/>
                  </a:schemeClr>
                </a:solidFill>
              </a:rPr>
              <a:t> Interanual Pernoctaciones Diciembre 20/19</a:t>
            </a:r>
            <a:endParaRPr lang="es-ES" b="1">
              <a:solidFill>
                <a:schemeClr val="accent1">
                  <a:lumMod val="50000"/>
                </a:schemeClr>
              </a:solidFill>
            </a:endParaRPr>
          </a:p>
        </c:rich>
      </c:tx>
      <c:overlay val="0"/>
      <c:spPr>
        <a:noFill/>
        <a:ln>
          <a:noFill/>
        </a:ln>
        <a:effectLst/>
      </c:spPr>
      <c:txPr>
        <a:bodyPr rot="0" spcFirstLastPara="1" vertOverflow="ellipsis" vert="horz" wrap="square" anchor="ctr" anchorCtr="1"/>
        <a:lstStyle/>
        <a:p>
          <a:pPr>
            <a:defRPr sz="1800" b="0" i="0" u="none" strike="noStrike" kern="1200" cap="none" spc="5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tx>
            <c:strRef>
              <c:f>TURISMO_2!$E$3</c:f>
              <c:strCache>
                <c:ptCount val="1"/>
                <c:pt idx="0">
                  <c:v>2019</c:v>
                </c:pt>
              </c:strCache>
            </c:strRef>
          </c:tx>
          <c:spPr>
            <a:noFill/>
            <a:ln w="25400" cap="flat" cmpd="sng" algn="ctr">
              <a:solidFill>
                <a:schemeClr val="accent1"/>
              </a:solidFill>
              <a:miter lim="800000"/>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TURISMO_2!$E$15</c:f>
              <c:numCache>
                <c:formatCode>#,##0_);\(#,##0\)</c:formatCode>
                <c:ptCount val="1"/>
                <c:pt idx="0">
                  <c:v>3554690</c:v>
                </c:pt>
              </c:numCache>
            </c:numRef>
          </c:val>
          <c:extLst>
            <c:ext xmlns:c16="http://schemas.microsoft.com/office/drawing/2014/chart" uri="{C3380CC4-5D6E-409C-BE32-E72D297353CC}">
              <c16:uniqueId val="{00000000-59A5-4154-A98A-7EF51D93F00F}"/>
            </c:ext>
          </c:extLst>
        </c:ser>
        <c:ser>
          <c:idx val="1"/>
          <c:order val="1"/>
          <c:tx>
            <c:strRef>
              <c:f>TURISMO_2!$F$3</c:f>
              <c:strCache>
                <c:ptCount val="1"/>
                <c:pt idx="0">
                  <c:v>2020</c:v>
                </c:pt>
              </c:strCache>
            </c:strRef>
          </c:tx>
          <c:spPr>
            <a:noFill/>
            <a:ln w="25400" cap="flat" cmpd="sng" algn="ctr">
              <a:solidFill>
                <a:schemeClr val="accent6">
                  <a:lumMod val="75000"/>
                </a:schemeClr>
              </a:solidFill>
              <a:miter lim="800000"/>
            </a:ln>
            <a:effectLst/>
          </c:spPr>
          <c:invertIfNegative val="0"/>
          <c:dLbls>
            <c:dLbl>
              <c:idx val="0"/>
              <c:layout>
                <c:manualLayout>
                  <c:x val="-9.2460201242794474E-17"/>
                  <c:y val="7.043671624380286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9A5-4154-A98A-7EF51D93F00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TURISMO_2!$F$15</c:f>
              <c:numCache>
                <c:formatCode>#,##0_);\(#,##0\)</c:formatCode>
                <c:ptCount val="1"/>
                <c:pt idx="0">
                  <c:v>526651</c:v>
                </c:pt>
              </c:numCache>
            </c:numRef>
          </c:val>
          <c:extLst>
            <c:ext xmlns:c16="http://schemas.microsoft.com/office/drawing/2014/chart" uri="{C3380CC4-5D6E-409C-BE32-E72D297353CC}">
              <c16:uniqueId val="{00000002-59A5-4154-A98A-7EF51D93F00F}"/>
            </c:ext>
          </c:extLst>
        </c:ser>
        <c:dLbls>
          <c:dLblPos val="inEnd"/>
          <c:showLegendKey val="0"/>
          <c:showVal val="1"/>
          <c:showCatName val="0"/>
          <c:showSerName val="0"/>
          <c:showPercent val="0"/>
          <c:showBubbleSize val="0"/>
        </c:dLbls>
        <c:gapWidth val="164"/>
        <c:overlap val="-35"/>
        <c:axId val="386122664"/>
        <c:axId val="386122272"/>
      </c:barChart>
      <c:catAx>
        <c:axId val="386122664"/>
        <c:scaling>
          <c:orientation val="minMax"/>
        </c:scaling>
        <c:delete val="1"/>
        <c:axPos val="b"/>
        <c:numFmt formatCode="General" sourceLinked="1"/>
        <c:majorTickMark val="none"/>
        <c:minorTickMark val="none"/>
        <c:tickLblPos val="nextTo"/>
        <c:crossAx val="386122272"/>
        <c:crosses val="autoZero"/>
        <c:auto val="1"/>
        <c:lblAlgn val="ctr"/>
        <c:lblOffset val="100"/>
        <c:noMultiLvlLbl val="0"/>
      </c:catAx>
      <c:valAx>
        <c:axId val="386122272"/>
        <c:scaling>
          <c:orientation val="minMax"/>
        </c:scaling>
        <c:delete val="0"/>
        <c:axPos val="l"/>
        <c:numFmt formatCode="#,##0_);\(#,##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38612266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inscritas en la Seguridad Social según agregaciones de actividad económica en la Isla de Tenerife </a:t>
            </a:r>
          </a:p>
          <a:p>
            <a:pPr>
              <a:defRPr>
                <a:solidFill>
                  <a:schemeClr val="accent3">
                    <a:lumMod val="50000"/>
                  </a:schemeClr>
                </a:solidFill>
              </a:defRPr>
            </a:pPr>
            <a:r>
              <a:rPr lang="en-US">
                <a:solidFill>
                  <a:schemeClr val="accent3">
                    <a:lumMod val="50000"/>
                  </a:schemeClr>
                </a:solidFill>
              </a:rPr>
              <a:t>diciembre 2020</a:t>
            </a:r>
          </a:p>
        </c:rich>
      </c:tx>
      <c:layout>
        <c:manualLayout>
          <c:xMode val="edge"/>
          <c:yMode val="edge"/>
          <c:x val="0.15343695259548668"/>
          <c:y val="7.0295345617860114E-3"/>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endParaRPr lang="es-E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230804323222973"/>
          <c:y val="0.14007611454561994"/>
          <c:w val="0.75989230009746411"/>
          <c:h val="0.67949121968657578"/>
        </c:manualLayout>
      </c:layout>
      <c:pie3DChart>
        <c:varyColors val="1"/>
        <c:ser>
          <c:idx val="0"/>
          <c:order val="0"/>
          <c:tx>
            <c:strRef>
              <c:f>'EMPRESAS S.S.'!$B$3</c:f>
              <c:strCache>
                <c:ptCount val="1"/>
                <c:pt idx="0">
                  <c:v>Diciembre 2020</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ADE9-4515-9F58-5C68DDA4B386}"/>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ADE9-4515-9F58-5C68DDA4B386}"/>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ADE9-4515-9F58-5C68DDA4B386}"/>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ADE9-4515-9F58-5C68DDA4B386}"/>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ADE9-4515-9F58-5C68DDA4B386}"/>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B-ADE9-4515-9F58-5C68DDA4B386}"/>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D-ADE9-4515-9F58-5C68DDA4B386}"/>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F-ADE9-4515-9F58-5C68DDA4B386}"/>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1-ADE9-4515-9F58-5C68DDA4B386}"/>
              </c:ext>
            </c:extLst>
          </c:dPt>
          <c:dPt>
            <c:idx val="9"/>
            <c:bubble3D val="0"/>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3-ADE9-4515-9F58-5C68DDA4B386}"/>
              </c:ext>
            </c:extLst>
          </c:dPt>
          <c:dLbls>
            <c:dLbl>
              <c:idx val="3"/>
              <c:layout>
                <c:manualLayout>
                  <c:x val="0.10597322366763365"/>
                  <c:y val="-0.22385861359987824"/>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DE9-4515-9F58-5C68DDA4B386}"/>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'EMPRESAS S.S.'!$A$4:$A$7</c:f>
              <c:strCache>
                <c:ptCount val="4"/>
                <c:pt idx="0">
                  <c:v>Agricultura, ganadería, silvicultura y pesca</c:v>
                </c:pt>
                <c:pt idx="1">
                  <c:v>Industrias extractivas; industria manufacturera; suministro de energía eléctrica, gas, vapor y aire acondicionado; suministro de agua; actividades de saneamiento, gestión de residuos y descontaminación</c:v>
                </c:pt>
                <c:pt idx="2">
                  <c:v>Construcción</c:v>
                </c:pt>
                <c:pt idx="3">
                  <c:v>Servicios</c:v>
                </c:pt>
              </c:strCache>
            </c:strRef>
          </c:cat>
          <c:val>
            <c:numRef>
              <c:f>'EMPRESAS S.S.'!$B$4:$B$7</c:f>
              <c:numCache>
                <c:formatCode>#,##0</c:formatCode>
                <c:ptCount val="4"/>
                <c:pt idx="0">
                  <c:v>984</c:v>
                </c:pt>
                <c:pt idx="1">
                  <c:v>1303</c:v>
                </c:pt>
                <c:pt idx="2">
                  <c:v>2285</c:v>
                </c:pt>
                <c:pt idx="3">
                  <c:v>21367</c:v>
                </c:pt>
              </c:numCache>
            </c:numRef>
          </c:val>
          <c:extLst>
            <c:ext xmlns:c16="http://schemas.microsoft.com/office/drawing/2014/chart" uri="{C3380CC4-5D6E-409C-BE32-E72D297353CC}">
              <c16:uniqueId val="{00000014-ADE9-4515-9F58-5C68DDA4B386}"/>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0.13763714003102173"/>
          <c:y val="0.79650604456946317"/>
          <c:w val="0.75235149419717229"/>
          <c:h val="0.2022778222004016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según actividades económicas del Sector Servicios en la Isla de Tenerife </a:t>
            </a:r>
            <a:endParaRPr lang="es-ES">
              <a:solidFill>
                <a:schemeClr val="accent3">
                  <a:lumMod val="50000"/>
                </a:schemeClr>
              </a:solidFill>
            </a:endParaRPr>
          </a:p>
          <a:p>
            <a:pPr>
              <a:defRPr>
                <a:solidFill>
                  <a:schemeClr val="accent3">
                    <a:lumMod val="50000"/>
                  </a:schemeClr>
                </a:solidFill>
              </a:defRPr>
            </a:pPr>
            <a:r>
              <a:rPr lang="en-US">
                <a:solidFill>
                  <a:schemeClr val="accent3">
                    <a:lumMod val="50000"/>
                  </a:schemeClr>
                </a:solidFill>
              </a:rPr>
              <a:t>diciembre 2020</a:t>
            </a:r>
            <a:endParaRPr lang="es-ES">
              <a:solidFill>
                <a:schemeClr val="accent3">
                  <a:lumMod val="50000"/>
                </a:schemeClr>
              </a:solidFill>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endParaRPr lang="es-ES"/>
        </a:p>
      </c:txPr>
    </c:title>
    <c:autoTitleDeleted val="0"/>
    <c:plotArea>
      <c:layout>
        <c:manualLayout>
          <c:layoutTarget val="inner"/>
          <c:xMode val="edge"/>
          <c:yMode val="edge"/>
          <c:x val="0.48538441730766041"/>
          <c:y val="0.20060788071899524"/>
          <c:w val="0.48414252429740362"/>
          <c:h val="0.72974685951146545"/>
        </c:manualLayout>
      </c:layout>
      <c:barChart>
        <c:barDir val="bar"/>
        <c:grouping val="clustered"/>
        <c:varyColors val="0"/>
        <c:ser>
          <c:idx val="0"/>
          <c:order val="0"/>
          <c:spPr>
            <a:solidFill>
              <a:schemeClr val="accent3">
                <a:lumMod val="50000"/>
              </a:schemeClr>
            </a:solidFill>
            <a:ln>
              <a:noFill/>
            </a:ln>
            <a:effectLst>
              <a:outerShdw blurRad="40000" dist="23000" dir="5400000" rotWithShape="0">
                <a:srgbClr val="000000">
                  <a:alpha val="35000"/>
                </a:srgbClr>
              </a:outerShdw>
            </a:effectLst>
          </c:spPr>
          <c:invertIfNegative val="0"/>
          <c:cat>
            <c:strRef>
              <c:f>'EMPRESAS S.S.'!$A$8:$A$22</c:f>
              <c:strCache>
                <c:ptCount val="15"/>
                <c:pt idx="0">
                  <c:v>Comercio al por mayor y al por menor; reparación de vehículos de motor y motocicletas</c:v>
                </c:pt>
                <c:pt idx="1">
                  <c:v>Transporte y almacenamiento</c:v>
                </c:pt>
                <c:pt idx="2">
                  <c:v>Hostelería</c:v>
                </c:pt>
                <c:pt idx="3">
                  <c:v>Información y comunicaciones</c:v>
                </c:pt>
                <c:pt idx="4">
                  <c:v>Actividades financieras y de seguros</c:v>
                </c:pt>
                <c:pt idx="5">
                  <c:v>Actividades inmobiliarias</c:v>
                </c:pt>
                <c:pt idx="6">
                  <c:v>Actividades profesionales, científicas y técnicas</c:v>
                </c:pt>
                <c:pt idx="7">
                  <c:v>Actividades administrativas y servicios auxiliares</c:v>
                </c:pt>
                <c:pt idx="8">
                  <c:v>Administración pública y defensa; seguridad social obligatoria</c:v>
                </c:pt>
                <c:pt idx="9">
                  <c:v>Educación</c:v>
                </c:pt>
                <c:pt idx="10">
                  <c:v>Actividades sanitarias y de servicios sociales</c:v>
                </c:pt>
                <c:pt idx="11">
                  <c:v>Actividades artísticas, recreativas y de entretenimiento</c:v>
                </c:pt>
                <c:pt idx="12">
                  <c:v>Otros servicios</c:v>
                </c:pt>
                <c:pt idx="13">
                  <c:v>Actividades de los hogares como empleadores de personal doméstico; actividades de los hogares como productores de bienes y servicios para uso propio</c:v>
                </c:pt>
                <c:pt idx="14">
                  <c:v>Actividades de organizaciones y organismos extraterritoriales</c:v>
                </c:pt>
              </c:strCache>
            </c:strRef>
          </c:cat>
          <c:val>
            <c:numRef>
              <c:f>'EMPRESAS S.S.'!$B$8:$B$22</c:f>
              <c:numCache>
                <c:formatCode>#,##0</c:formatCode>
                <c:ptCount val="15"/>
                <c:pt idx="0">
                  <c:v>6569</c:v>
                </c:pt>
                <c:pt idx="1">
                  <c:v>1452</c:v>
                </c:pt>
                <c:pt idx="2">
                  <c:v>4390</c:v>
                </c:pt>
                <c:pt idx="3">
                  <c:v>437</c:v>
                </c:pt>
                <c:pt idx="4">
                  <c:v>318</c:v>
                </c:pt>
                <c:pt idx="5">
                  <c:v>757</c:v>
                </c:pt>
                <c:pt idx="6">
                  <c:v>1733</c:v>
                </c:pt>
                <c:pt idx="7">
                  <c:v>1344</c:v>
                </c:pt>
                <c:pt idx="8">
                  <c:v>0</c:v>
                </c:pt>
                <c:pt idx="9">
                  <c:v>606</c:v>
                </c:pt>
                <c:pt idx="10">
                  <c:v>969</c:v>
                </c:pt>
                <c:pt idx="11">
                  <c:v>649</c:v>
                </c:pt>
                <c:pt idx="12">
                  <c:v>1619</c:v>
                </c:pt>
                <c:pt idx="13">
                  <c:v>518</c:v>
                </c:pt>
                <c:pt idx="14">
                  <c:v>6</c:v>
                </c:pt>
              </c:numCache>
            </c:numRef>
          </c:val>
          <c:extLst>
            <c:ext xmlns:c16="http://schemas.microsoft.com/office/drawing/2014/chart" uri="{C3380CC4-5D6E-409C-BE32-E72D297353CC}">
              <c16:uniqueId val="{00000000-CD63-401F-A4F7-EF5B80C60F69}"/>
            </c:ext>
          </c:extLst>
        </c:ser>
        <c:dLbls>
          <c:showLegendKey val="0"/>
          <c:showVal val="0"/>
          <c:showCatName val="0"/>
          <c:showSerName val="0"/>
          <c:showPercent val="0"/>
          <c:showBubbleSize val="0"/>
        </c:dLbls>
        <c:gapWidth val="100"/>
        <c:axId val="390672088"/>
        <c:axId val="390672480"/>
      </c:barChart>
      <c:catAx>
        <c:axId val="390672088"/>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2">
                    <a:lumMod val="50000"/>
                  </a:schemeClr>
                </a:solidFill>
                <a:latin typeface="+mn-lt"/>
                <a:ea typeface="+mn-ea"/>
                <a:cs typeface="+mn-cs"/>
              </a:defRPr>
            </a:pPr>
            <a:endParaRPr lang="es-ES"/>
          </a:p>
        </c:txPr>
        <c:crossAx val="390672480"/>
        <c:crosses val="autoZero"/>
        <c:auto val="1"/>
        <c:lblAlgn val="ctr"/>
        <c:lblOffset val="100"/>
        <c:noMultiLvlLbl val="0"/>
      </c:catAx>
      <c:valAx>
        <c:axId val="390672480"/>
        <c:scaling>
          <c:orientation val="minMax"/>
        </c:scaling>
        <c:delete val="0"/>
        <c:axPos val="b"/>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9067208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Indicadores Mensuales de Empleo en el Sector Turístico de la Isla de Tenerife - Enero 2021</a:t>
            </a:r>
          </a:p>
        </c:rich>
      </c:tx>
      <c:overlay val="0"/>
      <c:spPr>
        <a:noFill/>
        <a:ln w="25400">
          <a:noFill/>
        </a:ln>
      </c:spPr>
    </c:title>
    <c:autoTitleDeleted val="0"/>
    <c:plotArea>
      <c:layout/>
      <c:barChart>
        <c:barDir val="bar"/>
        <c:grouping val="clustered"/>
        <c:varyColors val="0"/>
        <c:ser>
          <c:idx val="0"/>
          <c:order val="0"/>
          <c:tx>
            <c:strRef>
              <c:f>TURISMO_3!$B$2</c:f>
              <c:strCache>
                <c:ptCount val="1"/>
                <c:pt idx="0">
                  <c:v>Contratos</c:v>
                </c:pt>
              </c:strCache>
            </c:strRef>
          </c:tx>
          <c:spPr>
            <a:solidFill>
              <a:srgbClr val="5B9BD5"/>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TURISMO_3!$B$3:$B$14</c:f>
              <c:numCache>
                <c:formatCode>#,##0</c:formatCode>
                <c:ptCount val="12"/>
                <c:pt idx="0">
                  <c:v>187</c:v>
                </c:pt>
                <c:pt idx="1">
                  <c:v>34</c:v>
                </c:pt>
                <c:pt idx="2">
                  <c:v>8</c:v>
                </c:pt>
                <c:pt idx="3">
                  <c:v>302</c:v>
                </c:pt>
                <c:pt idx="4">
                  <c:v>1174</c:v>
                </c:pt>
                <c:pt idx="5">
                  <c:v>63</c:v>
                </c:pt>
                <c:pt idx="6">
                  <c:v>56</c:v>
                </c:pt>
                <c:pt idx="7">
                  <c:v>75</c:v>
                </c:pt>
                <c:pt idx="8">
                  <c:v>122</c:v>
                </c:pt>
                <c:pt idx="9">
                  <c:v>5</c:v>
                </c:pt>
                <c:pt idx="10">
                  <c:v>10</c:v>
                </c:pt>
                <c:pt idx="11">
                  <c:v>172</c:v>
                </c:pt>
              </c:numCache>
            </c:numRef>
          </c:val>
          <c:extLst>
            <c:ext xmlns:c16="http://schemas.microsoft.com/office/drawing/2014/chart" uri="{C3380CC4-5D6E-409C-BE32-E72D297353CC}">
              <c16:uniqueId val="{00000000-A3C5-4FE0-A234-EC647085242E}"/>
            </c:ext>
          </c:extLst>
        </c:ser>
        <c:ser>
          <c:idx val="1"/>
          <c:order val="1"/>
          <c:tx>
            <c:strRef>
              <c:f>TURISMO_3!$C$2</c:f>
              <c:strCache>
                <c:ptCount val="1"/>
                <c:pt idx="0">
                  <c:v>Demandas de empleo</c:v>
                </c:pt>
              </c:strCache>
            </c:strRef>
          </c:tx>
          <c:spPr>
            <a:solidFill>
              <a:srgbClr val="ED7D31"/>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TURISMO_3!$C$3:$C$14</c:f>
              <c:numCache>
                <c:formatCode>#,##0</c:formatCode>
                <c:ptCount val="12"/>
                <c:pt idx="0">
                  <c:v>2281</c:v>
                </c:pt>
                <c:pt idx="1">
                  <c:v>312</c:v>
                </c:pt>
                <c:pt idx="2">
                  <c:v>360</c:v>
                </c:pt>
                <c:pt idx="3">
                  <c:v>7872</c:v>
                </c:pt>
                <c:pt idx="4">
                  <c:v>15309</c:v>
                </c:pt>
                <c:pt idx="5">
                  <c:v>893</c:v>
                </c:pt>
                <c:pt idx="6">
                  <c:v>768</c:v>
                </c:pt>
                <c:pt idx="7">
                  <c:v>561</c:v>
                </c:pt>
                <c:pt idx="8">
                  <c:v>964</c:v>
                </c:pt>
                <c:pt idx="9">
                  <c:v>86</c:v>
                </c:pt>
                <c:pt idx="10">
                  <c:v>162</c:v>
                </c:pt>
                <c:pt idx="11">
                  <c:v>1714</c:v>
                </c:pt>
              </c:numCache>
            </c:numRef>
          </c:val>
          <c:extLst>
            <c:ext xmlns:c16="http://schemas.microsoft.com/office/drawing/2014/chart" uri="{C3380CC4-5D6E-409C-BE32-E72D297353CC}">
              <c16:uniqueId val="{00000001-A3C5-4FE0-A234-EC647085242E}"/>
            </c:ext>
          </c:extLst>
        </c:ser>
        <c:dLbls>
          <c:showLegendKey val="0"/>
          <c:showVal val="0"/>
          <c:showCatName val="0"/>
          <c:showSerName val="0"/>
          <c:showPercent val="0"/>
          <c:showBubbleSize val="0"/>
        </c:dLbls>
        <c:gapWidth val="182"/>
        <c:axId val="386118352"/>
        <c:axId val="386119136"/>
      </c:barChart>
      <c:catAx>
        <c:axId val="38611835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86119136"/>
        <c:crosses val="autoZero"/>
        <c:auto val="1"/>
        <c:lblAlgn val="ctr"/>
        <c:lblOffset val="100"/>
        <c:noMultiLvlLbl val="0"/>
      </c:catAx>
      <c:valAx>
        <c:axId val="38611913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8611835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5">
                    <a:lumMod val="50000"/>
                  </a:schemeClr>
                </a:solidFill>
                <a:latin typeface="+mn-lt"/>
                <a:ea typeface="+mn-ea"/>
                <a:cs typeface="+mn-cs"/>
              </a:defRPr>
            </a:pPr>
            <a:r>
              <a:rPr lang="en-US" b="1">
                <a:solidFill>
                  <a:schemeClr val="accent5">
                    <a:lumMod val="50000"/>
                  </a:schemeClr>
                </a:solidFill>
                <a:latin typeface="Century Gothic" panose="020B0502020202020204" pitchFamily="34" charset="0"/>
              </a:rPr>
              <a:t>Afiliaciones de Residentes a la Seguridad Social en</a:t>
            </a:r>
            <a:r>
              <a:rPr lang="en-US" b="1" baseline="0">
                <a:solidFill>
                  <a:schemeClr val="accent5">
                    <a:lumMod val="50000"/>
                  </a:schemeClr>
                </a:solidFill>
                <a:latin typeface="Century Gothic" panose="020B0502020202020204" pitchFamily="34" charset="0"/>
              </a:rPr>
              <a:t> el Sector Turístico - Diciembre 2020</a:t>
            </a:r>
            <a:endParaRPr lang="en-US" b="1">
              <a:solidFill>
                <a:schemeClr val="accent5">
                  <a:lumMod val="50000"/>
                </a:schemeClr>
              </a:solidFill>
              <a:latin typeface="Century Gothic" panose="020B0502020202020204" pitchFamily="34" charset="0"/>
            </a:endParaRPr>
          </a:p>
        </c:rich>
      </c:tx>
      <c:overlay val="0"/>
      <c:spPr>
        <a:noFill/>
        <a:ln w="25400">
          <a:noFill/>
        </a:ln>
      </c:spPr>
    </c:title>
    <c:autoTitleDeleted val="0"/>
    <c:view3D>
      <c:rotX val="30"/>
      <c:rotY val="0"/>
      <c:rAngAx val="0"/>
      <c:perspective val="0"/>
    </c:view3D>
    <c:floor>
      <c:thickness val="0"/>
    </c:floor>
    <c:sideWall>
      <c:thickness val="0"/>
    </c:sideWall>
    <c:backWall>
      <c:thickness val="0"/>
    </c:backWall>
    <c:plotArea>
      <c:layout>
        <c:manualLayout>
          <c:layoutTarget val="inner"/>
          <c:xMode val="edge"/>
          <c:yMode val="edge"/>
          <c:x val="7.857142857142857E-2"/>
          <c:y val="0.13701816479082923"/>
          <c:w val="0.919047619047619"/>
          <c:h val="0.33140244579088712"/>
        </c:manualLayout>
      </c:layout>
      <c:pie3DChart>
        <c:varyColors val="1"/>
        <c:ser>
          <c:idx val="0"/>
          <c:order val="0"/>
          <c:tx>
            <c:strRef>
              <c:f>TURISMO_3!$B$21</c:f>
              <c:strCache>
                <c:ptCount val="1"/>
                <c:pt idx="0">
                  <c:v>Afiliaciones Residentes *</c:v>
                </c:pt>
              </c:strCache>
            </c:strRef>
          </c:tx>
          <c:spPr>
            <a:ln>
              <a:noFill/>
            </a:ln>
          </c:spPr>
          <c:dPt>
            <c:idx val="0"/>
            <c:bubble3D val="0"/>
            <c:spPr>
              <a:solidFill>
                <a:srgbClr val="5B9BD5"/>
              </a:solidFill>
              <a:ln w="25400">
                <a:noFill/>
              </a:ln>
            </c:spPr>
            <c:extLst>
              <c:ext xmlns:c16="http://schemas.microsoft.com/office/drawing/2014/chart" uri="{C3380CC4-5D6E-409C-BE32-E72D297353CC}">
                <c16:uniqueId val="{00000001-30CB-48A8-9B64-6BDBFD90CACB}"/>
              </c:ext>
            </c:extLst>
          </c:dPt>
          <c:dPt>
            <c:idx val="1"/>
            <c:bubble3D val="0"/>
            <c:spPr>
              <a:solidFill>
                <a:srgbClr val="ED7D31"/>
              </a:solidFill>
              <a:ln w="25400">
                <a:noFill/>
              </a:ln>
            </c:spPr>
            <c:extLst>
              <c:ext xmlns:c16="http://schemas.microsoft.com/office/drawing/2014/chart" uri="{C3380CC4-5D6E-409C-BE32-E72D297353CC}">
                <c16:uniqueId val="{00000003-30CB-48A8-9B64-6BDBFD90CACB}"/>
              </c:ext>
            </c:extLst>
          </c:dPt>
          <c:dPt>
            <c:idx val="2"/>
            <c:bubble3D val="0"/>
            <c:spPr>
              <a:solidFill>
                <a:srgbClr val="A5A5A5"/>
              </a:solidFill>
              <a:ln w="25400">
                <a:noFill/>
              </a:ln>
            </c:spPr>
            <c:extLst>
              <c:ext xmlns:c16="http://schemas.microsoft.com/office/drawing/2014/chart" uri="{C3380CC4-5D6E-409C-BE32-E72D297353CC}">
                <c16:uniqueId val="{00000005-30CB-48A8-9B64-6BDBFD90CACB}"/>
              </c:ext>
            </c:extLst>
          </c:dPt>
          <c:dPt>
            <c:idx val="3"/>
            <c:bubble3D val="0"/>
            <c:spPr>
              <a:solidFill>
                <a:srgbClr val="FFC000"/>
              </a:solidFill>
              <a:ln w="25400">
                <a:noFill/>
              </a:ln>
            </c:spPr>
            <c:extLst>
              <c:ext xmlns:c16="http://schemas.microsoft.com/office/drawing/2014/chart" uri="{C3380CC4-5D6E-409C-BE32-E72D297353CC}">
                <c16:uniqueId val="{00000007-30CB-48A8-9B64-6BDBFD90CACB}"/>
              </c:ext>
            </c:extLst>
          </c:dPt>
          <c:dPt>
            <c:idx val="4"/>
            <c:bubble3D val="0"/>
            <c:spPr>
              <a:solidFill>
                <a:srgbClr val="4472C4"/>
              </a:solidFill>
              <a:ln w="25400">
                <a:noFill/>
              </a:ln>
            </c:spPr>
            <c:extLst>
              <c:ext xmlns:c16="http://schemas.microsoft.com/office/drawing/2014/chart" uri="{C3380CC4-5D6E-409C-BE32-E72D297353CC}">
                <c16:uniqueId val="{00000009-30CB-48A8-9B64-6BDBFD90CACB}"/>
              </c:ext>
            </c:extLst>
          </c:dPt>
          <c:dPt>
            <c:idx val="5"/>
            <c:bubble3D val="0"/>
            <c:spPr>
              <a:solidFill>
                <a:srgbClr val="70AD47"/>
              </a:solidFill>
              <a:ln w="25400">
                <a:noFill/>
              </a:ln>
            </c:spPr>
            <c:extLst>
              <c:ext xmlns:c16="http://schemas.microsoft.com/office/drawing/2014/chart" uri="{C3380CC4-5D6E-409C-BE32-E72D297353CC}">
                <c16:uniqueId val="{0000000B-30CB-48A8-9B64-6BDBFD90CACB}"/>
              </c:ext>
            </c:extLst>
          </c:dPt>
          <c:dPt>
            <c:idx val="6"/>
            <c:bubble3D val="0"/>
            <c:spPr>
              <a:solidFill>
                <a:schemeClr val="accent1">
                  <a:lumMod val="60000"/>
                </a:schemeClr>
              </a:solidFill>
              <a:ln w="25400">
                <a:noFill/>
              </a:ln>
              <a:effectLst/>
              <a:sp3d/>
            </c:spPr>
            <c:extLst>
              <c:ext xmlns:c16="http://schemas.microsoft.com/office/drawing/2014/chart" uri="{C3380CC4-5D6E-409C-BE32-E72D297353CC}">
                <c16:uniqueId val="{0000000D-30CB-48A8-9B64-6BDBFD90CACB}"/>
              </c:ext>
            </c:extLst>
          </c:dPt>
          <c:dPt>
            <c:idx val="7"/>
            <c:bubble3D val="0"/>
            <c:spPr>
              <a:solidFill>
                <a:schemeClr val="accent2">
                  <a:lumMod val="60000"/>
                </a:schemeClr>
              </a:solidFill>
              <a:ln w="25400">
                <a:noFill/>
              </a:ln>
              <a:effectLst/>
              <a:sp3d/>
            </c:spPr>
            <c:extLst>
              <c:ext xmlns:c16="http://schemas.microsoft.com/office/drawing/2014/chart" uri="{C3380CC4-5D6E-409C-BE32-E72D297353CC}">
                <c16:uniqueId val="{0000000F-30CB-48A8-9B64-6BDBFD90CACB}"/>
              </c:ext>
            </c:extLst>
          </c:dPt>
          <c:dPt>
            <c:idx val="8"/>
            <c:bubble3D val="0"/>
            <c:spPr>
              <a:solidFill>
                <a:schemeClr val="accent3">
                  <a:lumMod val="60000"/>
                </a:schemeClr>
              </a:solidFill>
              <a:ln w="25400">
                <a:noFill/>
              </a:ln>
              <a:effectLst/>
              <a:sp3d/>
            </c:spPr>
            <c:extLst>
              <c:ext xmlns:c16="http://schemas.microsoft.com/office/drawing/2014/chart" uri="{C3380CC4-5D6E-409C-BE32-E72D297353CC}">
                <c16:uniqueId val="{00000011-30CB-48A8-9B64-6BDBFD90CACB}"/>
              </c:ext>
            </c:extLst>
          </c:dPt>
          <c:dPt>
            <c:idx val="9"/>
            <c:bubble3D val="0"/>
            <c:spPr>
              <a:solidFill>
                <a:schemeClr val="accent4">
                  <a:lumMod val="60000"/>
                </a:schemeClr>
              </a:solidFill>
              <a:ln w="25400">
                <a:noFill/>
              </a:ln>
              <a:effectLst/>
              <a:sp3d/>
            </c:spPr>
            <c:extLst>
              <c:ext xmlns:c16="http://schemas.microsoft.com/office/drawing/2014/chart" uri="{C3380CC4-5D6E-409C-BE32-E72D297353CC}">
                <c16:uniqueId val="{00000013-30CB-48A8-9B64-6BDBFD90CACB}"/>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(TURISMO_3!$B$24,TURISMO_3!$B$29,TURISMO_3!$B$34,TURISMO_3!$B$36,TURISMO_3!$B$40,TURISMO_3!$B$43,TURISMO_3!$B$46,TURISMO_3!$B$50,TURISMO_3!$B$54,TURISMO_3!$B$62)</c:f>
              <c:numCache>
                <c:formatCode>#,##0</c:formatCode>
                <c:ptCount val="10"/>
                <c:pt idx="0">
                  <c:v>21253</c:v>
                </c:pt>
                <c:pt idx="1">
                  <c:v>29463</c:v>
                </c:pt>
                <c:pt idx="2">
                  <c:v>1</c:v>
                </c:pt>
                <c:pt idx="3">
                  <c:v>6303</c:v>
                </c:pt>
                <c:pt idx="4">
                  <c:v>1027</c:v>
                </c:pt>
                <c:pt idx="5">
                  <c:v>2360</c:v>
                </c:pt>
                <c:pt idx="6">
                  <c:v>1000</c:v>
                </c:pt>
                <c:pt idx="7">
                  <c:v>2101</c:v>
                </c:pt>
                <c:pt idx="8">
                  <c:v>1570</c:v>
                </c:pt>
                <c:pt idx="9">
                  <c:v>3839</c:v>
                </c:pt>
              </c:numCache>
            </c:numRef>
          </c:val>
          <c:extLst>
            <c:ext xmlns:c16="http://schemas.microsoft.com/office/drawing/2014/chart" uri="{C3380CC4-5D6E-409C-BE32-E72D297353CC}">
              <c16:uniqueId val="{00000014-30CB-48A8-9B64-6BDBFD90CACB}"/>
            </c:ext>
          </c:extLst>
        </c:ser>
        <c:dLbls>
          <c:showLegendKey val="0"/>
          <c:showVal val="0"/>
          <c:showCatName val="0"/>
          <c:showSerName val="0"/>
          <c:showPercent val="0"/>
          <c:showBubbleSize val="0"/>
          <c:showLeaderLines val="1"/>
        </c:dLbls>
      </c:pie3DChart>
      <c:spPr>
        <a:noFill/>
        <a:ln w="25400">
          <a:noFill/>
        </a:ln>
      </c:spPr>
    </c:plotArea>
    <c:legend>
      <c:legendPos val="b"/>
      <c:layout>
        <c:manualLayout>
          <c:xMode val="edge"/>
          <c:yMode val="edge"/>
          <c:x val="3.2412429927740516E-2"/>
          <c:y val="0.4136632920884889"/>
          <c:w val="0.82886879880755637"/>
          <c:h val="0.42880335610222636"/>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Empresas Inscritas a la Seguridad</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Social en el Sector Turístico</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baseline="0">
                <a:effectLst/>
              </a:rPr>
              <a:t>Diciembre </a:t>
            </a:r>
            <a:r>
              <a:rPr lang="en-US" sz="1400" b="1" i="0" u="none" strike="noStrike" kern="1200" spc="0" baseline="0">
                <a:solidFill>
                  <a:schemeClr val="accent5">
                    <a:lumMod val="50000"/>
                  </a:schemeClr>
                </a:solidFill>
                <a:latin typeface="Century Gothic" panose="020B0502020202020204" pitchFamily="34" charset="0"/>
                <a:ea typeface="+mn-ea"/>
                <a:cs typeface="+mn-cs"/>
              </a:rPr>
              <a:t>2020</a:t>
            </a:r>
          </a:p>
        </c:rich>
      </c:tx>
      <c:layout>
        <c:manualLayout>
          <c:xMode val="edge"/>
          <c:yMode val="edge"/>
          <c:x val="6.0409115527225764E-3"/>
          <c:y val="2.8107306064176656E-2"/>
        </c:manualLayout>
      </c:layout>
      <c:overlay val="0"/>
      <c:spPr>
        <a:noFill/>
        <a:ln w="25400">
          <a:noFill/>
        </a:ln>
      </c:spPr>
    </c:title>
    <c:autoTitleDeleted val="0"/>
    <c:plotArea>
      <c:layout>
        <c:manualLayout>
          <c:layoutTarget val="inner"/>
          <c:xMode val="edge"/>
          <c:yMode val="edge"/>
          <c:x val="0.47418175853018374"/>
          <c:y val="3.5133943317606975E-3"/>
          <c:w val="0.47663648293963257"/>
          <c:h val="0.60286029028936539"/>
        </c:manualLayout>
      </c:layout>
      <c:doughnutChart>
        <c:varyColors val="1"/>
        <c:ser>
          <c:idx val="0"/>
          <c:order val="0"/>
          <c:tx>
            <c:v>Empresas</c:v>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CE25-47F3-B32D-8800462541EC}"/>
              </c:ext>
            </c:extLst>
          </c:dPt>
          <c:dPt>
            <c:idx val="1"/>
            <c:bubble3D val="0"/>
            <c:spPr>
              <a:solidFill>
                <a:schemeClr val="accent6">
                  <a:lumMod val="75000"/>
                </a:schemeClr>
              </a:solidFill>
              <a:ln>
                <a:noFill/>
              </a:ln>
              <a:effectLst/>
            </c:spPr>
            <c:extLst>
              <c:ext xmlns:c16="http://schemas.microsoft.com/office/drawing/2014/chart" uri="{C3380CC4-5D6E-409C-BE32-E72D297353CC}">
                <c16:uniqueId val="{00000003-CE25-47F3-B32D-8800462541EC}"/>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CE25-47F3-B32D-8800462541EC}"/>
              </c:ext>
            </c:extLst>
          </c:dPt>
          <c:dPt>
            <c:idx val="3"/>
            <c:bubble3D val="0"/>
            <c:spPr>
              <a:solidFill>
                <a:srgbClr val="FFC000"/>
              </a:solidFill>
              <a:ln>
                <a:noFill/>
              </a:ln>
              <a:effectLst/>
            </c:spPr>
            <c:extLst>
              <c:ext xmlns:c16="http://schemas.microsoft.com/office/drawing/2014/chart" uri="{C3380CC4-5D6E-409C-BE32-E72D297353CC}">
                <c16:uniqueId val="{00000007-CE25-47F3-B32D-8800462541EC}"/>
              </c:ext>
            </c:extLst>
          </c:dPt>
          <c:dPt>
            <c:idx val="4"/>
            <c:bubble3D val="0"/>
            <c:spPr>
              <a:solidFill>
                <a:srgbClr val="92D050"/>
              </a:solidFill>
              <a:ln>
                <a:noFill/>
              </a:ln>
              <a:effectLst/>
            </c:spPr>
            <c:extLst>
              <c:ext xmlns:c16="http://schemas.microsoft.com/office/drawing/2014/chart" uri="{C3380CC4-5D6E-409C-BE32-E72D297353CC}">
                <c16:uniqueId val="{00000009-CE25-47F3-B32D-8800462541EC}"/>
              </c:ext>
            </c:extLst>
          </c:dPt>
          <c:dPt>
            <c:idx val="5"/>
            <c:bubble3D val="0"/>
            <c:spPr>
              <a:solidFill>
                <a:schemeClr val="tx1">
                  <a:lumMod val="50000"/>
                  <a:lumOff val="50000"/>
                </a:schemeClr>
              </a:solidFill>
              <a:ln>
                <a:noFill/>
              </a:ln>
              <a:effectLst/>
            </c:spPr>
            <c:extLst>
              <c:ext xmlns:c16="http://schemas.microsoft.com/office/drawing/2014/chart" uri="{C3380CC4-5D6E-409C-BE32-E72D297353CC}">
                <c16:uniqueId val="{0000000B-CE25-47F3-B32D-8800462541EC}"/>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D-CE25-47F3-B32D-8800462541EC}"/>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F-CE25-47F3-B32D-8800462541EC}"/>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1-CE25-47F3-B32D-8800462541EC}"/>
              </c:ext>
            </c:extLst>
          </c:dPt>
          <c:dPt>
            <c:idx val="9"/>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3-CE25-47F3-B32D-8800462541EC}"/>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(TURISMO_3!$C$24,TURISMO_3!$C$29,TURISMO_3!$C$34,TURISMO_3!$C$36,TURISMO_3!$C$40,TURISMO_3!$C$43,TURISMO_3!$C$46,TURISMO_3!$C$50,TURISMO_3!$C$54,TURISMO_3!$C$62)</c:f>
              <c:numCache>
                <c:formatCode>#,##0</c:formatCode>
                <c:ptCount val="10"/>
                <c:pt idx="0" formatCode="General">
                  <c:v>409</c:v>
                </c:pt>
                <c:pt idx="1">
                  <c:v>3981</c:v>
                </c:pt>
                <c:pt idx="2" formatCode="General">
                  <c:v>0</c:v>
                </c:pt>
                <c:pt idx="3" formatCode="General">
                  <c:v>725</c:v>
                </c:pt>
                <c:pt idx="4" formatCode="General">
                  <c:v>53</c:v>
                </c:pt>
                <c:pt idx="5" formatCode="General">
                  <c:v>43</c:v>
                </c:pt>
                <c:pt idx="6" formatCode="General">
                  <c:v>88</c:v>
                </c:pt>
                <c:pt idx="7" formatCode="General">
                  <c:v>163</c:v>
                </c:pt>
                <c:pt idx="8" formatCode="General">
                  <c:v>98</c:v>
                </c:pt>
                <c:pt idx="9" formatCode="General">
                  <c:v>397</c:v>
                </c:pt>
              </c:numCache>
            </c:numRef>
          </c:val>
          <c:extLst>
            <c:ext xmlns:c16="http://schemas.microsoft.com/office/drawing/2014/chart" uri="{C3380CC4-5D6E-409C-BE32-E72D297353CC}">
              <c16:uniqueId val="{00000014-CE25-47F3-B32D-8800462541EC}"/>
            </c:ext>
          </c:extLst>
        </c:ser>
        <c:dLbls>
          <c:showLegendKey val="0"/>
          <c:showVal val="0"/>
          <c:showCatName val="0"/>
          <c:showSerName val="0"/>
          <c:showPercent val="0"/>
          <c:showBubbleSize val="0"/>
          <c:showLeaderLines val="1"/>
        </c:dLbls>
        <c:firstSliceAng val="0"/>
        <c:holeSize val="75"/>
      </c:doughnutChart>
      <c:spPr>
        <a:noFill/>
        <a:ln w="25400">
          <a:noFill/>
        </a:ln>
      </c:spPr>
    </c:plotArea>
    <c:legend>
      <c:legendPos val="b"/>
      <c:layout>
        <c:manualLayout>
          <c:xMode val="edge"/>
          <c:yMode val="edge"/>
          <c:x val="0"/>
          <c:y val="0.49580738274699032"/>
          <c:w val="0.83666375036453777"/>
          <c:h val="0.46996265609316656"/>
        </c:manualLayout>
      </c:layout>
      <c:overlay val="0"/>
      <c:spPr>
        <a:noFill/>
        <a:ln w="25400">
          <a:noFill/>
        </a:ln>
      </c:spPr>
      <c:txPr>
        <a:bodyPr rot="0" spcFirstLastPara="1" vertOverflow="ellipsis" vert="horz" wrap="square" anchor="ctr" anchorCtr="1"/>
        <a:lstStyle/>
        <a:p>
          <a:pPr>
            <a:defRPr sz="8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Evolución Mensual del Empleo en el Sector Turístico de la Isla de Tenerife</a:t>
            </a:r>
          </a:p>
        </c:rich>
      </c:tx>
      <c:layout>
        <c:manualLayout>
          <c:xMode val="edge"/>
          <c:yMode val="edge"/>
          <c:x val="0.20840871646696069"/>
          <c:y val="9.2592592592592587E-3"/>
        </c:manualLayout>
      </c:layout>
      <c:overlay val="0"/>
      <c:spPr>
        <a:noFill/>
        <a:ln w="25400">
          <a:noFill/>
        </a:ln>
      </c:spPr>
    </c:title>
    <c:autoTitleDeleted val="0"/>
    <c:view3D>
      <c:rotX val="15"/>
      <c:rotY val="20"/>
      <c:depthPercent val="100"/>
      <c:rAngAx val="0"/>
    </c:view3D>
    <c:floor>
      <c:thickness val="0"/>
      <c:spPr>
        <a:noFill/>
        <a:ln w="9525" cap="flat" cmpd="sng" algn="ctr">
          <a:solidFill>
            <a:schemeClr val="tx1">
              <a:lumMod val="15000"/>
              <a:lumOff val="85000"/>
            </a:schemeClr>
          </a:solidFill>
          <a:round/>
        </a:ln>
        <a:effectLst/>
        <a:sp3d contourW="9525">
          <a:contourClr>
            <a:schemeClr val="tx1">
              <a:lumMod val="15000"/>
              <a:lumOff val="85000"/>
            </a:schemeClr>
          </a:contourClr>
        </a:sp3d>
      </c:spPr>
    </c:floor>
    <c:sideWall>
      <c:thickness val="0"/>
      <c:spPr>
        <a:noFill/>
        <a:ln w="25400">
          <a:noFill/>
        </a:ln>
      </c:spPr>
    </c:sideWall>
    <c:backWall>
      <c:thickness val="0"/>
      <c:spPr>
        <a:noFill/>
        <a:ln w="25400">
          <a:noFill/>
        </a:ln>
      </c:spPr>
    </c:backWall>
    <c:plotArea>
      <c:layout>
        <c:manualLayout>
          <c:layoutTarget val="inner"/>
          <c:xMode val="edge"/>
          <c:yMode val="edge"/>
          <c:x val="2.6483984723752536E-2"/>
          <c:y val="0.1766899970836979"/>
          <c:w val="0.96138101338015347"/>
          <c:h val="0.76481481481481484"/>
        </c:manualLayout>
      </c:layout>
      <c:line3DChart>
        <c:grouping val="standard"/>
        <c:varyColors val="0"/>
        <c:ser>
          <c:idx val="0"/>
          <c:order val="0"/>
          <c:tx>
            <c:strRef>
              <c:f>TURISMO_3!$M$2</c:f>
              <c:strCache>
                <c:ptCount val="1"/>
                <c:pt idx="0">
                  <c:v>Contratos</c:v>
                </c:pt>
              </c:strCache>
            </c:strRef>
          </c:tx>
          <c:spPr>
            <a:solidFill>
              <a:srgbClr val="5B9BD5"/>
            </a:solidFill>
            <a:ln w="25400">
              <a:noFill/>
            </a:ln>
          </c:spPr>
          <c:cat>
            <c:strRef>
              <c:f>TURISMO_3!$L$7:$L$31</c:f>
              <c:strCache>
                <c:ptCount val="25"/>
                <c:pt idx="0">
                  <c:v>      2019 Enero</c:v>
                </c:pt>
                <c:pt idx="1">
                  <c:v>      2019 Febrero</c:v>
                </c:pt>
                <c:pt idx="2">
                  <c:v>      2019 Marzo</c:v>
                </c:pt>
                <c:pt idx="3">
                  <c:v>      2019 Abril</c:v>
                </c:pt>
                <c:pt idx="4">
                  <c:v>      2019 Mayo</c:v>
                </c:pt>
                <c:pt idx="5">
                  <c:v>      2019 Junio</c:v>
                </c:pt>
                <c:pt idx="6">
                  <c:v>      2019 Julio</c:v>
                </c:pt>
                <c:pt idx="7">
                  <c:v>      2019 Agosto</c:v>
                </c:pt>
                <c:pt idx="8">
                  <c:v>      2019 Septiembre</c:v>
                </c:pt>
                <c:pt idx="9">
                  <c:v>      2019 Octubre</c:v>
                </c:pt>
                <c:pt idx="10">
                  <c:v>      2019 Noviembre</c:v>
                </c:pt>
                <c:pt idx="11">
                  <c:v>      2019 Diciembre</c:v>
                </c:pt>
                <c:pt idx="12">
                  <c:v>      2020 Enero</c:v>
                </c:pt>
                <c:pt idx="13">
                  <c:v>      2020 Febrero</c:v>
                </c:pt>
                <c:pt idx="14">
                  <c:v>      2020 Marzo</c:v>
                </c:pt>
                <c:pt idx="15">
                  <c:v>      2020 Abril</c:v>
                </c:pt>
                <c:pt idx="16">
                  <c:v>      2020 Mayo</c:v>
                </c:pt>
                <c:pt idx="17">
                  <c:v>      2020 Junio</c:v>
                </c:pt>
                <c:pt idx="18">
                  <c:v>      2020 Julio</c:v>
                </c:pt>
                <c:pt idx="19">
                  <c:v>      2020 Agosto</c:v>
                </c:pt>
                <c:pt idx="20">
                  <c:v>      2020 Septiembre</c:v>
                </c:pt>
                <c:pt idx="21">
                  <c:v>      2020 Octubre</c:v>
                </c:pt>
                <c:pt idx="22">
                  <c:v>      2020 Noviembre</c:v>
                </c:pt>
                <c:pt idx="23">
                  <c:v>      2020 Diciembre</c:v>
                </c:pt>
                <c:pt idx="24">
                  <c:v>      2021 Enero</c:v>
                </c:pt>
              </c:strCache>
            </c:strRef>
          </c:cat>
          <c:val>
            <c:numRef>
              <c:f>TURISMO_3!$M$7:$M$31</c:f>
              <c:numCache>
                <c:formatCode>#,##0</c:formatCode>
                <c:ptCount val="25"/>
                <c:pt idx="0">
                  <c:v>11896</c:v>
                </c:pt>
                <c:pt idx="1">
                  <c:v>10808</c:v>
                </c:pt>
                <c:pt idx="2">
                  <c:v>12784</c:v>
                </c:pt>
                <c:pt idx="3">
                  <c:v>12217</c:v>
                </c:pt>
                <c:pt idx="4">
                  <c:v>12455</c:v>
                </c:pt>
                <c:pt idx="5">
                  <c:v>13183</c:v>
                </c:pt>
                <c:pt idx="6">
                  <c:v>16770</c:v>
                </c:pt>
                <c:pt idx="7">
                  <c:v>14810</c:v>
                </c:pt>
                <c:pt idx="8">
                  <c:v>15522</c:v>
                </c:pt>
                <c:pt idx="9">
                  <c:v>15495</c:v>
                </c:pt>
                <c:pt idx="10">
                  <c:v>13563</c:v>
                </c:pt>
                <c:pt idx="11">
                  <c:v>13234</c:v>
                </c:pt>
                <c:pt idx="12">
                  <c:v>12224</c:v>
                </c:pt>
                <c:pt idx="13">
                  <c:v>11253</c:v>
                </c:pt>
                <c:pt idx="14">
                  <c:v>6636</c:v>
                </c:pt>
                <c:pt idx="15">
                  <c:v>604</c:v>
                </c:pt>
                <c:pt idx="16">
                  <c:v>788</c:v>
                </c:pt>
                <c:pt idx="17">
                  <c:v>2087</c:v>
                </c:pt>
                <c:pt idx="18">
                  <c:v>3688</c:v>
                </c:pt>
                <c:pt idx="19">
                  <c:v>3548</c:v>
                </c:pt>
                <c:pt idx="20">
                  <c:v>3913</c:v>
                </c:pt>
                <c:pt idx="21">
                  <c:v>3490</c:v>
                </c:pt>
                <c:pt idx="22">
                  <c:v>3136</c:v>
                </c:pt>
                <c:pt idx="23">
                  <c:v>2950</c:v>
                </c:pt>
                <c:pt idx="24">
                  <c:v>2208</c:v>
                </c:pt>
              </c:numCache>
            </c:numRef>
          </c:val>
          <c:smooth val="0"/>
          <c:extLst>
            <c:ext xmlns:c16="http://schemas.microsoft.com/office/drawing/2014/chart" uri="{C3380CC4-5D6E-409C-BE32-E72D297353CC}">
              <c16:uniqueId val="{00000000-BD25-4E8D-A3A3-DC13EE8C84E2}"/>
            </c:ext>
          </c:extLst>
        </c:ser>
        <c:ser>
          <c:idx val="1"/>
          <c:order val="1"/>
          <c:tx>
            <c:strRef>
              <c:f>TURISMO_3!$N$2</c:f>
              <c:strCache>
                <c:ptCount val="1"/>
                <c:pt idx="0">
                  <c:v>Demandas de empleo</c:v>
                </c:pt>
              </c:strCache>
            </c:strRef>
          </c:tx>
          <c:spPr>
            <a:solidFill>
              <a:srgbClr val="ED7D31"/>
            </a:solidFill>
            <a:ln w="25400">
              <a:noFill/>
            </a:ln>
          </c:spPr>
          <c:cat>
            <c:strRef>
              <c:f>TURISMO_3!$L$7:$L$31</c:f>
              <c:strCache>
                <c:ptCount val="25"/>
                <c:pt idx="0">
                  <c:v>      2019 Enero</c:v>
                </c:pt>
                <c:pt idx="1">
                  <c:v>      2019 Febrero</c:v>
                </c:pt>
                <c:pt idx="2">
                  <c:v>      2019 Marzo</c:v>
                </c:pt>
                <c:pt idx="3">
                  <c:v>      2019 Abril</c:v>
                </c:pt>
                <c:pt idx="4">
                  <c:v>      2019 Mayo</c:v>
                </c:pt>
                <c:pt idx="5">
                  <c:v>      2019 Junio</c:v>
                </c:pt>
                <c:pt idx="6">
                  <c:v>      2019 Julio</c:v>
                </c:pt>
                <c:pt idx="7">
                  <c:v>      2019 Agosto</c:v>
                </c:pt>
                <c:pt idx="8">
                  <c:v>      2019 Septiembre</c:v>
                </c:pt>
                <c:pt idx="9">
                  <c:v>      2019 Octubre</c:v>
                </c:pt>
                <c:pt idx="10">
                  <c:v>      2019 Noviembre</c:v>
                </c:pt>
                <c:pt idx="11">
                  <c:v>      2019 Diciembre</c:v>
                </c:pt>
                <c:pt idx="12">
                  <c:v>      2020 Enero</c:v>
                </c:pt>
                <c:pt idx="13">
                  <c:v>      2020 Febrero</c:v>
                </c:pt>
                <c:pt idx="14">
                  <c:v>      2020 Marzo</c:v>
                </c:pt>
                <c:pt idx="15">
                  <c:v>      2020 Abril</c:v>
                </c:pt>
                <c:pt idx="16">
                  <c:v>      2020 Mayo</c:v>
                </c:pt>
                <c:pt idx="17">
                  <c:v>      2020 Junio</c:v>
                </c:pt>
                <c:pt idx="18">
                  <c:v>      2020 Julio</c:v>
                </c:pt>
                <c:pt idx="19">
                  <c:v>      2020 Agosto</c:v>
                </c:pt>
                <c:pt idx="20">
                  <c:v>      2020 Septiembre</c:v>
                </c:pt>
                <c:pt idx="21">
                  <c:v>      2020 Octubre</c:v>
                </c:pt>
                <c:pt idx="22">
                  <c:v>      2020 Noviembre</c:v>
                </c:pt>
                <c:pt idx="23">
                  <c:v>      2020 Diciembre</c:v>
                </c:pt>
                <c:pt idx="24">
                  <c:v>      2021 Enero</c:v>
                </c:pt>
              </c:strCache>
            </c:strRef>
          </c:cat>
          <c:val>
            <c:numRef>
              <c:f>TURISMO_3!$N$7:$N$31</c:f>
              <c:numCache>
                <c:formatCode>#,##0</c:formatCode>
                <c:ptCount val="25"/>
                <c:pt idx="0">
                  <c:v>20223</c:v>
                </c:pt>
                <c:pt idx="1">
                  <c:v>20219</c:v>
                </c:pt>
                <c:pt idx="2">
                  <c:v>20279</c:v>
                </c:pt>
                <c:pt idx="3">
                  <c:v>20068</c:v>
                </c:pt>
                <c:pt idx="4">
                  <c:v>20321</c:v>
                </c:pt>
                <c:pt idx="5">
                  <c:v>20092</c:v>
                </c:pt>
                <c:pt idx="6">
                  <c:v>19991</c:v>
                </c:pt>
                <c:pt idx="7">
                  <c:v>20058</c:v>
                </c:pt>
                <c:pt idx="8">
                  <c:v>19935</c:v>
                </c:pt>
                <c:pt idx="9">
                  <c:v>20900</c:v>
                </c:pt>
                <c:pt idx="10">
                  <c:v>21055</c:v>
                </c:pt>
                <c:pt idx="11">
                  <c:v>20615</c:v>
                </c:pt>
                <c:pt idx="12">
                  <c:v>20933</c:v>
                </c:pt>
                <c:pt idx="13">
                  <c:v>20409</c:v>
                </c:pt>
                <c:pt idx="14">
                  <c:v>24951</c:v>
                </c:pt>
                <c:pt idx="15">
                  <c:v>29121</c:v>
                </c:pt>
                <c:pt idx="16">
                  <c:v>29874</c:v>
                </c:pt>
                <c:pt idx="17">
                  <c:v>29817</c:v>
                </c:pt>
                <c:pt idx="18">
                  <c:v>28751</c:v>
                </c:pt>
                <c:pt idx="19">
                  <c:v>28413</c:v>
                </c:pt>
                <c:pt idx="20">
                  <c:v>28199</c:v>
                </c:pt>
                <c:pt idx="21">
                  <c:v>29323</c:v>
                </c:pt>
                <c:pt idx="22">
                  <c:v>30095</c:v>
                </c:pt>
                <c:pt idx="23">
                  <c:v>30324</c:v>
                </c:pt>
                <c:pt idx="24">
                  <c:v>31282</c:v>
                </c:pt>
              </c:numCache>
            </c:numRef>
          </c:val>
          <c:smooth val="0"/>
          <c:extLst>
            <c:ext xmlns:c16="http://schemas.microsoft.com/office/drawing/2014/chart" uri="{C3380CC4-5D6E-409C-BE32-E72D297353CC}">
              <c16:uniqueId val="{00000001-BD25-4E8D-A3A3-DC13EE8C84E2}"/>
            </c:ext>
          </c:extLst>
        </c:ser>
        <c:dLbls>
          <c:showLegendKey val="0"/>
          <c:showVal val="0"/>
          <c:showCatName val="0"/>
          <c:showSerName val="0"/>
          <c:showPercent val="0"/>
          <c:showBubbleSize val="0"/>
        </c:dLbls>
        <c:axId val="386123840"/>
        <c:axId val="386124624"/>
        <c:axId val="349309128"/>
      </c:line3DChart>
      <c:catAx>
        <c:axId val="38612384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386124624"/>
        <c:crosses val="autoZero"/>
        <c:auto val="1"/>
        <c:lblAlgn val="ctr"/>
        <c:lblOffset val="100"/>
        <c:noMultiLvlLbl val="0"/>
      </c:catAx>
      <c:valAx>
        <c:axId val="3861246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86123840"/>
        <c:crosses val="autoZero"/>
        <c:crossBetween val="between"/>
      </c:valAx>
      <c:serAx>
        <c:axId val="349309128"/>
        <c:scaling>
          <c:orientation val="minMax"/>
        </c:scaling>
        <c:delete val="1"/>
        <c:axPos val="b"/>
        <c:majorTickMark val="out"/>
        <c:minorTickMark val="none"/>
        <c:tickLblPos val="nextTo"/>
        <c:crossAx val="386124624"/>
        <c:crosses val="autoZero"/>
      </c:serAx>
      <c:spPr>
        <a:noFill/>
        <a:ln w="25400">
          <a:noFill/>
        </a:ln>
      </c:spPr>
    </c:plotArea>
    <c:legend>
      <c:legendPos val="b"/>
      <c:layout>
        <c:manualLayout>
          <c:xMode val="edge"/>
          <c:yMode val="edge"/>
          <c:x val="0.36076291537271959"/>
          <c:y val="0.87557815689705432"/>
          <c:w val="0.15902448410957426"/>
          <c:h val="7.8125546806649182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zero"/>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los Afiliados a la S.S. en el Sector Turístico</a:t>
            </a:r>
          </a:p>
        </c:rich>
      </c:tx>
      <c:overlay val="0"/>
      <c:spPr>
        <a:noFill/>
        <a:ln w="25400">
          <a:noFill/>
        </a:ln>
      </c:spPr>
    </c:title>
    <c:autoTitleDeleted val="0"/>
    <c:plotArea>
      <c:layout/>
      <c:barChart>
        <c:barDir val="col"/>
        <c:grouping val="clustered"/>
        <c:varyColors val="0"/>
        <c:ser>
          <c:idx val="0"/>
          <c:order val="0"/>
          <c:tx>
            <c:strRef>
              <c:f>TURISMO_3!$Q$2</c:f>
              <c:strCache>
                <c:ptCount val="1"/>
                <c:pt idx="0">
                  <c:v>Afiliados a la S.S.</c:v>
                </c:pt>
              </c:strCache>
            </c:strRef>
          </c:tx>
          <c:spPr>
            <a:gradFill flip="none" rotWithShape="1">
              <a:gsLst>
                <a:gs pos="29204">
                  <a:schemeClr val="accent6">
                    <a:lumMod val="20000"/>
                    <a:lumOff val="80000"/>
                  </a:schemeClr>
                </a:gs>
                <a:gs pos="42000">
                  <a:schemeClr val="accent6">
                    <a:lumMod val="40000"/>
                    <a:lumOff val="60000"/>
                  </a:schemeClr>
                </a:gs>
                <a:gs pos="57000">
                  <a:schemeClr val="accent6">
                    <a:lumMod val="60000"/>
                    <a:lumOff val="40000"/>
                  </a:schemeClr>
                </a:gs>
                <a:gs pos="100000">
                  <a:srgbClr val="FF6600"/>
                </a:gs>
              </a:gsLst>
              <a:path path="circle">
                <a:fillToRect l="100000" t="100000"/>
              </a:path>
              <a:tileRect r="-100000" b="-100000"/>
            </a:gradFill>
            <a:ln>
              <a:noFill/>
            </a:ln>
            <a:effectLst/>
          </c:spPr>
          <c:invertIfNegative val="0"/>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TURISMO_3!$Q$3:$Q$31</c:f>
              <c:numCache>
                <c:formatCode>#,##0</c:formatCode>
                <c:ptCount val="29"/>
                <c:pt idx="0">
                  <c:v>61119</c:v>
                </c:pt>
                <c:pt idx="1">
                  <c:v>63389</c:v>
                </c:pt>
                <c:pt idx="2">
                  <c:v>65786</c:v>
                </c:pt>
                <c:pt idx="3">
                  <c:v>65673</c:v>
                </c:pt>
                <c:pt idx="4">
                  <c:v>63722</c:v>
                </c:pt>
                <c:pt idx="5">
                  <c:v>65653</c:v>
                </c:pt>
                <c:pt idx="6">
                  <c:v>67744</c:v>
                </c:pt>
                <c:pt idx="7">
                  <c:v>67588</c:v>
                </c:pt>
                <c:pt idx="8">
                  <c:v>65347</c:v>
                </c:pt>
                <c:pt idx="9">
                  <c:v>67927</c:v>
                </c:pt>
                <c:pt idx="10">
                  <c:v>70772</c:v>
                </c:pt>
                <c:pt idx="11">
                  <c:v>70668</c:v>
                </c:pt>
                <c:pt idx="12">
                  <c:v>69985</c:v>
                </c:pt>
                <c:pt idx="13">
                  <c:v>72657</c:v>
                </c:pt>
                <c:pt idx="14">
                  <c:v>75727</c:v>
                </c:pt>
                <c:pt idx="15">
                  <c:v>75348</c:v>
                </c:pt>
                <c:pt idx="16">
                  <c:v>74267</c:v>
                </c:pt>
                <c:pt idx="17">
                  <c:v>77781</c:v>
                </c:pt>
                <c:pt idx="18">
                  <c:v>78744</c:v>
                </c:pt>
                <c:pt idx="19">
                  <c:v>79025</c:v>
                </c:pt>
                <c:pt idx="20">
                  <c:v>77908</c:v>
                </c:pt>
                <c:pt idx="21">
                  <c:v>79828</c:v>
                </c:pt>
                <c:pt idx="22">
                  <c:v>81309</c:v>
                </c:pt>
                <c:pt idx="23">
                  <c:v>81481</c:v>
                </c:pt>
                <c:pt idx="24">
                  <c:v>80384</c:v>
                </c:pt>
                <c:pt idx="25">
                  <c:v>81715</c:v>
                </c:pt>
                <c:pt idx="26">
                  <c:v>83328</c:v>
                </c:pt>
                <c:pt idx="27">
                  <c:v>72704</c:v>
                </c:pt>
                <c:pt idx="28">
                  <c:v>72265</c:v>
                </c:pt>
              </c:numCache>
            </c:numRef>
          </c:val>
          <c:extLst>
            <c:ext xmlns:c16="http://schemas.microsoft.com/office/drawing/2014/chart" uri="{C3380CC4-5D6E-409C-BE32-E72D297353CC}">
              <c16:uniqueId val="{00000000-ACF5-43AA-814D-8B33A2CE29C7}"/>
            </c:ext>
          </c:extLst>
        </c:ser>
        <c:dLbls>
          <c:showLegendKey val="0"/>
          <c:showVal val="0"/>
          <c:showCatName val="0"/>
          <c:showSerName val="0"/>
          <c:showPercent val="0"/>
          <c:showBubbleSize val="0"/>
        </c:dLbls>
        <c:gapWidth val="150"/>
        <c:axId val="386125016"/>
        <c:axId val="386118744"/>
      </c:barChart>
      <c:catAx>
        <c:axId val="386125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386118744"/>
        <c:crosses val="autoZero"/>
        <c:auto val="1"/>
        <c:lblAlgn val="ctr"/>
        <c:lblOffset val="100"/>
        <c:noMultiLvlLbl val="0"/>
      </c:catAx>
      <c:valAx>
        <c:axId val="3861187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86125016"/>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withinLinearReversed" id="24">
  <a:schemeClr val="accent4"/>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6.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7.xml><?xml version="1.0" encoding="utf-8"?>
<cs:chartStyle xmlns:cs="http://schemas.microsoft.com/office/drawing/2012/chartStyle" xmlns:a="http://schemas.openxmlformats.org/drawingml/2006/main" id="21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ap="none" spc="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70000"/>
        </a:schemeClr>
      </a:solidFill>
    </cs:spPr>
  </cs:dataPoint>
  <cs:dataPoint3D>
    <cs:lnRef idx="0"/>
    <cs:fillRef idx="0">
      <cs:styleClr val="auto"/>
    </cs:fillRef>
    <cs:effectRef idx="0"/>
    <cs:fontRef idx="minor">
      <a:schemeClr val="dk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alpha val="70000"/>
          </a:schemeClr>
        </a:solidFill>
        <a:round/>
      </a:ln>
    </cs:spPr>
  </cs:dataPointLine>
  <cs:dataPointMarker>
    <cs:lnRef idx="0"/>
    <cs:fillRef idx="0">
      <cs:styleClr val="auto"/>
    </cs:fillRef>
    <cs:effectRef idx="0"/>
    <cs:fontRef idx="minor">
      <a:schemeClr val="dk1"/>
    </cs:fontRef>
    <cs:spPr>
      <a:solidFill>
        <a:schemeClr val="phClr">
          <a:alpha val="70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baseline="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1600" b="0" i="0" kern="1200" cap="none" spc="50" normalizeH="0"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charts/style18.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9.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11">
  <cs:axisTitle>
    <cs:lnRef idx="0"/>
    <cs:fillRef idx="0"/>
    <cs:effectRef idx="0"/>
    <cs:fontRef idx="minor">
      <a:schemeClr val="tx1">
        <a:lumMod val="50000"/>
        <a:lumOff val="50000"/>
      </a:schemeClr>
    </cs:fontRef>
    <cs:defRPr sz="900" kern="1200"/>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bg1"/>
    </cs:fontRef>
    <cs:spPr>
      <a:solidFill>
        <a:schemeClr val="tx1">
          <a:lumMod val="35000"/>
          <a:lumOff val="65000"/>
        </a:schemeClr>
      </a:solidFill>
    </cs:spPr>
    <cs:defRPr sz="900"/>
    <cs:bodyPr rot="0" spcFirstLastPara="1" vertOverflow="clip" horzOverflow="clip" vert="horz" wrap="square" lIns="36576" tIns="18288" rIns="36576" bIns="18288" anchor="ctr" anchorCtr="1">
      <a:spAutoFit/>
    </cs:bodyPr>
  </cs:dataLabelCallout>
  <cs:dataPoint>
    <cs:lnRef idx="0">
      <cs:styleClr val="auto"/>
    </cs:lnRef>
    <cs:fillRef idx="0"/>
    <cs:effectRef idx="0"/>
    <cs:fontRef idx="minor">
      <a:schemeClr val="dk1"/>
    </cs:fontRef>
    <cs:spPr>
      <a:noFill/>
      <a:ln w="25400" cap="flat" cmpd="sng" algn="ctr">
        <a:solidFill>
          <a:schemeClr val="phClr"/>
        </a:solidFill>
        <a:miter lim="800000"/>
      </a:ln>
    </cs:spPr>
  </cs:dataPoint>
  <cs:dataPoint3D>
    <cs:lnRef idx="0">
      <cs:styleClr val="auto"/>
    </cs:lnRef>
    <cs:fillRef idx="0">
      <cs:styleClr val="auto"/>
    </cs:fillRef>
    <cs:effectRef idx="0"/>
    <cs:fontRef idx="minor">
      <a:schemeClr val="dk1"/>
    </cs:fontRef>
    <cs:spPr>
      <a:ln w="19050" cap="flat" cmpd="sng" algn="ctr">
        <a:solidFill>
          <a:schemeClr val="phClr"/>
        </a:solidFill>
        <a:miter lim="800000"/>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ln w="19050" cap="rnd">
        <a:solidFill>
          <a:schemeClr val="phClr"/>
        </a:solidFill>
        <a:round/>
      </a:ln>
    </cs:spPr>
  </cs:dataPointMarker>
  <cs:dataPointMarkerLayout symbol="circle" size="6"/>
  <cs:dataPointWireframe>
    <cs:lnRef idx="0">
      <cs:styleClr val="auto"/>
    </cs:lnRef>
    <cs:fillRef idx="1"/>
    <cs:effectRef idx="0"/>
    <cs:fontRef idx="minor">
      <a:schemeClr val="tx1"/>
    </cs:fontRef>
    <cs:spPr>
      <a:ln w="9525">
        <a:solidFill>
          <a:schemeClr val="phClr"/>
        </a:solidFill>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tx1">
            <a:lumMod val="50000"/>
            <a:lumOff val="50000"/>
          </a:schemeClr>
        </a:solidFill>
        <a:round/>
      </a:ln>
    </cs:spPr>
  </cs:downBar>
  <cs:dropLine>
    <cs:lnRef idx="0"/>
    <cs:fillRef idx="0"/>
    <cs:effectRef idx="0"/>
    <cs:fontRef idx="minor">
      <a:schemeClr val="dk1"/>
    </cs:fontRef>
    <cs:spPr>
      <a:ln w="9525" cap="flat" cmpd="sng" algn="ctr">
        <a:solidFill>
          <a:schemeClr val="tx1">
            <a:lumMod val="35000"/>
            <a:lumOff val="65000"/>
          </a:schemeClr>
        </a:solidFill>
        <a:round/>
      </a:ln>
    </cs:spPr>
  </cs:dropLine>
  <cs:errorBar>
    <cs:lnRef idx="0"/>
    <cs:fillRef idx="0"/>
    <cs:effectRef idx="0"/>
    <cs:fontRef idx="minor">
      <a:schemeClr val="dk1"/>
    </cs:fontRef>
    <cs:spPr>
      <a:ln w="9525" cap="flat" cmpd="sng" algn="ctr">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a:solidFill>
          <a:schemeClr val="tx1">
            <a:lumMod val="15000"/>
            <a:lumOff val="85000"/>
          </a:schemeClr>
        </a:solidFill>
      </a:ln>
    </cs:spPr>
  </cs:gridlineMajor>
  <cs:gridlineMinor>
    <cs:lnRef idx="0"/>
    <cs:fillRef idx="0"/>
    <cs:effectRef idx="0"/>
    <cs:fontRef idx="minor">
      <a:schemeClr val="dk1"/>
    </cs:fontRef>
    <cs:spPr>
      <a:ln w="9525">
        <a:solidFill>
          <a:schemeClr val="tx1">
            <a:lumMod val="5000"/>
            <a:lumOff val="95000"/>
          </a:schemeClr>
        </a:solidFill>
      </a:ln>
    </cs:spPr>
  </cs:gridlineMinor>
  <cs:hiLoLine>
    <cs:lnRef idx="0"/>
    <cs:fillRef idx="0"/>
    <cs:effectRef idx="0"/>
    <cs:fontRef idx="minor">
      <a:schemeClr val="dk1"/>
    </cs:fontRef>
    <cs:spPr>
      <a:ln w="9525" cap="flat" cmpd="sng" algn="ctr">
        <a:solidFill>
          <a:schemeClr val="tx1">
            <a:lumMod val="35000"/>
            <a:lumOff val="65000"/>
          </a:schemeClr>
        </a:solidFill>
        <a:round/>
      </a:ln>
    </cs:spPr>
  </cs:hiLoLine>
  <cs:leaderLine>
    <cs:lnRef idx="0"/>
    <cs:fillRef idx="0"/>
    <cs:effectRef idx="0"/>
    <cs:fontRef idx="minor">
      <a:schemeClr val="dk1"/>
    </cs:fontRef>
    <cs:spPr>
      <a:ln w="9525" cap="flat" cmpd="sng" algn="ctr">
        <a:solidFill>
          <a:schemeClr val="tx1">
            <a:lumMod val="35000"/>
            <a:lumOff val="65000"/>
          </a:schemeClr>
        </a:solidFill>
        <a:round/>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00" b="0" kern="1200" cap="none" spc="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cap="flat" cmpd="sng" algn="ctr">
        <a:solidFill>
          <a:schemeClr val="tx1">
            <a:lumMod val="50000"/>
            <a:lumOff val="50000"/>
          </a:schemeClr>
        </a:solidFill>
        <a:round/>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0.xml><?xml version="1.0" encoding="utf-8"?>
<cs:chartStyle xmlns:cs="http://schemas.microsoft.com/office/drawing/2012/chartStyle" xmlns:a="http://schemas.openxmlformats.org/drawingml/2006/main" id="345">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25.xml><?xml version="1.0" encoding="utf-8"?>
<cs:chartStyle xmlns:cs="http://schemas.microsoft.com/office/drawing/2012/chartStyle" xmlns:a="http://schemas.openxmlformats.org/drawingml/2006/main" id="34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9525" cap="rnd">
        <a:solidFill>
          <a:schemeClr val="phClr"/>
        </a:solidFill>
        <a:round/>
      </a:ln>
    </cs:spPr>
  </cs:dataPointLine>
  <cs:dataPointMarker>
    <cs:lnRef idx="0">
      <cs:styleClr val="auto"/>
    </cs:lnRef>
    <cs:fillRef idx="3">
      <cs:styleClr val="auto"/>
    </cs:fillRef>
    <cs:effectRef idx="3"/>
    <cs:fontRef idx="minor">
      <a:schemeClr val="tx1"/>
    </cs:fontRef>
    <cs:spPr>
      <a:ln w="9525" cap="rnd">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6.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7.xml><?xml version="1.0" encoding="utf-8"?>
<cs:chartStyle xmlns:cs="http://schemas.microsoft.com/office/drawing/2012/chartStyle" xmlns:a="http://schemas.openxmlformats.org/drawingml/2006/main" id="26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8.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9.xml><?xml version="1.0" encoding="utf-8"?>
<cs:chartStyle xmlns:cs="http://schemas.microsoft.com/office/drawing/2012/chartStyle" xmlns:a="http://schemas.openxmlformats.org/drawingml/2006/main" id="345">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22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30.xml><?xml version="1.0" encoding="utf-8"?>
<cs:chartStyle xmlns:cs="http://schemas.microsoft.com/office/drawing/2012/chartStyle" xmlns:a="http://schemas.openxmlformats.org/drawingml/2006/main" id="22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38">
  <cs:axisTitle>
    <cs:lnRef idx="0"/>
    <cs:fillRef idx="0"/>
    <cs:effectRef idx="0"/>
    <cs:fontRef idx="minor">
      <a:schemeClr val="lt1"/>
    </cs:fontRef>
    <cs:defRPr sz="900" b="1" kern="1200"/>
  </cs:axisTitle>
  <cs:categoryAxis>
    <cs:lnRef idx="0">
      <cs:styleClr val="0"/>
    </cs:lnRef>
    <cs:fillRef idx="0"/>
    <cs:effectRef idx="0"/>
    <cs:fontRef idx="minor">
      <a:schemeClr val="lt1"/>
    </cs:fontRef>
    <cs:defRPr sz="900" kern="1200" spc="30" baseline="0"/>
  </cs:categoryAxis>
  <cs:chartArea>
    <cs:lnRef idx="0">
      <cs:styleClr val="0"/>
    </cs:lnRef>
    <cs:fillRef idx="0">
      <cs:styleClr val="0"/>
    </cs:fillRef>
    <cs:effectRef idx="0"/>
    <cs:fontRef idx="minor">
      <a:schemeClr val="dk1"/>
    </cs:fontRef>
    <cs:spPr>
      <a:solidFill>
        <a:schemeClr val="phClr"/>
      </a:solidFill>
      <a:ln w="9525" cap="flat" cmpd="sng" algn="ctr">
        <a:solidFill>
          <a:schemeClr val="lt1">
            <a:lumMod val="85000"/>
          </a:schemeClr>
        </a:solidFill>
        <a:round/>
      </a:ln>
    </cs:spPr>
    <cs:defRPr sz="1000" kern="1200"/>
  </cs:chartArea>
  <cs:dataLabel>
    <cs:lnRef idx="0"/>
    <cs:fillRef idx="0">
      <cs:styleClr val="0"/>
    </cs:fillRef>
    <cs:effectRef idx="0"/>
    <cs:fontRef idx="minor">
      <a:schemeClr val="lt1"/>
    </cs:fontRef>
    <cs:spPr>
      <a:solidFill>
        <a:schemeClr val="phClr"/>
      </a:solidFill>
    </cs:spPr>
    <cs:defRPr sz="900" b="1" kern="1200"/>
  </cs:dataLabel>
  <cs:dataLabelCallout>
    <cs:lnRef idx="0">
      <cs:styleClr val="auto"/>
    </cs:lnRef>
    <cs:fillRef idx="0"/>
    <cs:effectRef idx="0"/>
    <cs:fontRef idx="minor">
      <cs:styleClr val="auto"/>
    </cs:fontRef>
    <cs:spPr>
      <a:solidFill>
        <a:schemeClr val="lt1"/>
      </a:solidFill>
      <a:ln>
        <a:solidFill>
          <a:schemeClr val="ph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pattFill prst="ltUpDiag">
        <a:fgClr>
          <a:schemeClr val="phClr"/>
        </a:fgClr>
        <a:bgClr>
          <a:schemeClr val="lt1"/>
        </a:bgClr>
      </a:pattFill>
    </cs:spPr>
  </cs:dataPoint>
  <cs:dataPoint3D>
    <cs:lnRef idx="0"/>
    <cs:fillRef idx="0">
      <cs:styleClr val="auto"/>
    </cs:fillRef>
    <cs:effectRef idx="0"/>
    <cs:fontRef idx="minor">
      <a:schemeClr val="dk1"/>
    </cs:fontRef>
    <cs:spPr>
      <a:pattFill prst="ltUpDiag">
        <a:fgClr>
          <a:schemeClr val="phClr"/>
        </a:fgClr>
        <a:bgClr>
          <a:schemeClr val="lt1"/>
        </a:bgClr>
      </a:pattFill>
    </cs:spPr>
  </cs:dataPoint3D>
  <cs:dataPointLine>
    <cs:lnRef idx="0">
      <cs:styleClr val="auto"/>
    </cs:lnRef>
    <cs:fillRef idx="0"/>
    <cs:effectRef idx="0">
      <cs:styleClr val="auto"/>
    </cs:effectRef>
    <cs:fontRef idx="minor">
      <a:schemeClr val="dk1"/>
    </cs:fontRef>
    <cs:spPr>
      <a:ln w="25400" cap="rnd">
        <a:solidFill>
          <a:schemeClr val="lt1"/>
        </a:solidFill>
        <a:round/>
      </a:ln>
      <a:effectLst>
        <a:outerShdw dist="25400" dir="2700000" algn="tl" rotWithShape="0">
          <a:schemeClr val="phClr"/>
        </a:outerShdw>
      </a:effectLst>
    </cs:spPr>
  </cs:dataPointLine>
  <cs:dataPointMarker>
    <cs:lnRef idx="0"/>
    <cs:fillRef idx="0">
      <cs:styleClr val="auto"/>
    </cs:fillRef>
    <cs:effectRef idx="0"/>
    <cs:fontRef idx="minor">
      <a:schemeClr val="dk1"/>
    </cs:fontRef>
    <cs:spPr>
      <a:solidFill>
        <a:schemeClr val="phClr"/>
      </a:solidFill>
    </cs:spPr>
  </cs:dataPointMarker>
  <cs:dataPointMarkerLayout symbol="circle" size="14"/>
  <cs:dataPointWireframe>
    <cs:lnRef idx="0">
      <cs:styleClr val="auto"/>
    </cs:lnRef>
    <cs:fillRef idx="0"/>
    <cs:effectRef idx="0"/>
    <cs:fontRef idx="minor">
      <a:schemeClr val="dk1"/>
    </cs:fontRef>
    <cs:spPr>
      <a:ln w="9525" cap="rnd">
        <a:solidFill>
          <a:schemeClr val="phClr"/>
        </a:solidFill>
        <a:round/>
      </a:ln>
    </cs:spPr>
  </cs:dataPointWireframe>
  <cs:dataTable>
    <cs:lnRef idx="0">
      <cs:styleClr val="0"/>
    </cs:lnRef>
    <cs:fillRef idx="0"/>
    <cs:effectRef idx="0"/>
    <cs:fontRef idx="minor">
      <a:schemeClr val="lt1"/>
    </cs:fontRef>
    <cs:spPr>
      <a:ln w="9525">
        <a:solidFill>
          <a:schemeClr val="phClr">
            <a:lumMod val="60000"/>
            <a:lumOff val="40000"/>
          </a:schemeClr>
        </a:solidFill>
      </a:ln>
    </cs:spPr>
    <cs:defRPr sz="900" kern="1200"/>
  </cs:dataTable>
  <cs:downBar>
    <cs:lnRef idx="0">
      <cs:styleClr val="0"/>
    </cs:lnRef>
    <cs:fillRef idx="0"/>
    <cs:effectRef idx="0"/>
    <cs:fontRef idx="minor">
      <a:schemeClr val="dk1"/>
    </cs:fontRef>
    <cs:spPr>
      <a:solidFill>
        <a:schemeClr val="dk1">
          <a:lumMod val="35000"/>
          <a:lumOff val="65000"/>
        </a:schemeClr>
      </a:solidFill>
      <a:ln w="9525">
        <a:solidFill>
          <a:schemeClr val="phClr">
            <a:lumMod val="60000"/>
            <a:lumOff val="40000"/>
          </a:schemeClr>
        </a:solidFill>
      </a:ln>
    </cs:spPr>
  </cs:downBar>
  <cs:dropLine>
    <cs:lnRef idx="0"/>
    <cs:fillRef idx="0"/>
    <cs:effectRef idx="0"/>
    <cs:fontRef idx="minor">
      <a:schemeClr val="dk1"/>
    </cs:fontRef>
    <cs:spPr>
      <a:ln w="9525" cap="flat" cmpd="sng" algn="ctr">
        <a:gradFill>
          <a:gsLst>
            <a:gs pos="0">
              <a:schemeClr val="lt1"/>
            </a:gs>
            <a:gs pos="100000">
              <a:schemeClr val="lt1">
                <a:alpha val="0"/>
              </a:schemeClr>
            </a:gs>
          </a:gsLst>
          <a:lin ang="5400000" scaled="0"/>
        </a:gradFill>
        <a:round/>
      </a:ln>
    </cs:spPr>
  </cs:dropLine>
  <cs:errorBar>
    <cs:lnRef idx="0">
      <cs:styleClr val="0"/>
    </cs:lnRef>
    <cs:fillRef idx="0"/>
    <cs:effectRef idx="0"/>
    <cs:fontRef idx="minor">
      <a:schemeClr val="dk1"/>
    </cs:fontRef>
    <cs:spPr>
      <a:ln w="9525">
        <a:solidFill>
          <a:schemeClr val="phClr">
            <a:lumMod val="60000"/>
            <a:lumOff val="40000"/>
          </a:schemeClr>
        </a:solidFill>
        <a:round/>
      </a:ln>
      <a:effectLst>
        <a:glow rad="25400">
          <a:schemeClr val="lt1"/>
        </a:glow>
      </a:effectLst>
    </cs:spPr>
  </cs:errorBar>
  <cs:floor>
    <cs:lnRef idx="0"/>
    <cs:fillRef idx="0"/>
    <cs:effectRef idx="0"/>
    <cs:fontRef idx="minor">
      <a:schemeClr val="dk1"/>
    </cs:fontRef>
  </cs:floor>
  <cs:gridlineMajor>
    <cs:lnRef idx="0">
      <cs:styleClr val="0"/>
    </cs:lnRef>
    <cs:fillRef idx="0"/>
    <cs:effectRef idx="0"/>
    <cs:fontRef idx="minor">
      <a:schemeClr val="dk1"/>
    </cs:fontRef>
    <cs:spPr>
      <a:ln w="9525" cap="flat" cmpd="sng" algn="ctr">
        <a:solidFill>
          <a:schemeClr val="lt1">
            <a:alpha val="25000"/>
          </a:schemeClr>
        </a:solidFill>
        <a:round/>
      </a:ln>
    </cs:spPr>
  </cs:gridlineMajor>
  <cs:gridlineMinor>
    <cs:lnRef idx="0">
      <cs:styleClr val="0"/>
    </cs:lnRef>
    <cs:fillRef idx="0"/>
    <cs:effectRef idx="0"/>
    <cs:fontRef idx="minor">
      <a:schemeClr val="dk1"/>
    </cs:fontRef>
    <cs:spPr>
      <a:ln>
        <a:solidFill>
          <a:schemeClr val="lt1">
            <a:alpha val="10000"/>
          </a:schemeClr>
        </a:solidFill>
      </a:ln>
    </cs:spPr>
  </cs:gridlineMinor>
  <cs:hiLoLine>
    <cs:lnRef idx="0">
      <cs:styleClr val="0"/>
    </cs:lnRef>
    <cs:fillRef idx="0"/>
    <cs:effectRef idx="0"/>
    <cs:fontRef idx="minor">
      <a:schemeClr val="dk1"/>
    </cs:fontRef>
    <cs:spPr>
      <a:ln w="9525">
        <a:solidFill>
          <a:schemeClr val="phClr">
            <a:lumMod val="60000"/>
            <a:lumOff val="40000"/>
          </a:schemeClr>
        </a:solidFill>
        <a:prstDash val="dash"/>
      </a:ln>
    </cs:spPr>
  </cs:hiLoLine>
  <cs:leaderLine>
    <cs:lnRef idx="0">
      <cs:styleClr val="0"/>
    </cs:lnRef>
    <cs:fillRef idx="0"/>
    <cs:effectRef idx="0"/>
    <cs:fontRef idx="minor">
      <a:schemeClr val="dk1"/>
    </cs:fontRef>
    <cs:spPr>
      <a:ln w="9525">
        <a:solidFill>
          <a:schemeClr val="phClr">
            <a:lumMod val="60000"/>
            <a:lumOff val="40000"/>
          </a:schemeClr>
        </a:solidFill>
      </a:ln>
    </cs:spPr>
  </cs:leaderLine>
  <cs:legend>
    <cs:lnRef idx="0"/>
    <cs:fillRef idx="0"/>
    <cs:effectRef idx="0"/>
    <cs:fontRef idx="minor">
      <a:schemeClr val="lt1"/>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styleClr val="0"/>
    </cs:lnRef>
    <cs:fillRef idx="0"/>
    <cs:effectRef idx="0"/>
    <cs:fontRef idx="minor">
      <a:schemeClr val="lt1"/>
    </cs:fontRef>
    <cs:defRPr sz="900" kern="1200"/>
  </cs:seriesAxis>
  <cs:seriesLine>
    <cs:lnRef idx="0">
      <cs:styleClr val="0"/>
    </cs:lnRef>
    <cs:fillRef idx="0"/>
    <cs:effectRef idx="0"/>
    <cs:fontRef idx="minor">
      <a:schemeClr val="dk1"/>
    </cs:fontRef>
    <cs:spPr>
      <a:ln w="9525">
        <a:solidFill>
          <a:schemeClr val="phClr">
            <a:lumMod val="60000"/>
            <a:lumOff val="40000"/>
            <a:tint val="50000"/>
          </a:schemeClr>
        </a:solidFill>
        <a:prstDash val="dash"/>
      </a:ln>
    </cs:spPr>
  </cs:seriesLine>
  <cs:title>
    <cs:lnRef idx="0"/>
    <cs:fillRef idx="0"/>
    <cs:effectRef idx="0"/>
    <cs:fontRef idx="minor">
      <a:schemeClr val="lt1"/>
    </cs:fontRef>
    <cs:defRPr sz="1500" b="1" kern="1200" cap="all" spc="100" normalizeH="0" baseline="0"/>
  </cs:title>
  <cs:trendline>
    <cs:lnRef idx="0"/>
    <cs:fillRef idx="0"/>
    <cs:effectRef idx="0"/>
    <cs:fontRef idx="minor">
      <a:schemeClr val="dk1"/>
    </cs:fontRef>
    <cs:spPr>
      <a:ln w="28575" cap="rnd">
        <a:solidFill>
          <a:schemeClr val="lt1">
            <a:alpha val="50000"/>
          </a:schemeClr>
        </a:solidFill>
        <a:round/>
      </a:ln>
    </cs:spPr>
  </cs:trendline>
  <cs:trendlineLabel>
    <cs:lnRef idx="0"/>
    <cs:fillRef idx="0"/>
    <cs:effectRef idx="0"/>
    <cs:fontRef idx="minor">
      <a:schemeClr val="lt1"/>
    </cs:fontRef>
    <cs:defRPr sz="900" kern="1200"/>
  </cs:trendlineLabel>
  <cs:upBar>
    <cs:lnRef idx="0">
      <cs:styleClr val="0"/>
    </cs:lnRef>
    <cs:fillRef idx="0"/>
    <cs:effectRef idx="0"/>
    <cs:fontRef idx="minor">
      <a:schemeClr val="dk1"/>
    </cs:fontRef>
    <cs:spPr>
      <a:solidFill>
        <a:schemeClr val="lt1">
          <a:lumMod val="95000"/>
        </a:schemeClr>
      </a:solidFill>
      <a:ln w="9525">
        <a:solidFill>
          <a:schemeClr val="phClr">
            <a:lumMod val="60000"/>
            <a:lumOff val="40000"/>
          </a:schemeClr>
        </a:solidFill>
      </a:ln>
    </cs:spPr>
  </cs:upBar>
  <cs:valueAxis>
    <cs:lnRef idx="0"/>
    <cs:fillRef idx="0"/>
    <cs:effectRef idx="0"/>
    <cs:fontRef idx="minor">
      <a:schemeClr val="lt1"/>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23">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9050" cap="flat" cmpd="sng" algn="ctr">
        <a:solidFill>
          <a:schemeClr val="tx1">
            <a:lumMod val="15000"/>
            <a:lumOff val="85000"/>
          </a:schemeClr>
        </a:solidFill>
        <a:round/>
        <a:headEnd type="none" w="sm" len="sm"/>
        <a:tailEnd type="none" w="sm" len="sm"/>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10800000" scaled="1"/>
        <a:tileRect/>
      </a:gradFill>
    </cs:spPr>
  </cs:dataPoint>
  <cs:dataPoint3D>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10800000" scaled="1"/>
        <a:tileRect/>
      </a:gra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a:gsLst>
          <a:gs pos="0">
            <a:schemeClr val="phClr"/>
          </a:gs>
          <a:gs pos="46000">
            <a:schemeClr val="phClr"/>
          </a:gs>
          <a:gs pos="100000">
            <a:schemeClr val="phClr">
              <a:lumMod val="20000"/>
              <a:lumOff val="80000"/>
              <a:alpha val="0"/>
            </a:schemeClr>
          </a:gs>
        </a:gsLst>
        <a:path path="circle">
          <a:fillToRect l="50000" t="-80000" r="50000" b="180000"/>
        </a:path>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99000">
              <a:schemeClr val="tx1">
                <a:lumMod val="25000"/>
                <a:lumOff val="75000"/>
              </a:schemeClr>
            </a:gs>
            <a:gs pos="0">
              <a:schemeClr val="tx1">
                <a:lumMod val="15000"/>
                <a:lumOff val="8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tx1">
                <a:lumMod val="15000"/>
                <a:lumOff val="85000"/>
              </a:schemeClr>
            </a:gs>
            <a:gs pos="0">
              <a:schemeClr val="tx1">
                <a:lumMod val="5000"/>
                <a:lumOff val="9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11">
  <cs:axisTitle>
    <cs:lnRef idx="0"/>
    <cs:fillRef idx="0"/>
    <cs:effectRef idx="0"/>
    <cs:fontRef idx="minor">
      <a:schemeClr val="tx1">
        <a:lumMod val="50000"/>
        <a:lumOff val="50000"/>
      </a:schemeClr>
    </cs:fontRef>
    <cs:defRPr sz="900" kern="1200"/>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bg1"/>
    </cs:fontRef>
    <cs:spPr>
      <a:solidFill>
        <a:schemeClr val="tx1">
          <a:lumMod val="35000"/>
          <a:lumOff val="65000"/>
        </a:schemeClr>
      </a:solidFill>
    </cs:spPr>
    <cs:defRPr sz="900"/>
    <cs:bodyPr rot="0" spcFirstLastPara="1" vertOverflow="clip" horzOverflow="clip" vert="horz" wrap="square" lIns="36576" tIns="18288" rIns="36576" bIns="18288" anchor="ctr" anchorCtr="1">
      <a:spAutoFit/>
    </cs:bodyPr>
  </cs:dataLabelCallout>
  <cs:dataPoint>
    <cs:lnRef idx="0">
      <cs:styleClr val="auto"/>
    </cs:lnRef>
    <cs:fillRef idx="0"/>
    <cs:effectRef idx="0"/>
    <cs:fontRef idx="minor">
      <a:schemeClr val="dk1"/>
    </cs:fontRef>
    <cs:spPr>
      <a:noFill/>
      <a:ln w="25400" cap="flat" cmpd="sng" algn="ctr">
        <a:solidFill>
          <a:schemeClr val="phClr"/>
        </a:solidFill>
        <a:miter lim="800000"/>
      </a:ln>
    </cs:spPr>
  </cs:dataPoint>
  <cs:dataPoint3D>
    <cs:lnRef idx="0">
      <cs:styleClr val="auto"/>
    </cs:lnRef>
    <cs:fillRef idx="0">
      <cs:styleClr val="auto"/>
    </cs:fillRef>
    <cs:effectRef idx="0"/>
    <cs:fontRef idx="minor">
      <a:schemeClr val="dk1"/>
    </cs:fontRef>
    <cs:spPr>
      <a:ln w="19050" cap="flat" cmpd="sng" algn="ctr">
        <a:solidFill>
          <a:schemeClr val="phClr"/>
        </a:solidFill>
        <a:miter lim="800000"/>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ln w="19050" cap="rnd">
        <a:solidFill>
          <a:schemeClr val="phClr"/>
        </a:solidFill>
        <a:round/>
      </a:ln>
    </cs:spPr>
  </cs:dataPointMarker>
  <cs:dataPointMarkerLayout symbol="circle" size="6"/>
  <cs:dataPointWireframe>
    <cs:lnRef idx="0">
      <cs:styleClr val="auto"/>
    </cs:lnRef>
    <cs:fillRef idx="1"/>
    <cs:effectRef idx="0"/>
    <cs:fontRef idx="minor">
      <a:schemeClr val="tx1"/>
    </cs:fontRef>
    <cs:spPr>
      <a:ln w="9525">
        <a:solidFill>
          <a:schemeClr val="phClr"/>
        </a:solidFill>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tx1">
            <a:lumMod val="50000"/>
            <a:lumOff val="50000"/>
          </a:schemeClr>
        </a:solidFill>
        <a:round/>
      </a:ln>
    </cs:spPr>
  </cs:downBar>
  <cs:dropLine>
    <cs:lnRef idx="0"/>
    <cs:fillRef idx="0"/>
    <cs:effectRef idx="0"/>
    <cs:fontRef idx="minor">
      <a:schemeClr val="dk1"/>
    </cs:fontRef>
    <cs:spPr>
      <a:ln w="9525" cap="flat" cmpd="sng" algn="ctr">
        <a:solidFill>
          <a:schemeClr val="tx1">
            <a:lumMod val="35000"/>
            <a:lumOff val="65000"/>
          </a:schemeClr>
        </a:solidFill>
        <a:round/>
      </a:ln>
    </cs:spPr>
  </cs:dropLine>
  <cs:errorBar>
    <cs:lnRef idx="0"/>
    <cs:fillRef idx="0"/>
    <cs:effectRef idx="0"/>
    <cs:fontRef idx="minor">
      <a:schemeClr val="dk1"/>
    </cs:fontRef>
    <cs:spPr>
      <a:ln w="9525" cap="flat" cmpd="sng" algn="ctr">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a:solidFill>
          <a:schemeClr val="tx1">
            <a:lumMod val="15000"/>
            <a:lumOff val="85000"/>
          </a:schemeClr>
        </a:solidFill>
      </a:ln>
    </cs:spPr>
  </cs:gridlineMajor>
  <cs:gridlineMinor>
    <cs:lnRef idx="0"/>
    <cs:fillRef idx="0"/>
    <cs:effectRef idx="0"/>
    <cs:fontRef idx="minor">
      <a:schemeClr val="dk1"/>
    </cs:fontRef>
    <cs:spPr>
      <a:ln w="9525">
        <a:solidFill>
          <a:schemeClr val="tx1">
            <a:lumMod val="5000"/>
            <a:lumOff val="95000"/>
          </a:schemeClr>
        </a:solidFill>
      </a:ln>
    </cs:spPr>
  </cs:gridlineMinor>
  <cs:hiLoLine>
    <cs:lnRef idx="0"/>
    <cs:fillRef idx="0"/>
    <cs:effectRef idx="0"/>
    <cs:fontRef idx="minor">
      <a:schemeClr val="dk1"/>
    </cs:fontRef>
    <cs:spPr>
      <a:ln w="9525" cap="flat" cmpd="sng" algn="ctr">
        <a:solidFill>
          <a:schemeClr val="tx1">
            <a:lumMod val="35000"/>
            <a:lumOff val="65000"/>
          </a:schemeClr>
        </a:solidFill>
        <a:round/>
      </a:ln>
    </cs:spPr>
  </cs:hiLoLine>
  <cs:leaderLine>
    <cs:lnRef idx="0"/>
    <cs:fillRef idx="0"/>
    <cs:effectRef idx="0"/>
    <cs:fontRef idx="minor">
      <a:schemeClr val="dk1"/>
    </cs:fontRef>
    <cs:spPr>
      <a:ln w="9525" cap="flat" cmpd="sng" algn="ctr">
        <a:solidFill>
          <a:schemeClr val="tx1">
            <a:lumMod val="35000"/>
            <a:lumOff val="65000"/>
          </a:schemeClr>
        </a:solidFill>
        <a:round/>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00" b="0" kern="1200" cap="none" spc="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cap="flat" cmpd="sng" algn="ctr">
        <a:solidFill>
          <a:schemeClr val="tx1">
            <a:lumMod val="50000"/>
            <a:lumOff val="50000"/>
          </a:schemeClr>
        </a:solidFill>
        <a:round/>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42">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9525" cap="rnd">
        <a:solidFill>
          <a:schemeClr val="phClr"/>
        </a:solidFill>
        <a:round/>
      </a:ln>
    </cs:spPr>
  </cs:dataPointLine>
  <cs:dataPointMarker>
    <cs:lnRef idx="0">
      <cs:styleClr val="auto"/>
    </cs:lnRef>
    <cs:fillRef idx="3">
      <cs:styleClr val="auto"/>
    </cs:fillRef>
    <cs:effectRef idx="2"/>
    <cs:fontRef idx="minor">
      <a:schemeClr val="tx2"/>
    </cs:fontRef>
    <cs:spPr>
      <a:ln w="9525">
        <a:solidFill>
          <a:schemeClr val="phClr"/>
        </a:solidFill>
        <a:round/>
      </a:ln>
    </cs:spPr>
  </cs:dataPointMarker>
  <cs:dataPointMarkerLayout symbol="circle" size="5"/>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9525" cap="rnd">
        <a:solidFill>
          <a:schemeClr val="phClr"/>
        </a:solidFill>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spPr>
      <a:ln>
        <a:solidFill>
          <a:schemeClr val="tx2">
            <a:lumMod val="40000"/>
            <a:lumOff val="60000"/>
          </a:schemeClr>
        </a:solidFill>
      </a:ln>
    </cs:spPr>
    <cs:defRPr sz="900" kern="1200"/>
  </cs:valueAxis>
  <cs:wall>
    <cs:lnRef idx="0"/>
    <cs:fillRef idx="0"/>
    <cs:effectRef idx="0"/>
    <cs:fontRef idx="minor">
      <a:schemeClr val="tx2"/>
    </cs:fontRef>
  </cs:wall>
</cs:chartStyle>
</file>

<file path=xl/charts/style8.xml><?xml version="1.0" encoding="utf-8"?>
<cs:chartStyle xmlns:cs="http://schemas.microsoft.com/office/drawing/2012/chartStyle" xmlns:a="http://schemas.openxmlformats.org/drawingml/2006/main" id="210">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cs:spPr>
  </cs:dataPoint>
  <cs:dataPoint3D>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tx1">
                <a:lumMod val="5000"/>
                <a:lumOff val="95000"/>
              </a:schemeClr>
            </a:gs>
            <a:gs pos="0">
              <a:schemeClr val="tx1">
                <a:lumMod val="25000"/>
                <a:lumOff val="7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tx1">
                <a:lumMod val="5000"/>
                <a:lumOff val="95000"/>
              </a:schemeClr>
            </a:gs>
            <a:gs pos="0">
              <a:schemeClr val="tx1">
                <a:lumMod val="25000"/>
                <a:lumOff val="7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iagrams/_rels/data1.xml.rels><?xml version="1.0" encoding="UTF-8" standalone="yes"?>
<Relationships xmlns="http://schemas.openxmlformats.org/package/2006/relationships"><Relationship Id="rId2" Type="http://schemas.openxmlformats.org/officeDocument/2006/relationships/hyperlink" Target="https://www.tenerifedata.com/" TargetMode="External"/><Relationship Id="rId1" Type="http://schemas.openxmlformats.org/officeDocument/2006/relationships/image" Target="../media/image2.jpeg"/></Relationships>
</file>

<file path=xl/diagrams/_rels/data2.xml.rels><?xml version="1.0" encoding="UTF-8" standalone="yes"?>
<Relationships xmlns="http://schemas.openxmlformats.org/package/2006/relationships"><Relationship Id="rId2" Type="http://schemas.openxmlformats.org/officeDocument/2006/relationships/hyperlink" Target="https://www.tenerife.es/bancodatos/" TargetMode="External"/><Relationship Id="rId1" Type="http://schemas.openxmlformats.org/officeDocument/2006/relationships/image" Target="../media/image3.png"/></Relationships>
</file>

<file path=xl/diagrams/_rels/drawing1.xml.rels><?xml version="1.0" encoding="UTF-8" standalone="yes"?>
<Relationships xmlns="http://schemas.openxmlformats.org/package/2006/relationships"><Relationship Id="rId1" Type="http://schemas.openxmlformats.org/officeDocument/2006/relationships/image" Target="../media/image2.jpeg"/></Relationships>
</file>

<file path=xl/diagrams/_rels/drawing2.xml.rels><?xml version="1.0" encoding="UTF-8" standalone="yes"?>
<Relationships xmlns="http://schemas.openxmlformats.org/package/2006/relationships"><Relationship Id="rId1" Type="http://schemas.openxmlformats.org/officeDocument/2006/relationships/image" Target="../media/image3.png"/></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@tenerifedata</a:t>
          </a:r>
          <a:endParaRPr lang="es-ES" sz="1600" b="0">
            <a:solidFill>
              <a:schemeClr val="bg1"/>
            </a:solidFill>
          </a:endParaRP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 tenerifedata"/>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31853" custScaleY="116411" custLinFactNeighborX="3801" custLinFactNeighborY="-71267">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1D5EF4FC-D63A-4854-8354-0127ECF0A97E}" type="presOf" srcId="{2DF13632-B6B1-4A90-B7EA-03D007B8977D}" destId="{5BB06E32-3874-4D31-AFD2-A8A6FA3668E9}" srcOrd="0" destOrd="0" presId="urn:microsoft.com/office/officeart/2008/layout/BubblePictureList"/>
    <dgm:cxn modelId="{243A91EF-EC7E-4E89-8B51-581A3A081844}" type="presOf" srcId="{2B06BCDF-9560-4442-9A03-128B74F1542D}" destId="{C9FCCE3E-DC19-4561-B065-7E54C8663564}" srcOrd="0" destOrd="0" presId="urn:microsoft.com/office/officeart/2008/layout/BubblePictureList"/>
    <dgm:cxn modelId="{BBE1E904-D363-4DD5-A7CA-7237DB84D56F}" type="presOf" srcId="{9AA32BE3-2A9E-433B-AB2B-E1B2AC56F8A7}" destId="{09A7B253-4A8F-49D6-81C0-57DECE6A92D4}" srcOrd="0" destOrd="0" presId="urn:microsoft.com/office/officeart/2008/layout/BubblePictureList"/>
    <dgm:cxn modelId="{5D227CD7-0C3E-4198-A36D-7B637EC91017}" type="presParOf" srcId="{09A7B253-4A8F-49D6-81C0-57DECE6A92D4}" destId="{C9FCCE3E-DC19-4561-B065-7E54C8663564}" srcOrd="0" destOrd="0" presId="urn:microsoft.com/office/officeart/2008/layout/BubblePictureList"/>
    <dgm:cxn modelId="{2D1C93C0-0A3F-417E-B8A2-7EC120B50055}" type="presParOf" srcId="{09A7B253-4A8F-49D6-81C0-57DECE6A92D4}" destId="{183D66FF-A335-404D-8FC1-16E9C1DD2B89}" srcOrd="1" destOrd="0" presId="urn:microsoft.com/office/officeart/2008/layout/BubblePictureList"/>
    <dgm:cxn modelId="{98FD654F-0840-4092-A02A-646E2DBD9682}" type="presParOf" srcId="{183D66FF-A335-404D-8FC1-16E9C1DD2B89}" destId="{30F5965A-9749-4515-A35C-872501DB529B}" srcOrd="0" destOrd="0" presId="urn:microsoft.com/office/officeart/2008/layout/BubblePictureList"/>
    <dgm:cxn modelId="{7E6031EA-A80A-430E-A7E4-B4BD1F25C71B}" type="presParOf" srcId="{09A7B253-4A8F-49D6-81C0-57DECE6A92D4}" destId="{40CF3A0E-24E0-4582-9092-B55E137D5FBB}" srcOrd="2" destOrd="0" presId="urn:microsoft.com/office/officeart/2008/layout/BubblePictureList"/>
    <dgm:cxn modelId="{F6212BD5-7D55-4C4C-85C5-D36D0D6F2216}" type="presParOf" srcId="{09A7B253-4A8F-49D6-81C0-57DECE6A92D4}" destId="{BED9E59F-DC6E-4CFC-B27C-B513872CF1B5}" srcOrd="3" destOrd="0" presId="urn:microsoft.com/office/officeart/2008/layout/BubblePictureList"/>
    <dgm:cxn modelId="{20B365C1-671B-47AD-8EAE-52A5B55DAA5D}"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@tfebancodatos</a:t>
          </a: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l Banco de Datos"/>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41355" custScaleY="144918" custLinFactNeighborX="8552" custLinFactNeighborY="-90271">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custLinFactNeighborX="-14257" custLinFactNeighborY="-19004"/>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F3B9E65F-703D-4B2E-B4F7-BABCDD678627}" type="presOf" srcId="{9AA32BE3-2A9E-433B-AB2B-E1B2AC56F8A7}" destId="{09A7B253-4A8F-49D6-81C0-57DECE6A92D4}" srcOrd="0" destOrd="0" presId="urn:microsoft.com/office/officeart/2008/layout/BubblePictureList"/>
    <dgm:cxn modelId="{D191260B-9A15-4C6D-B7A9-6F7576607E74}" type="presOf" srcId="{2DF13632-B6B1-4A90-B7EA-03D007B8977D}" destId="{5BB06E32-3874-4D31-AFD2-A8A6FA3668E9}" srcOrd="0" destOrd="0" presId="urn:microsoft.com/office/officeart/2008/layout/BubblePictureList"/>
    <dgm:cxn modelId="{0053877D-36A1-4BE1-9066-98427EAA0064}" type="presOf" srcId="{2B06BCDF-9560-4442-9A03-128B74F1542D}" destId="{C9FCCE3E-DC19-4561-B065-7E54C8663564}" srcOrd="0" destOrd="0" presId="urn:microsoft.com/office/officeart/2008/layout/BubblePictureList"/>
    <dgm:cxn modelId="{49A9CC77-DA20-40FB-9E8B-87F164E8648B}" type="presParOf" srcId="{09A7B253-4A8F-49D6-81C0-57DECE6A92D4}" destId="{C9FCCE3E-DC19-4561-B065-7E54C8663564}" srcOrd="0" destOrd="0" presId="urn:microsoft.com/office/officeart/2008/layout/BubblePictureList"/>
    <dgm:cxn modelId="{D6491364-D74B-49DA-88C4-F5AE8B19994F}" type="presParOf" srcId="{09A7B253-4A8F-49D6-81C0-57DECE6A92D4}" destId="{183D66FF-A335-404D-8FC1-16E9C1DD2B89}" srcOrd="1" destOrd="0" presId="urn:microsoft.com/office/officeart/2008/layout/BubblePictureList"/>
    <dgm:cxn modelId="{3F0D8C65-6F3B-40B5-8E89-9E2978A4D0C6}" type="presParOf" srcId="{183D66FF-A335-404D-8FC1-16E9C1DD2B89}" destId="{30F5965A-9749-4515-A35C-872501DB529B}" srcOrd="0" destOrd="0" presId="urn:microsoft.com/office/officeart/2008/layout/BubblePictureList"/>
    <dgm:cxn modelId="{2BC4E87A-5028-4BC7-B335-0EB44DAEFBBC}" type="presParOf" srcId="{09A7B253-4A8F-49D6-81C0-57DECE6A92D4}" destId="{40CF3A0E-24E0-4582-9092-B55E137D5FBB}" srcOrd="2" destOrd="0" presId="urn:microsoft.com/office/officeart/2008/layout/BubblePictureList"/>
    <dgm:cxn modelId="{017829E1-F7E3-47B4-BFA4-535827F0FC15}" type="presParOf" srcId="{09A7B253-4A8F-49D6-81C0-57DECE6A92D4}" destId="{BED9E59F-DC6E-4CFC-B27C-B513872CF1B5}" srcOrd="3" destOrd="0" presId="urn:microsoft.com/office/officeart/2008/layout/BubblePictureList"/>
    <dgm:cxn modelId="{F88C9A0E-5B85-432B-B2DA-A8404003C0D6}"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11"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092717" y="653142"/>
          <a:ext cx="986785" cy="986852"/>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091294" y="532632"/>
          <a:ext cx="292725" cy="292815"/>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127182" y="691143"/>
          <a:ext cx="911053" cy="910980"/>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60938" y="105885"/>
          <a:ext cx="1930433" cy="340869"/>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@tenerifedata</a:t>
          </a:r>
          <a:endParaRPr lang="es-ES" sz="1600" b="0" kern="1200">
            <a:solidFill>
              <a:schemeClr val="bg1"/>
            </a:solidFill>
          </a:endParaRPr>
        </a:p>
      </dsp:txBody>
      <dsp:txXfrm>
        <a:off x="-60938" y="105885"/>
        <a:ext cx="1930433" cy="340869"/>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127496" y="674010"/>
          <a:ext cx="986785" cy="986852"/>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084339" y="497853"/>
          <a:ext cx="292725" cy="292815"/>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161961" y="712011"/>
          <a:ext cx="911053" cy="910980"/>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26159" y="29371"/>
          <a:ext cx="2069550" cy="42434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@tfebancodatos</a:t>
          </a:r>
        </a:p>
      </dsp:txBody>
      <dsp:txXfrm>
        <a:off x="-26159" y="29371"/>
        <a:ext cx="2069550" cy="424341"/>
      </dsp:txXfrm>
    </dsp:sp>
  </dsp:spTree>
</dsp:drawing>
</file>

<file path=xl/diagrams/layout1.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layout2.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diagramLayout" Target="../diagrams/layout2.xml"/><Relationship Id="rId3" Type="http://schemas.openxmlformats.org/officeDocument/2006/relationships/diagramLayout" Target="../diagrams/layout1.xml"/><Relationship Id="rId7" Type="http://schemas.openxmlformats.org/officeDocument/2006/relationships/diagramData" Target="../diagrams/data2.xml"/><Relationship Id="rId2" Type="http://schemas.openxmlformats.org/officeDocument/2006/relationships/diagramData" Target="../diagrams/data1.xml"/><Relationship Id="rId1" Type="http://schemas.openxmlformats.org/officeDocument/2006/relationships/image" Target="../media/image1.jpg"/><Relationship Id="rId6" Type="http://schemas.microsoft.com/office/2007/relationships/diagramDrawing" Target="../diagrams/drawing1.xml"/><Relationship Id="rId11" Type="http://schemas.microsoft.com/office/2007/relationships/diagramDrawing" Target="../diagrams/drawing2.xml"/><Relationship Id="rId5" Type="http://schemas.openxmlformats.org/officeDocument/2006/relationships/diagramColors" Target="../diagrams/colors1.xml"/><Relationship Id="rId10" Type="http://schemas.openxmlformats.org/officeDocument/2006/relationships/diagramColors" Target="../diagrams/colors2.xml"/><Relationship Id="rId4" Type="http://schemas.openxmlformats.org/officeDocument/2006/relationships/diagramQuickStyle" Target="../diagrams/quickStyle1.xml"/><Relationship Id="rId9" Type="http://schemas.openxmlformats.org/officeDocument/2006/relationships/diagramQuickStyle" Target="../diagrams/quickStyle2.xml"/></Relationships>
</file>

<file path=xl/drawings/_rels/drawing10.xml.rels><?xml version="1.0" encoding="UTF-8" standalone="yes"?>
<Relationships xmlns="http://schemas.openxmlformats.org/package/2006/relationships"><Relationship Id="rId1" Type="http://schemas.openxmlformats.org/officeDocument/2006/relationships/hyperlink" Target="#&#205;NDICE!A1"/></Relationships>
</file>

<file path=xl/drawings/_rels/drawing11.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19.xml"/></Relationships>
</file>

<file path=xl/drawings/_rels/drawing12.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20.xml"/></Relationships>
</file>

<file path=xl/drawings/_rels/drawing13.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21.xml"/></Relationships>
</file>

<file path=xl/drawings/_rels/drawing14.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chart" Target="../charts/chart23.xml"/><Relationship Id="rId1" Type="http://schemas.openxmlformats.org/officeDocument/2006/relationships/chart" Target="../charts/chart22.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hyperlink" Target="#&#205;NDICE!A1"/><Relationship Id="rId1" Type="http://schemas.openxmlformats.org/officeDocument/2006/relationships/chart" Target="../charts/chart24.xml"/><Relationship Id="rId4" Type="http://schemas.openxmlformats.org/officeDocument/2006/relationships/chart" Target="../charts/chart26.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28.xml"/><Relationship Id="rId2" Type="http://schemas.openxmlformats.org/officeDocument/2006/relationships/chart" Target="../charts/chart27.xml"/><Relationship Id="rId1" Type="http://schemas.openxmlformats.org/officeDocument/2006/relationships/hyperlink" Target="#&#205;NDICE!A1"/><Relationship Id="rId5" Type="http://schemas.openxmlformats.org/officeDocument/2006/relationships/chart" Target="../charts/chart30.xml"/><Relationship Id="rId4" Type="http://schemas.openxmlformats.org/officeDocument/2006/relationships/chart" Target="../charts/chart29.xml"/></Relationships>
</file>

<file path=xl/drawings/_rels/drawing17.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1.xml"/></Relationships>
</file>

<file path=xl/drawings/_rels/drawing18.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2.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33.xml"/><Relationship Id="rId1" Type="http://schemas.openxmlformats.org/officeDocument/2006/relationships/hyperlink" Target="#&#205;NDICE!A1"/></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hyperlink" Target="#&#205;NDICE!A1"/></Relationships>
</file>

<file path=xl/drawings/_rels/drawing20.xml.rels><?xml version="1.0" encoding="UTF-8" standalone="yes"?>
<Relationships xmlns="http://schemas.openxmlformats.org/package/2006/relationships"><Relationship Id="rId1" Type="http://schemas.openxmlformats.org/officeDocument/2006/relationships/hyperlink" Target="#&#205;NDICE!A1"/></Relationships>
</file>

<file path=xl/drawings/_rels/drawing21.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4.xml"/></Relationships>
</file>

<file path=xl/drawings/_rels/drawing22.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5.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37.xml"/><Relationship Id="rId2" Type="http://schemas.openxmlformats.org/officeDocument/2006/relationships/hyperlink" Target="#&#205;NDICE!A1"/><Relationship Id="rId1" Type="http://schemas.openxmlformats.org/officeDocument/2006/relationships/chart" Target="../charts/chart36.xml"/></Relationships>
</file>

<file path=xl/drawings/_rels/drawing24.xml.rels><?xml version="1.0" encoding="UTF-8" standalone="yes"?>
<Relationships xmlns="http://schemas.openxmlformats.org/package/2006/relationships"><Relationship Id="rId1" Type="http://schemas.openxmlformats.org/officeDocument/2006/relationships/hyperlink" Target="#&#205;NDICE!A1"/></Relationships>
</file>

<file path=xl/drawings/_rels/drawing25.xml.rels><?xml version="1.0" encoding="UTF-8" standalone="yes"?>
<Relationships xmlns="http://schemas.openxmlformats.org/package/2006/relationships"><Relationship Id="rId3" Type="http://schemas.openxmlformats.org/officeDocument/2006/relationships/chart" Target="../charts/chart39.xml"/><Relationship Id="rId2" Type="http://schemas.openxmlformats.org/officeDocument/2006/relationships/hyperlink" Target="#&#205;NDICE!A1"/><Relationship Id="rId1" Type="http://schemas.openxmlformats.org/officeDocument/2006/relationships/chart" Target="../charts/chart38.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41.xml"/><Relationship Id="rId1" Type="http://schemas.openxmlformats.org/officeDocument/2006/relationships/chart" Target="../charts/chart40.xml"/></Relationships>
</file>

<file path=xl/drawings/_rels/drawing27.xml.rels><?xml version="1.0" encoding="UTF-8" standalone="yes"?>
<Relationships xmlns="http://schemas.openxmlformats.org/package/2006/relationships"><Relationship Id="rId1" Type="http://schemas.openxmlformats.org/officeDocument/2006/relationships/hyperlink" Target="#&#205;NDICE!A1"/></Relationships>
</file>

<file path=xl/drawings/_rels/drawing28.xml.rels><?xml version="1.0" encoding="UTF-8" standalone="yes"?>
<Relationships xmlns="http://schemas.openxmlformats.org/package/2006/relationships"><Relationship Id="rId1" Type="http://schemas.openxmlformats.org/officeDocument/2006/relationships/hyperlink" Target="#&#205;NDICE!A1"/></Relationships>
</file>

<file path=xl/drawings/_rels/drawing3.xml.rels><?xml version="1.0" encoding="UTF-8" standalone="yes"?>
<Relationships xmlns="http://schemas.openxmlformats.org/package/2006/relationships"><Relationship Id="rId1" Type="http://schemas.openxmlformats.org/officeDocument/2006/relationships/hyperlink" Target="#&#205;NDICE!A1"/></Relationships>
</file>

<file path=xl/drawings/_rels/drawing4.xml.rels><?xml version="1.0" encoding="UTF-8" standalone="yes"?>
<Relationships xmlns="http://schemas.openxmlformats.org/package/2006/relationships"><Relationship Id="rId1" Type="http://schemas.openxmlformats.org/officeDocument/2006/relationships/hyperlink" Target="#&#205;NDICE!A1"/></Relationships>
</file>

<file path=xl/drawings/_rels/drawing5.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4" Type="http://schemas.openxmlformats.org/officeDocument/2006/relationships/hyperlink" Target="#&#205;NDICE!A1"/></Relationships>
</file>

<file path=xl/drawings/_rels/drawing6.xml.rels><?xml version="1.0" encoding="UTF-8" standalone="yes"?>
<Relationships xmlns="http://schemas.openxmlformats.org/package/2006/relationships"><Relationship Id="rId8" Type="http://schemas.openxmlformats.org/officeDocument/2006/relationships/chart" Target="../charts/chart11.xml"/><Relationship Id="rId3" Type="http://schemas.openxmlformats.org/officeDocument/2006/relationships/chart" Target="../charts/chart7.xml"/><Relationship Id="rId7" Type="http://schemas.openxmlformats.org/officeDocument/2006/relationships/hyperlink" Target="#&#205;NDICE!A1"/><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 Id="rId9" Type="http://schemas.openxmlformats.org/officeDocument/2006/relationships/chart" Target="../charts/chart12.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5" Type="http://schemas.openxmlformats.org/officeDocument/2006/relationships/chart" Target="../charts/chart16.xml"/><Relationship Id="rId4" Type="http://schemas.openxmlformats.org/officeDocument/2006/relationships/hyperlink" Target="#&#205;NDICE!A1"/></Relationships>
</file>

<file path=xl/drawings/_rels/drawing8.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17.xml"/></Relationships>
</file>

<file path=xl/drawings/_rels/drawing9.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18.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158749</xdr:rowOff>
    </xdr:from>
    <xdr:to>
      <xdr:col>16</xdr:col>
      <xdr:colOff>0</xdr:colOff>
      <xdr:row>52</xdr:row>
      <xdr:rowOff>15875</xdr:rowOff>
    </xdr:to>
    <xdr:grpSp>
      <xdr:nvGrpSpPr>
        <xdr:cNvPr id="2" name="Grupo 1"/>
        <xdr:cNvGrpSpPr/>
      </xdr:nvGrpSpPr>
      <xdr:grpSpPr>
        <a:xfrm>
          <a:off x="0" y="8016874"/>
          <a:ext cx="13208000" cy="4270376"/>
          <a:chOff x="0" y="5714999"/>
          <a:chExt cx="10047817" cy="3352800"/>
        </a:xfrm>
      </xdr:grpSpPr>
      <xdr:pic>
        <xdr:nvPicPr>
          <xdr:cNvPr id="21" name="Imagen 2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4999"/>
            <a:ext cx="10047817" cy="3352800"/>
          </a:xfrm>
          <a:prstGeom prst="rect">
            <a:avLst/>
          </a:prstGeom>
        </xdr:spPr>
      </xdr:pic>
      <xdr:graphicFrame macro="">
        <xdr:nvGraphicFramePr>
          <xdr:cNvPr id="47" name="Diagrama 46"/>
          <xdr:cNvGraphicFramePr/>
        </xdr:nvGraphicFramePr>
        <xdr:xfrm>
          <a:off x="8011584" y="5948853"/>
          <a:ext cx="1724919" cy="1534584"/>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graphicFrame macro="">
        <xdr:nvGraphicFramePr>
          <xdr:cNvPr id="48" name="Diagrama 47"/>
          <xdr:cNvGraphicFramePr/>
        </xdr:nvGraphicFramePr>
        <xdr:xfrm>
          <a:off x="8001001" y="7386293"/>
          <a:ext cx="1724919" cy="1534584"/>
        </xdr:xfrm>
        <a:graphic>
          <a:graphicData uri="http://schemas.openxmlformats.org/drawingml/2006/diagram">
            <dgm:relIds xmlns:dgm="http://schemas.openxmlformats.org/drawingml/2006/diagram" xmlns:r="http://schemas.openxmlformats.org/officeDocument/2006/relationships" r:dm="rId7" r:lo="rId8" r:qs="rId9" r:cs="rId10"/>
          </a:graphicData>
        </a:graphic>
      </xdr:graphicFrame>
    </xdr:grpSp>
    <xdr:clientData/>
  </xdr:twoCellAnchor>
  <xdr:oneCellAnchor>
    <xdr:from>
      <xdr:col>0</xdr:col>
      <xdr:colOff>0</xdr:colOff>
      <xdr:row>0</xdr:row>
      <xdr:rowOff>51593</xdr:rowOff>
    </xdr:from>
    <xdr:ext cx="1524000" cy="468013"/>
    <xdr:sp macro="" textlink="">
      <xdr:nvSpPr>
        <xdr:cNvPr id="6" name="Rectángulo 5"/>
        <xdr:cNvSpPr/>
      </xdr:nvSpPr>
      <xdr:spPr>
        <a:xfrm>
          <a:off x="0" y="51593"/>
          <a:ext cx="1524000" cy="468013"/>
        </a:xfrm>
        <a:prstGeom prst="rect">
          <a:avLst/>
        </a:prstGeom>
        <a:noFill/>
      </xdr:spPr>
      <xdr:txBody>
        <a:bodyPr wrap="square" lIns="91440" tIns="45720" rIns="91440" bIns="45720">
          <a:spAutoFit/>
        </a:bodyPr>
        <a:lstStyle/>
        <a:p>
          <a:pPr algn="ctr"/>
          <a:r>
            <a:rPr lang="es-ES" sz="2400" b="1" cap="none" spc="0">
              <a:ln w="0"/>
              <a:solidFill>
                <a:schemeClr val="accent1">
                  <a:lumMod val="75000"/>
                </a:schemeClr>
              </a:solidFill>
              <a:effectLst>
                <a:reflection blurRad="6350" stA="53000" endA="300" endPos="35500" dir="5400000" sy="-90000" algn="bl" rotWithShape="0"/>
              </a:effectLst>
            </a:rPr>
            <a:t>ÍNDICE</a:t>
          </a:r>
        </a:p>
      </xdr:txBody>
    </xdr:sp>
    <xdr:clientData/>
  </xdr:oneCellAnchor>
  <xdr:twoCellAnchor>
    <xdr:from>
      <xdr:col>6</xdr:col>
      <xdr:colOff>719478</xdr:colOff>
      <xdr:row>31</xdr:row>
      <xdr:rowOff>176894</xdr:rowOff>
    </xdr:from>
    <xdr:to>
      <xdr:col>13</xdr:col>
      <xdr:colOff>362290</xdr:colOff>
      <xdr:row>37</xdr:row>
      <xdr:rowOff>45925</xdr:rowOff>
    </xdr:to>
    <xdr:sp macro="" textlink="">
      <xdr:nvSpPr>
        <xdr:cNvPr id="3" name="Rectángulo 2"/>
        <xdr:cNvSpPr/>
      </xdr:nvSpPr>
      <xdr:spPr>
        <a:xfrm>
          <a:off x="6298407" y="6504215"/>
          <a:ext cx="4976812" cy="10120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800" b="1">
              <a:latin typeface="Century Gothic" panose="020B0502020202020204" pitchFamily="34" charset="0"/>
            </a:rPr>
            <a:t>Amplía</a:t>
          </a:r>
          <a:r>
            <a:rPr lang="es-ES" sz="1800" b="1" baseline="0">
              <a:latin typeface="Century Gothic" panose="020B0502020202020204" pitchFamily="34" charset="0"/>
            </a:rPr>
            <a:t> Información con un clic en </a:t>
          </a:r>
        </a:p>
        <a:p>
          <a:pPr algn="l"/>
          <a:r>
            <a:rPr lang="es-ES" sz="1800" b="1" baseline="0">
              <a:latin typeface="Century Gothic" panose="020B0502020202020204" pitchFamily="34" charset="0"/>
            </a:rPr>
            <a:t>nuestros portales web:</a:t>
          </a:r>
          <a:endParaRPr lang="es-ES" sz="1800" b="1">
            <a:latin typeface="Century Gothic" panose="020B0502020202020204" pitchFamily="34" charset="0"/>
          </a:endParaRPr>
        </a:p>
      </xdr:txBody>
    </xdr:sp>
    <xdr:clientData/>
  </xdr:twoCellAnchor>
  <xdr:twoCellAnchor>
    <xdr:from>
      <xdr:col>0</xdr:col>
      <xdr:colOff>0</xdr:colOff>
      <xdr:row>0</xdr:row>
      <xdr:rowOff>585108</xdr:rowOff>
    </xdr:from>
    <xdr:to>
      <xdr:col>15</xdr:col>
      <xdr:colOff>734785</xdr:colOff>
      <xdr:row>1</xdr:row>
      <xdr:rowOff>0</xdr:rowOff>
    </xdr:to>
    <xdr:cxnSp macro="">
      <xdr:nvCxnSpPr>
        <xdr:cNvPr id="5" name="Conector recto 4"/>
        <xdr:cNvCxnSpPr/>
      </xdr:nvCxnSpPr>
      <xdr:spPr>
        <a:xfrm>
          <a:off x="0" y="585108"/>
          <a:ext cx="13171714" cy="40821"/>
        </a:xfrm>
        <a:prstGeom prst="line">
          <a:avLst/>
        </a:prstGeom>
        <a:ln w="28575"/>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745191</xdr:colOff>
      <xdr:row>36</xdr:row>
      <xdr:rowOff>166687</xdr:rowOff>
    </xdr:from>
    <xdr:to>
      <xdr:col>7</xdr:col>
      <xdr:colOff>793086</xdr:colOff>
      <xdr:row>43</xdr:row>
      <xdr:rowOff>11907</xdr:rowOff>
    </xdr:to>
    <xdr:grpSp>
      <xdr:nvGrpSpPr>
        <xdr:cNvPr id="7" name="Grupo 6">
          <a:hlinkClick xmlns:r="http://schemas.openxmlformats.org/officeDocument/2006/relationships" r:id="rId1" tooltip="VOLVER AL ÍNDICE"/>
        </xdr:cNvPr>
        <xdr:cNvGrpSpPr/>
      </xdr:nvGrpSpPr>
      <xdr:grpSpPr>
        <a:xfrm>
          <a:off x="6734035" y="7369968"/>
          <a:ext cx="809895" cy="1178720"/>
          <a:chOff x="10453114" y="4625162"/>
          <a:chExt cx="1354123" cy="1987980"/>
        </a:xfrm>
      </xdr:grpSpPr>
      <xdr:sp macro="" textlink="">
        <xdr:nvSpPr>
          <xdr:cNvPr id="8"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9"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0"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1"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xdr:row>
      <xdr:rowOff>9524</xdr:rowOff>
    </xdr:from>
    <xdr:to>
      <xdr:col>7</xdr:col>
      <xdr:colOff>23812</xdr:colOff>
      <xdr:row>21</xdr:row>
      <xdr:rowOff>35719</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642937</xdr:colOff>
      <xdr:row>23</xdr:row>
      <xdr:rowOff>178594</xdr:rowOff>
    </xdr:from>
    <xdr:to>
      <xdr:col>7</xdr:col>
      <xdr:colOff>35719</xdr:colOff>
      <xdr:row>30</xdr:row>
      <xdr:rowOff>23814</xdr:rowOff>
    </xdr:to>
    <xdr:grpSp>
      <xdr:nvGrpSpPr>
        <xdr:cNvPr id="8" name="Grupo 7">
          <a:hlinkClick xmlns:r="http://schemas.openxmlformats.org/officeDocument/2006/relationships" r:id="rId2" tooltip="VOLVER AL ÍNDICE"/>
        </xdr:cNvPr>
        <xdr:cNvGrpSpPr/>
      </xdr:nvGrpSpPr>
      <xdr:grpSpPr>
        <a:xfrm>
          <a:off x="6524625" y="4857750"/>
          <a:ext cx="809625"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3</xdr:row>
      <xdr:rowOff>76199</xdr:rowOff>
    </xdr:from>
    <xdr:to>
      <xdr:col>8</xdr:col>
      <xdr:colOff>321468</xdr:colOff>
      <xdr:row>28</xdr:row>
      <xdr:rowOff>59530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1131094</xdr:colOff>
      <xdr:row>29</xdr:row>
      <xdr:rowOff>166687</xdr:rowOff>
    </xdr:from>
    <xdr:to>
      <xdr:col>6</xdr:col>
      <xdr:colOff>743360</xdr:colOff>
      <xdr:row>36</xdr:row>
      <xdr:rowOff>11907</xdr:rowOff>
    </xdr:to>
    <xdr:grpSp>
      <xdr:nvGrpSpPr>
        <xdr:cNvPr id="8" name="Grupo 7">
          <a:hlinkClick xmlns:r="http://schemas.openxmlformats.org/officeDocument/2006/relationships" r:id="rId2" tooltip="VOLVER AL ÍNDICE"/>
        </xdr:cNvPr>
        <xdr:cNvGrpSpPr/>
      </xdr:nvGrpSpPr>
      <xdr:grpSpPr>
        <a:xfrm>
          <a:off x="6512719" y="6822281"/>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214314</xdr:colOff>
      <xdr:row>1</xdr:row>
      <xdr:rowOff>39290</xdr:rowOff>
    </xdr:from>
    <xdr:to>
      <xdr:col>12</xdr:col>
      <xdr:colOff>654844</xdr:colOff>
      <xdr:row>13</xdr:row>
      <xdr:rowOff>47625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559594</xdr:colOff>
      <xdr:row>15</xdr:row>
      <xdr:rowOff>166688</xdr:rowOff>
    </xdr:from>
    <xdr:to>
      <xdr:col>7</xdr:col>
      <xdr:colOff>600485</xdr:colOff>
      <xdr:row>22</xdr:row>
      <xdr:rowOff>11908</xdr:rowOff>
    </xdr:to>
    <xdr:grpSp>
      <xdr:nvGrpSpPr>
        <xdr:cNvPr id="8" name="Grupo 7">
          <a:hlinkClick xmlns:r="http://schemas.openxmlformats.org/officeDocument/2006/relationships" r:id="rId2" tooltip="VOLVER AL ÍNDICE"/>
        </xdr:cNvPr>
        <xdr:cNvGrpSpPr/>
      </xdr:nvGrpSpPr>
      <xdr:grpSpPr>
        <a:xfrm>
          <a:off x="6524625" y="4441032"/>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11</xdr:col>
      <xdr:colOff>492579</xdr:colOff>
      <xdr:row>0</xdr:row>
      <xdr:rowOff>51708</xdr:rowOff>
    </xdr:from>
    <xdr:to>
      <xdr:col>20</xdr:col>
      <xdr:colOff>668111</xdr:colOff>
      <xdr:row>17</xdr:row>
      <xdr:rowOff>44904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569799</xdr:colOff>
      <xdr:row>14</xdr:row>
      <xdr:rowOff>186416</xdr:rowOff>
    </xdr:from>
    <xdr:to>
      <xdr:col>13</xdr:col>
      <xdr:colOff>39121</xdr:colOff>
      <xdr:row>32</xdr:row>
      <xdr:rowOff>68035</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282348</xdr:colOff>
      <xdr:row>60</xdr:row>
      <xdr:rowOff>61234</xdr:rowOff>
    </xdr:from>
    <xdr:to>
      <xdr:col>8</xdr:col>
      <xdr:colOff>493729</xdr:colOff>
      <xdr:row>68</xdr:row>
      <xdr:rowOff>1703</xdr:rowOff>
    </xdr:to>
    <xdr:grpSp>
      <xdr:nvGrpSpPr>
        <xdr:cNvPr id="4" name="Grupo 3">
          <a:hlinkClick xmlns:r="http://schemas.openxmlformats.org/officeDocument/2006/relationships" r:id="rId3" tooltip="VOLVER AL ÍNDICE"/>
        </xdr:cNvPr>
        <xdr:cNvGrpSpPr/>
      </xdr:nvGrpSpPr>
      <xdr:grpSpPr>
        <a:xfrm>
          <a:off x="7485629" y="12408015"/>
          <a:ext cx="973381" cy="1464469"/>
          <a:chOff x="10453114" y="4658915"/>
          <a:chExt cx="1320375" cy="1954227"/>
        </a:xfrm>
      </xdr:grpSpPr>
      <xdr:sp macro="" textlink="">
        <xdr:nvSpPr>
          <xdr:cNvPr id="6" name="Flecha circular 5"/>
          <xdr:cNvSpPr/>
        </xdr:nvSpPr>
        <xdr:spPr>
          <a:xfrm>
            <a:off x="10453114" y="4658915"/>
            <a:ext cx="1320375" cy="1320576"/>
          </a:xfrm>
          <a:prstGeom prst="circularArrow">
            <a:avLst>
              <a:gd name="adj1" fmla="val 10980"/>
              <a:gd name="adj2" fmla="val 1142322"/>
              <a:gd name="adj3" fmla="val 4500000"/>
              <a:gd name="adj4" fmla="val 10800000"/>
              <a:gd name="adj5" fmla="val 12500"/>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11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6</xdr:col>
      <xdr:colOff>214314</xdr:colOff>
      <xdr:row>18</xdr:row>
      <xdr:rowOff>1564481</xdr:rowOff>
    </xdr:from>
    <xdr:to>
      <xdr:col>18</xdr:col>
      <xdr:colOff>597694</xdr:colOff>
      <xdr:row>63</xdr:row>
      <xdr:rowOff>123825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669132</xdr:colOff>
      <xdr:row>55</xdr:row>
      <xdr:rowOff>14287</xdr:rowOff>
    </xdr:from>
    <xdr:to>
      <xdr:col>5</xdr:col>
      <xdr:colOff>386173</xdr:colOff>
      <xdr:row>61</xdr:row>
      <xdr:rowOff>50007</xdr:rowOff>
    </xdr:to>
    <xdr:grpSp>
      <xdr:nvGrpSpPr>
        <xdr:cNvPr id="3" name="Grupo 2">
          <a:hlinkClick xmlns:r="http://schemas.openxmlformats.org/officeDocument/2006/relationships" r:id="rId2" tooltip="VOLVER AL ÍNDICE"/>
        </xdr:cNvPr>
        <xdr:cNvGrpSpPr/>
      </xdr:nvGrpSpPr>
      <xdr:grpSpPr>
        <a:xfrm>
          <a:off x="6372226" y="12682537"/>
          <a:ext cx="800510"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11</xdr:col>
      <xdr:colOff>666747</xdr:colOff>
      <xdr:row>3</xdr:row>
      <xdr:rowOff>107155</xdr:rowOff>
    </xdr:from>
    <xdr:to>
      <xdr:col>17</xdr:col>
      <xdr:colOff>726279</xdr:colOff>
      <xdr:row>18</xdr:row>
      <xdr:rowOff>893624</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95250</xdr:colOff>
      <xdr:row>3</xdr:row>
      <xdr:rowOff>95250</xdr:rowOff>
    </xdr:from>
    <xdr:to>
      <xdr:col>11</xdr:col>
      <xdr:colOff>607218</xdr:colOff>
      <xdr:row>18</xdr:row>
      <xdr:rowOff>881719</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13</xdr:col>
      <xdr:colOff>309564</xdr:colOff>
      <xdr:row>43</xdr:row>
      <xdr:rowOff>166689</xdr:rowOff>
    </xdr:from>
    <xdr:to>
      <xdr:col>14</xdr:col>
      <xdr:colOff>350454</xdr:colOff>
      <xdr:row>50</xdr:row>
      <xdr:rowOff>11909</xdr:rowOff>
    </xdr:to>
    <xdr:grpSp>
      <xdr:nvGrpSpPr>
        <xdr:cNvPr id="2" name="Grupo 1">
          <a:hlinkClick xmlns:r="http://schemas.openxmlformats.org/officeDocument/2006/relationships" r:id="rId1" tooltip="VOLVER AL ÍNDICE"/>
        </xdr:cNvPr>
        <xdr:cNvGrpSpPr/>
      </xdr:nvGrpSpPr>
      <xdr:grpSpPr>
        <a:xfrm>
          <a:off x="11608595" y="9596439"/>
          <a:ext cx="802890" cy="117872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107156</xdr:colOff>
      <xdr:row>0</xdr:row>
      <xdr:rowOff>3572</xdr:rowOff>
    </xdr:from>
    <xdr:to>
      <xdr:col>13</xdr:col>
      <xdr:colOff>476250</xdr:colOff>
      <xdr:row>15</xdr:row>
      <xdr:rowOff>163116</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11908</xdr:colOff>
      <xdr:row>0</xdr:row>
      <xdr:rowOff>23812</xdr:rowOff>
    </xdr:from>
    <xdr:to>
      <xdr:col>20</xdr:col>
      <xdr:colOff>166688</xdr:colOff>
      <xdr:row>15</xdr:row>
      <xdr:rowOff>183356</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25</xdr:row>
      <xdr:rowOff>39290</xdr:rowOff>
    </xdr:from>
    <xdr:to>
      <xdr:col>6</xdr:col>
      <xdr:colOff>619125</xdr:colOff>
      <xdr:row>41</xdr:row>
      <xdr:rowOff>115490</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83345</xdr:colOff>
      <xdr:row>17</xdr:row>
      <xdr:rowOff>27384</xdr:rowOff>
    </xdr:from>
    <xdr:to>
      <xdr:col>20</xdr:col>
      <xdr:colOff>142875</xdr:colOff>
      <xdr:row>30</xdr:row>
      <xdr:rowOff>47625</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704850</xdr:colOff>
      <xdr:row>4</xdr:row>
      <xdr:rowOff>83342</xdr:rowOff>
    </xdr:from>
    <xdr:to>
      <xdr:col>7</xdr:col>
      <xdr:colOff>14288</xdr:colOff>
      <xdr:row>20</xdr:row>
      <xdr:rowOff>30955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130968</xdr:colOff>
      <xdr:row>20</xdr:row>
      <xdr:rowOff>178593</xdr:rowOff>
    </xdr:from>
    <xdr:to>
      <xdr:col>7</xdr:col>
      <xdr:colOff>933859</xdr:colOff>
      <xdr:row>27</xdr:row>
      <xdr:rowOff>23813</xdr:rowOff>
    </xdr:to>
    <xdr:grpSp>
      <xdr:nvGrpSpPr>
        <xdr:cNvPr id="3" name="Grupo 2">
          <a:hlinkClick xmlns:r="http://schemas.openxmlformats.org/officeDocument/2006/relationships" r:id="rId2" tooltip="VOLVER AL ÍNDICE"/>
        </xdr:cNvPr>
        <xdr:cNvGrpSpPr/>
      </xdr:nvGrpSpPr>
      <xdr:grpSpPr>
        <a:xfrm>
          <a:off x="6810374" y="445293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11906</xdr:colOff>
      <xdr:row>3</xdr:row>
      <xdr:rowOff>14286</xdr:rowOff>
    </xdr:from>
    <xdr:to>
      <xdr:col>8</xdr:col>
      <xdr:colOff>0</xdr:colOff>
      <xdr:row>21</xdr:row>
      <xdr:rowOff>180975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607218</xdr:colOff>
      <xdr:row>23</xdr:row>
      <xdr:rowOff>166688</xdr:rowOff>
    </xdr:from>
    <xdr:to>
      <xdr:col>7</xdr:col>
      <xdr:colOff>481422</xdr:colOff>
      <xdr:row>30</xdr:row>
      <xdr:rowOff>11908</xdr:rowOff>
    </xdr:to>
    <xdr:grpSp>
      <xdr:nvGrpSpPr>
        <xdr:cNvPr id="3" name="Grupo 2">
          <a:hlinkClick xmlns:r="http://schemas.openxmlformats.org/officeDocument/2006/relationships" r:id="rId2" tooltip="VOLVER AL ÍNDICE"/>
        </xdr:cNvPr>
        <xdr:cNvGrpSpPr/>
      </xdr:nvGrpSpPr>
      <xdr:grpSpPr>
        <a:xfrm>
          <a:off x="6488906" y="496490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773906</xdr:colOff>
      <xdr:row>31</xdr:row>
      <xdr:rowOff>178594</xdr:rowOff>
    </xdr:from>
    <xdr:to>
      <xdr:col>6</xdr:col>
      <xdr:colOff>386172</xdr:colOff>
      <xdr:row>38</xdr:row>
      <xdr:rowOff>23814</xdr:rowOff>
    </xdr:to>
    <xdr:grpSp>
      <xdr:nvGrpSpPr>
        <xdr:cNvPr id="3" name="Grupo 2">
          <a:hlinkClick xmlns:r="http://schemas.openxmlformats.org/officeDocument/2006/relationships" r:id="rId1" tooltip="VOLVER AL ÍNDICE"/>
        </xdr:cNvPr>
        <xdr:cNvGrpSpPr/>
      </xdr:nvGrpSpPr>
      <xdr:grpSpPr>
        <a:xfrm>
          <a:off x="6441281" y="7215188"/>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0</xdr:col>
      <xdr:colOff>0</xdr:colOff>
      <xdr:row>3</xdr:row>
      <xdr:rowOff>63101</xdr:rowOff>
    </xdr:from>
    <xdr:to>
      <xdr:col>7</xdr:col>
      <xdr:colOff>273844</xdr:colOff>
      <xdr:row>31</xdr:row>
      <xdr:rowOff>142875</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226219</xdr:colOff>
      <xdr:row>34</xdr:row>
      <xdr:rowOff>166687</xdr:rowOff>
    </xdr:from>
    <xdr:to>
      <xdr:col>8</xdr:col>
      <xdr:colOff>273913</xdr:colOff>
      <xdr:row>40</xdr:row>
      <xdr:rowOff>71438</xdr:rowOff>
    </xdr:to>
    <xdr:grpSp>
      <xdr:nvGrpSpPr>
        <xdr:cNvPr id="2" name="Grupo 1">
          <a:hlinkClick xmlns:r="http://schemas.openxmlformats.org/officeDocument/2006/relationships" r:id="rId1" tooltip="VOLVER AL ÍNDICE"/>
        </xdr:cNvPr>
        <xdr:cNvGrpSpPr/>
      </xdr:nvGrpSpPr>
      <xdr:grpSpPr>
        <a:xfrm>
          <a:off x="6512719" y="6823604"/>
          <a:ext cx="809694" cy="1185334"/>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11</xdr:col>
      <xdr:colOff>328083</xdr:colOff>
      <xdr:row>2</xdr:row>
      <xdr:rowOff>20108</xdr:rowOff>
    </xdr:from>
    <xdr:to>
      <xdr:col>17</xdr:col>
      <xdr:colOff>328083</xdr:colOff>
      <xdr:row>16</xdr:row>
      <xdr:rowOff>96308</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5442857</xdr:colOff>
      <xdr:row>62</xdr:row>
      <xdr:rowOff>84667</xdr:rowOff>
    </xdr:from>
    <xdr:to>
      <xdr:col>1</xdr:col>
      <xdr:colOff>802891</xdr:colOff>
      <xdr:row>69</xdr:row>
      <xdr:rowOff>120387</xdr:rowOff>
    </xdr:to>
    <xdr:grpSp>
      <xdr:nvGrpSpPr>
        <xdr:cNvPr id="2" name="Grupo 1">
          <a:hlinkClick xmlns:r="http://schemas.openxmlformats.org/officeDocument/2006/relationships" r:id="rId1" tooltip="VOLVER AL ÍNDICE"/>
        </xdr:cNvPr>
        <xdr:cNvGrpSpPr/>
      </xdr:nvGrpSpPr>
      <xdr:grpSpPr>
        <a:xfrm>
          <a:off x="5442857" y="10728855"/>
          <a:ext cx="813097" cy="1202532"/>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588169</xdr:colOff>
      <xdr:row>2</xdr:row>
      <xdr:rowOff>133348</xdr:rowOff>
    </xdr:from>
    <xdr:to>
      <xdr:col>8</xdr:col>
      <xdr:colOff>721369</xdr:colOff>
      <xdr:row>17</xdr:row>
      <xdr:rowOff>177448</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695325</xdr:colOff>
      <xdr:row>19</xdr:row>
      <xdr:rowOff>169069</xdr:rowOff>
    </xdr:from>
    <xdr:to>
      <xdr:col>7</xdr:col>
      <xdr:colOff>736216</xdr:colOff>
      <xdr:row>26</xdr:row>
      <xdr:rowOff>14289</xdr:rowOff>
    </xdr:to>
    <xdr:grpSp>
      <xdr:nvGrpSpPr>
        <xdr:cNvPr id="4" name="Grupo 3">
          <a:hlinkClick xmlns:r="http://schemas.openxmlformats.org/officeDocument/2006/relationships" r:id="rId2" tooltip="VOLVER AL ÍNDICE"/>
        </xdr:cNvPr>
        <xdr:cNvGrpSpPr/>
      </xdr:nvGrpSpPr>
      <xdr:grpSpPr>
        <a:xfrm>
          <a:off x="5434013" y="3860007"/>
          <a:ext cx="802891" cy="1178720"/>
          <a:chOff x="10453114" y="4625162"/>
          <a:chExt cx="1354123" cy="1987980"/>
        </a:xfrm>
      </xdr:grpSpPr>
      <xdr:sp macro="" textlink="">
        <xdr:nvSpPr>
          <xdr:cNvPr id="5" name="Flecha circular 4"/>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6" name="Forma libre 5"/>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7" name="Forma libre 6"/>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8" name="Forma libre 7"/>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5</xdr:row>
      <xdr:rowOff>4761</xdr:rowOff>
    </xdr:from>
    <xdr:to>
      <xdr:col>8</xdr:col>
      <xdr:colOff>702467</xdr:colOff>
      <xdr:row>24</xdr:row>
      <xdr:rowOff>142874</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383381</xdr:colOff>
      <xdr:row>24</xdr:row>
      <xdr:rowOff>183357</xdr:rowOff>
    </xdr:from>
    <xdr:to>
      <xdr:col>9</xdr:col>
      <xdr:colOff>424272</xdr:colOff>
      <xdr:row>31</xdr:row>
      <xdr:rowOff>28577</xdr:rowOff>
    </xdr:to>
    <xdr:grpSp>
      <xdr:nvGrpSpPr>
        <xdr:cNvPr id="3" name="Grupo 2">
          <a:hlinkClick xmlns:r="http://schemas.openxmlformats.org/officeDocument/2006/relationships" r:id="rId2" tooltip="VOLVER AL ÍNDICE"/>
        </xdr:cNvPr>
        <xdr:cNvGrpSpPr/>
      </xdr:nvGrpSpPr>
      <xdr:grpSpPr>
        <a:xfrm>
          <a:off x="8705850" y="551735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6</xdr:col>
      <xdr:colOff>164306</xdr:colOff>
      <xdr:row>1</xdr:row>
      <xdr:rowOff>114299</xdr:rowOff>
    </xdr:from>
    <xdr:to>
      <xdr:col>14</xdr:col>
      <xdr:colOff>750093</xdr:colOff>
      <xdr:row>11</xdr:row>
      <xdr:rowOff>169068</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133350</xdr:colOff>
      <xdr:row>36</xdr:row>
      <xdr:rowOff>171450</xdr:rowOff>
    </xdr:from>
    <xdr:to>
      <xdr:col>7</xdr:col>
      <xdr:colOff>165511</xdr:colOff>
      <xdr:row>43</xdr:row>
      <xdr:rowOff>16670</xdr:rowOff>
    </xdr:to>
    <xdr:grpSp>
      <xdr:nvGrpSpPr>
        <xdr:cNvPr id="3" name="Grupo 2">
          <a:hlinkClick xmlns:r="http://schemas.openxmlformats.org/officeDocument/2006/relationships" r:id="rId2" tooltip="VOLVER AL ÍNDICE"/>
        </xdr:cNvPr>
        <xdr:cNvGrpSpPr/>
      </xdr:nvGrpSpPr>
      <xdr:grpSpPr>
        <a:xfrm>
          <a:off x="6283779" y="8621486"/>
          <a:ext cx="79416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5</xdr:col>
      <xdr:colOff>535781</xdr:colOff>
      <xdr:row>23</xdr:row>
      <xdr:rowOff>73308</xdr:rowOff>
    </xdr:from>
    <xdr:to>
      <xdr:col>18</xdr:col>
      <xdr:colOff>908276</xdr:colOff>
      <xdr:row>36</xdr:row>
      <xdr:rowOff>149508</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5</xdr:col>
      <xdr:colOff>250031</xdr:colOff>
      <xdr:row>33</xdr:row>
      <xdr:rowOff>21432</xdr:rowOff>
    </xdr:from>
    <xdr:to>
      <xdr:col>6</xdr:col>
      <xdr:colOff>128850</xdr:colOff>
      <xdr:row>39</xdr:row>
      <xdr:rowOff>31819</xdr:rowOff>
    </xdr:to>
    <xdr:grpSp>
      <xdr:nvGrpSpPr>
        <xdr:cNvPr id="2" name="Grupo 1">
          <a:hlinkClick xmlns:r="http://schemas.openxmlformats.org/officeDocument/2006/relationships" r:id="rId1" tooltip="VOLVER AL ÍNDICE"/>
        </xdr:cNvPr>
        <xdr:cNvGrpSpPr/>
      </xdr:nvGrpSpPr>
      <xdr:grpSpPr>
        <a:xfrm>
          <a:off x="6143625" y="8939213"/>
          <a:ext cx="795600" cy="11772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121445</xdr:colOff>
      <xdr:row>0</xdr:row>
      <xdr:rowOff>50798</xdr:rowOff>
    </xdr:from>
    <xdr:to>
      <xdr:col>19</xdr:col>
      <xdr:colOff>7145</xdr:colOff>
      <xdr:row>48</xdr:row>
      <xdr:rowOff>130968</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363802</xdr:colOff>
      <xdr:row>81</xdr:row>
      <xdr:rowOff>327555</xdr:rowOff>
    </xdr:from>
    <xdr:to>
      <xdr:col>4</xdr:col>
      <xdr:colOff>1166602</xdr:colOff>
      <xdr:row>88</xdr:row>
      <xdr:rowOff>40286</xdr:rowOff>
    </xdr:to>
    <xdr:grpSp>
      <xdr:nvGrpSpPr>
        <xdr:cNvPr id="3" name="Grupo 2">
          <a:hlinkClick xmlns:r="http://schemas.openxmlformats.org/officeDocument/2006/relationships" r:id="rId2" tooltip="VOLVER AL ÍNDICE"/>
        </xdr:cNvPr>
        <xdr:cNvGrpSpPr/>
      </xdr:nvGrpSpPr>
      <xdr:grpSpPr>
        <a:xfrm>
          <a:off x="8352896" y="18972743"/>
          <a:ext cx="802800" cy="1177199"/>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71436</xdr:colOff>
      <xdr:row>54</xdr:row>
      <xdr:rowOff>71437</xdr:rowOff>
    </xdr:from>
    <xdr:to>
      <xdr:col>19</xdr:col>
      <xdr:colOff>476249</xdr:colOff>
      <xdr:row>77</xdr:row>
      <xdr:rowOff>59531</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2</xdr:col>
      <xdr:colOff>160072</xdr:colOff>
      <xdr:row>0</xdr:row>
      <xdr:rowOff>50272</xdr:rowOff>
    </xdr:from>
    <xdr:to>
      <xdr:col>13</xdr:col>
      <xdr:colOff>52917</xdr:colOff>
      <xdr:row>15</xdr:row>
      <xdr:rowOff>157428</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83341</xdr:colOff>
      <xdr:row>15</xdr:row>
      <xdr:rowOff>71438</xdr:rowOff>
    </xdr:from>
    <xdr:to>
      <xdr:col>13</xdr:col>
      <xdr:colOff>559592</xdr:colOff>
      <xdr:row>23</xdr:row>
      <xdr:rowOff>95249</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4</xdr:col>
      <xdr:colOff>257405</xdr:colOff>
      <xdr:row>32</xdr:row>
      <xdr:rowOff>54013</xdr:rowOff>
    </xdr:from>
    <xdr:to>
      <xdr:col>4</xdr:col>
      <xdr:colOff>1051298</xdr:colOff>
      <xdr:row>39</xdr:row>
      <xdr:rowOff>96800</xdr:rowOff>
    </xdr:to>
    <xdr:grpSp>
      <xdr:nvGrpSpPr>
        <xdr:cNvPr id="2" name="Grupo 1">
          <a:hlinkClick xmlns:r="http://schemas.openxmlformats.org/officeDocument/2006/relationships" r:id="rId1" tooltip="VOLVER AL ÍNDICE"/>
        </xdr:cNvPr>
        <xdr:cNvGrpSpPr/>
      </xdr:nvGrpSpPr>
      <xdr:grpSpPr>
        <a:xfrm>
          <a:off x="6365311" y="5626138"/>
          <a:ext cx="793893" cy="12096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274372</xdr:colOff>
      <xdr:row>31</xdr:row>
      <xdr:rowOff>64558</xdr:rowOff>
    </xdr:from>
    <xdr:to>
      <xdr:col>5</xdr:col>
      <xdr:colOff>458665</xdr:colOff>
      <xdr:row>38</xdr:row>
      <xdr:rowOff>109803</xdr:rowOff>
    </xdr:to>
    <xdr:grpSp>
      <xdr:nvGrpSpPr>
        <xdr:cNvPr id="2" name="Grupo 1">
          <a:hlinkClick xmlns:r="http://schemas.openxmlformats.org/officeDocument/2006/relationships" r:id="rId1" tooltip="VOLVER AL ÍNDICE"/>
        </xdr:cNvPr>
        <xdr:cNvGrpSpPr/>
      </xdr:nvGrpSpPr>
      <xdr:grpSpPr>
        <a:xfrm>
          <a:off x="6406091" y="5446183"/>
          <a:ext cx="791512" cy="1212058"/>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401412</xdr:colOff>
      <xdr:row>35</xdr:row>
      <xdr:rowOff>168388</xdr:rowOff>
    </xdr:from>
    <xdr:to>
      <xdr:col>13</xdr:col>
      <xdr:colOff>401481</xdr:colOff>
      <xdr:row>42</xdr:row>
      <xdr:rowOff>13608</xdr:rowOff>
    </xdr:to>
    <xdr:grpSp>
      <xdr:nvGrpSpPr>
        <xdr:cNvPr id="8" name="Grupo 7">
          <a:hlinkClick xmlns:r="http://schemas.openxmlformats.org/officeDocument/2006/relationships" r:id="rId1" tooltip="VOLVER AL ÍNDICE"/>
        </xdr:cNvPr>
        <xdr:cNvGrpSpPr/>
      </xdr:nvGrpSpPr>
      <xdr:grpSpPr>
        <a:xfrm>
          <a:off x="9640662" y="7514544"/>
          <a:ext cx="809694"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202407</xdr:colOff>
      <xdr:row>39</xdr:row>
      <xdr:rowOff>71437</xdr:rowOff>
    </xdr:from>
    <xdr:to>
      <xdr:col>0</xdr:col>
      <xdr:colOff>1005298</xdr:colOff>
      <xdr:row>45</xdr:row>
      <xdr:rowOff>105637</xdr:rowOff>
    </xdr:to>
    <xdr:grpSp>
      <xdr:nvGrpSpPr>
        <xdr:cNvPr id="7" name="Grupo 6">
          <a:hlinkClick xmlns:r="http://schemas.openxmlformats.org/officeDocument/2006/relationships" r:id="rId1" tooltip="VOLVER AL ÍNDICE"/>
        </xdr:cNvPr>
        <xdr:cNvGrpSpPr/>
      </xdr:nvGrpSpPr>
      <xdr:grpSpPr>
        <a:xfrm>
          <a:off x="202407" y="7500937"/>
          <a:ext cx="802891" cy="1177200"/>
          <a:chOff x="10453114" y="4625162"/>
          <a:chExt cx="1354123" cy="1987980"/>
        </a:xfrm>
      </xdr:grpSpPr>
      <xdr:sp macro="" textlink="">
        <xdr:nvSpPr>
          <xdr:cNvPr id="8"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9"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0"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1"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350693</xdr:colOff>
      <xdr:row>19</xdr:row>
      <xdr:rowOff>51954</xdr:rowOff>
    </xdr:from>
    <xdr:to>
      <xdr:col>6</xdr:col>
      <xdr:colOff>636443</xdr:colOff>
      <xdr:row>40</xdr:row>
      <xdr:rowOff>42429</xdr:rowOff>
    </xdr:to>
    <xdr:graphicFrame macro="">
      <xdr:nvGraphicFramePr>
        <xdr:cNvPr id="2"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760268</xdr:colOff>
      <xdr:row>19</xdr:row>
      <xdr:rowOff>54550</xdr:rowOff>
    </xdr:from>
    <xdr:to>
      <xdr:col>13</xdr:col>
      <xdr:colOff>440531</xdr:colOff>
      <xdr:row>40</xdr:row>
      <xdr:rowOff>23812</xdr:rowOff>
    </xdr:to>
    <xdr:graphicFrame macro="">
      <xdr:nvGraphicFramePr>
        <xdr:cNvPr id="4" name="1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370418</xdr:colOff>
      <xdr:row>40</xdr:row>
      <xdr:rowOff>30691</xdr:rowOff>
    </xdr:from>
    <xdr:to>
      <xdr:col>6</xdr:col>
      <xdr:colOff>275167</xdr:colOff>
      <xdr:row>54</xdr:row>
      <xdr:rowOff>106891</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31750</xdr:colOff>
      <xdr:row>55</xdr:row>
      <xdr:rowOff>169333</xdr:rowOff>
    </xdr:from>
    <xdr:to>
      <xdr:col>7</xdr:col>
      <xdr:colOff>834641</xdr:colOff>
      <xdr:row>62</xdr:row>
      <xdr:rowOff>14553</xdr:rowOff>
    </xdr:to>
    <xdr:grpSp>
      <xdr:nvGrpSpPr>
        <xdr:cNvPr id="15" name="Grupo 14">
          <a:hlinkClick xmlns:r="http://schemas.openxmlformats.org/officeDocument/2006/relationships" r:id="rId4" tooltip="VOLVER AL ÍNDICE"/>
        </xdr:cNvPr>
        <xdr:cNvGrpSpPr/>
      </xdr:nvGrpSpPr>
      <xdr:grpSpPr>
        <a:xfrm>
          <a:off x="6008688" y="10646833"/>
          <a:ext cx="802891" cy="1178720"/>
          <a:chOff x="10453114" y="4625162"/>
          <a:chExt cx="1354123" cy="1987980"/>
        </a:xfrm>
      </xdr:grpSpPr>
      <xdr:sp macro="" textlink="">
        <xdr:nvSpPr>
          <xdr:cNvPr id="16" name="Flecha circular 1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7" name="Forma libre 1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8" name="Forma libre 1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9" name="Forma libre 1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190500</xdr:colOff>
      <xdr:row>0</xdr:row>
      <xdr:rowOff>0</xdr:rowOff>
    </xdr:from>
    <xdr:to>
      <xdr:col>10</xdr:col>
      <xdr:colOff>717177</xdr:colOff>
      <xdr:row>19</xdr:row>
      <xdr:rowOff>47625</xdr:rowOff>
    </xdr:to>
    <xdr:graphicFrame macro="">
      <xdr:nvGraphicFramePr>
        <xdr:cNvPr id="2"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514350</xdr:colOff>
      <xdr:row>20</xdr:row>
      <xdr:rowOff>0</xdr:rowOff>
    </xdr:from>
    <xdr:to>
      <xdr:col>10</xdr:col>
      <xdr:colOff>581025</xdr:colOff>
      <xdr:row>41</xdr:row>
      <xdr:rowOff>114300</xdr:rowOff>
    </xdr:to>
    <xdr:graphicFrame macro="">
      <xdr:nvGraphicFramePr>
        <xdr:cNvPr id="3"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514350</xdr:colOff>
      <xdr:row>39</xdr:row>
      <xdr:rowOff>123825</xdr:rowOff>
    </xdr:from>
    <xdr:to>
      <xdr:col>10</xdr:col>
      <xdr:colOff>581025</xdr:colOff>
      <xdr:row>60</xdr:row>
      <xdr:rowOff>133350</xdr:rowOff>
    </xdr:to>
    <xdr:graphicFrame macro="">
      <xdr:nvGraphicFramePr>
        <xdr:cNvPr id="4"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428623</xdr:colOff>
      <xdr:row>33</xdr:row>
      <xdr:rowOff>178593</xdr:rowOff>
    </xdr:from>
    <xdr:to>
      <xdr:col>18</xdr:col>
      <xdr:colOff>845344</xdr:colOff>
      <xdr:row>48</xdr:row>
      <xdr:rowOff>64293</xdr:rowOff>
    </xdr:to>
    <xdr:graphicFrame macro="">
      <xdr:nvGraphicFramePr>
        <xdr:cNvPr id="5" name="Gráfico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700087</xdr:colOff>
      <xdr:row>60</xdr:row>
      <xdr:rowOff>73819</xdr:rowOff>
    </xdr:from>
    <xdr:to>
      <xdr:col>24</xdr:col>
      <xdr:colOff>204787</xdr:colOff>
      <xdr:row>73</xdr:row>
      <xdr:rowOff>64294</xdr:rowOff>
    </xdr:to>
    <xdr:graphicFrame macro="">
      <xdr:nvGraphicFramePr>
        <xdr:cNvPr id="6"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747712</xdr:colOff>
      <xdr:row>74</xdr:row>
      <xdr:rowOff>171450</xdr:rowOff>
    </xdr:from>
    <xdr:to>
      <xdr:col>24</xdr:col>
      <xdr:colOff>252412</xdr:colOff>
      <xdr:row>91</xdr:row>
      <xdr:rowOff>57150</xdr:rowOff>
    </xdr:to>
    <xdr:graphicFrame macro="">
      <xdr:nvGraphicFramePr>
        <xdr:cNvPr id="7"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460022</xdr:colOff>
      <xdr:row>71</xdr:row>
      <xdr:rowOff>3101</xdr:rowOff>
    </xdr:from>
    <xdr:to>
      <xdr:col>7</xdr:col>
      <xdr:colOff>500913</xdr:colOff>
      <xdr:row>77</xdr:row>
      <xdr:rowOff>84101</xdr:rowOff>
    </xdr:to>
    <xdr:grpSp>
      <xdr:nvGrpSpPr>
        <xdr:cNvPr id="13" name="Grupo 12">
          <a:hlinkClick xmlns:r="http://schemas.openxmlformats.org/officeDocument/2006/relationships" r:id="rId7" tooltip="VOLVER AL ÍNDICE"/>
        </xdr:cNvPr>
        <xdr:cNvGrpSpPr/>
      </xdr:nvGrpSpPr>
      <xdr:grpSpPr>
        <a:xfrm>
          <a:off x="8597093" y="14494708"/>
          <a:ext cx="802891" cy="1224000"/>
          <a:chOff x="10453114" y="4625162"/>
          <a:chExt cx="1354123" cy="1987980"/>
        </a:xfrm>
      </xdr:grpSpPr>
      <xdr:sp macro="" textlink="">
        <xdr:nvSpPr>
          <xdr:cNvPr id="14" name="Flecha circular 1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5" name="Forma libre 1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6" name="Forma libre 1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7" name="Forma libre 1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18</xdr:col>
      <xdr:colOff>940593</xdr:colOff>
      <xdr:row>23</xdr:row>
      <xdr:rowOff>68036</xdr:rowOff>
    </xdr:from>
    <xdr:to>
      <xdr:col>22</xdr:col>
      <xdr:colOff>507999</xdr:colOff>
      <xdr:row>44</xdr:row>
      <xdr:rowOff>11905</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881062</xdr:colOff>
      <xdr:row>44</xdr:row>
      <xdr:rowOff>134540</xdr:rowOff>
    </xdr:from>
    <xdr:to>
      <xdr:col>24</xdr:col>
      <xdr:colOff>204106</xdr:colOff>
      <xdr:row>59</xdr:row>
      <xdr:rowOff>20240</xdr:rowOff>
    </xdr:to>
    <xdr:graphicFrame macro="">
      <xdr:nvGraphicFramePr>
        <xdr:cNvPr id="9" name="Gráfico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32</xdr:row>
      <xdr:rowOff>178593</xdr:rowOff>
    </xdr:from>
    <xdr:to>
      <xdr:col>6</xdr:col>
      <xdr:colOff>571500</xdr:colOff>
      <xdr:row>51</xdr:row>
      <xdr:rowOff>35718</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xdr:row>
      <xdr:rowOff>98820</xdr:rowOff>
    </xdr:from>
    <xdr:to>
      <xdr:col>6</xdr:col>
      <xdr:colOff>571500</xdr:colOff>
      <xdr:row>31</xdr:row>
      <xdr:rowOff>175020</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107155</xdr:colOff>
      <xdr:row>20</xdr:row>
      <xdr:rowOff>27385</xdr:rowOff>
    </xdr:from>
    <xdr:to>
      <xdr:col>16</xdr:col>
      <xdr:colOff>1023937</xdr:colOff>
      <xdr:row>38</xdr:row>
      <xdr:rowOff>23814</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631031</xdr:colOff>
      <xdr:row>55</xdr:row>
      <xdr:rowOff>3774282</xdr:rowOff>
    </xdr:from>
    <xdr:to>
      <xdr:col>9</xdr:col>
      <xdr:colOff>671831</xdr:colOff>
      <xdr:row>61</xdr:row>
      <xdr:rowOff>166690</xdr:rowOff>
    </xdr:to>
    <xdr:grpSp>
      <xdr:nvGrpSpPr>
        <xdr:cNvPr id="5" name="Grupo 4">
          <a:hlinkClick xmlns:r="http://schemas.openxmlformats.org/officeDocument/2006/relationships" r:id="rId4" tooltip="VOLVER AL ÍNDICE"/>
        </xdr:cNvPr>
        <xdr:cNvGrpSpPr/>
      </xdr:nvGrpSpPr>
      <xdr:grpSpPr>
        <a:xfrm>
          <a:off x="5965031" y="14478001"/>
          <a:ext cx="802800" cy="1178720"/>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14</xdr:col>
      <xdr:colOff>202405</xdr:colOff>
      <xdr:row>3</xdr:row>
      <xdr:rowOff>57150</xdr:rowOff>
    </xdr:from>
    <xdr:to>
      <xdr:col>20</xdr:col>
      <xdr:colOff>714373</xdr:colOff>
      <xdr:row>17</xdr:row>
      <xdr:rowOff>2381</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11</xdr:col>
      <xdr:colOff>7408</xdr:colOff>
      <xdr:row>2</xdr:row>
      <xdr:rowOff>22489</xdr:rowOff>
    </xdr:from>
    <xdr:to>
      <xdr:col>21</xdr:col>
      <xdr:colOff>702733</xdr:colOff>
      <xdr:row>33</xdr:row>
      <xdr:rowOff>108214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726282</xdr:colOff>
      <xdr:row>36</xdr:row>
      <xdr:rowOff>166688</xdr:rowOff>
    </xdr:from>
    <xdr:to>
      <xdr:col>9</xdr:col>
      <xdr:colOff>5173</xdr:colOff>
      <xdr:row>43</xdr:row>
      <xdr:rowOff>11908</xdr:rowOff>
    </xdr:to>
    <xdr:grpSp>
      <xdr:nvGrpSpPr>
        <xdr:cNvPr id="8" name="Grupo 7">
          <a:hlinkClick xmlns:r="http://schemas.openxmlformats.org/officeDocument/2006/relationships" r:id="rId2" tooltip="VOLVER AL ÍNDICE"/>
        </xdr:cNvPr>
        <xdr:cNvGrpSpPr/>
      </xdr:nvGrpSpPr>
      <xdr:grpSpPr>
        <a:xfrm>
          <a:off x="7000876" y="7500938"/>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11906</xdr:colOff>
      <xdr:row>3</xdr:row>
      <xdr:rowOff>7143</xdr:rowOff>
    </xdr:from>
    <xdr:to>
      <xdr:col>8</xdr:col>
      <xdr:colOff>761999</xdr:colOff>
      <xdr:row>20</xdr:row>
      <xdr:rowOff>78582</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422009</xdr:colOff>
      <xdr:row>22</xdr:row>
      <xdr:rowOff>166686</xdr:rowOff>
    </xdr:from>
    <xdr:to>
      <xdr:col>8</xdr:col>
      <xdr:colOff>462900</xdr:colOff>
      <xdr:row>29</xdr:row>
      <xdr:rowOff>11906</xdr:rowOff>
    </xdr:to>
    <xdr:grpSp>
      <xdr:nvGrpSpPr>
        <xdr:cNvPr id="8" name="Grupo 7">
          <a:hlinkClick xmlns:r="http://schemas.openxmlformats.org/officeDocument/2006/relationships" r:id="rId2" tooltip="VOLVER AL ÍNDICE"/>
        </xdr:cNvPr>
        <xdr:cNvGrpSpPr/>
      </xdr:nvGrpSpPr>
      <xdr:grpSpPr>
        <a:xfrm>
          <a:off x="6315603" y="4774405"/>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6"/>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lejandro\Desktop\TOSHIBA\Bolet&#237;nes\Boletines%20Mensuales\Bolet&#237;nEnero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esPoblación2010-2019"/>
      <sheetName val="DiferentesVariables"/>
      <sheetName val="TurismoEnero2020(P)"/>
      <sheetName val="EvoluciónTurismo"/>
      <sheetName val="Paro1"/>
      <sheetName val="Paro2"/>
      <sheetName val="Paro3"/>
      <sheetName val="Paro4"/>
      <sheetName val="Paro5"/>
      <sheetName val="Paro6"/>
      <sheetName val="ParoEneroCCAA"/>
      <sheetName val="ParoCCAA"/>
      <sheetName val="Contratos1"/>
      <sheetName val="Contratos2"/>
      <sheetName val="Contratos3"/>
      <sheetName val="IPC"/>
      <sheetName val="EvoluciónIPCProvinciaTFE"/>
      <sheetName val="AfiliadosSSEnero2020"/>
      <sheetName val="AfiliadosSSMunicipios"/>
      <sheetName val="ResumenEpa1"/>
      <sheetName val="ResumenEpa2"/>
    </sheetNames>
    <sheetDataSet>
      <sheetData sheetId="0"/>
      <sheetData sheetId="1"/>
      <sheetData sheetId="2"/>
      <sheetData sheetId="3"/>
      <sheetData sheetId="4"/>
      <sheetData sheetId="5"/>
      <sheetData sheetId="6">
        <row r="2">
          <cell r="B2" t="str">
            <v>Sin actividad económica</v>
          </cell>
          <cell r="C2" t="str">
            <v>Agricultura</v>
          </cell>
          <cell r="D2" t="str">
            <v>Industria</v>
          </cell>
          <cell r="E2" t="str">
            <v>Construcción</v>
          </cell>
          <cell r="F2" t="str">
            <v>Comercio</v>
          </cell>
          <cell r="G2" t="str">
            <v>Hostelería</v>
          </cell>
          <cell r="H2" t="str">
            <v>Resto de servicios</v>
          </cell>
        </row>
        <row r="3">
          <cell r="A3" t="str">
            <v xml:space="preserve"> Enero 2020</v>
          </cell>
          <cell r="B3">
            <v>7106</v>
          </cell>
          <cell r="C3">
            <v>1812</v>
          </cell>
          <cell r="D3">
            <v>3749</v>
          </cell>
          <cell r="E3">
            <v>9377</v>
          </cell>
          <cell r="F3">
            <v>15607</v>
          </cell>
          <cell r="G3">
            <v>15642</v>
          </cell>
          <cell r="H3">
            <v>38096</v>
          </cell>
        </row>
      </sheetData>
      <sheetData sheetId="7"/>
      <sheetData sheetId="8"/>
      <sheetData sheetId="9"/>
      <sheetData sheetId="10"/>
      <sheetData sheetId="11"/>
      <sheetData sheetId="12"/>
      <sheetData sheetId="13">
        <row r="2">
          <cell r="B2" t="str">
            <v>Analfabetos</v>
          </cell>
          <cell r="C2" t="str">
            <v>Educación primaria</v>
          </cell>
          <cell r="D2" t="str">
            <v>Educación secundaria</v>
          </cell>
          <cell r="E2" t="str">
            <v>Estudios universitarios</v>
          </cell>
          <cell r="F2" t="str">
            <v>Formación profesional</v>
          </cell>
          <cell r="G2" t="str">
            <v>Nivel de estudios desconocido</v>
          </cell>
        </row>
      </sheetData>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showGridLines="0" tabSelected="1" zoomScale="60" zoomScaleNormal="60" workbookViewId="0">
      <selection activeCell="R21" sqref="R21"/>
    </sheetView>
  </sheetViews>
  <sheetFormatPr baseColWidth="10" defaultRowHeight="15"/>
  <cols>
    <col min="1" max="1" width="26.5703125" style="182" customWidth="1"/>
    <col min="2" max="16384" width="11.42578125" style="182"/>
  </cols>
  <sheetData>
    <row r="1" spans="1:16" ht="45.75" customHeight="1">
      <c r="A1" s="421"/>
      <c r="B1" s="421"/>
      <c r="C1" s="421"/>
      <c r="D1" s="421"/>
      <c r="E1" s="421"/>
      <c r="F1" s="421"/>
      <c r="G1" s="421"/>
      <c r="H1" s="421"/>
      <c r="I1" s="421"/>
      <c r="J1" s="421"/>
      <c r="K1" s="421"/>
      <c r="L1" s="421"/>
      <c r="M1" s="421"/>
      <c r="N1" s="421"/>
      <c r="O1" s="421"/>
      <c r="P1" s="421"/>
    </row>
    <row r="2" spans="1:16" ht="24.95" customHeight="1">
      <c r="A2" s="183" t="s">
        <v>532</v>
      </c>
      <c r="B2" s="186" t="s">
        <v>480</v>
      </c>
      <c r="C2" s="184"/>
      <c r="D2" s="185"/>
      <c r="E2" s="185"/>
      <c r="F2" s="185"/>
      <c r="G2" s="185"/>
      <c r="H2" s="185"/>
      <c r="I2" s="185"/>
      <c r="J2" s="185"/>
      <c r="K2" s="185"/>
      <c r="L2" s="185"/>
      <c r="M2" s="185"/>
      <c r="N2" s="185"/>
      <c r="O2" s="185"/>
      <c r="P2" s="185"/>
    </row>
    <row r="3" spans="1:16" ht="18" customHeight="1">
      <c r="A3" s="183" t="s">
        <v>533</v>
      </c>
      <c r="B3" s="186" t="s">
        <v>44</v>
      </c>
      <c r="C3" s="184"/>
      <c r="D3" s="185"/>
      <c r="E3" s="185"/>
      <c r="F3" s="185"/>
      <c r="G3" s="185"/>
      <c r="H3" s="185"/>
      <c r="I3" s="185"/>
      <c r="J3" s="185"/>
      <c r="K3" s="185"/>
      <c r="L3" s="185"/>
      <c r="M3" s="185"/>
      <c r="N3" s="185"/>
      <c r="O3" s="185"/>
      <c r="P3" s="185"/>
    </row>
    <row r="4" spans="1:16" ht="24.95" customHeight="1">
      <c r="A4" s="183" t="s">
        <v>437</v>
      </c>
      <c r="B4" s="186" t="s">
        <v>481</v>
      </c>
      <c r="C4" s="184"/>
      <c r="D4" s="185"/>
      <c r="E4" s="185"/>
      <c r="F4" s="185"/>
      <c r="G4" s="185"/>
      <c r="H4" s="185"/>
      <c r="I4" s="185"/>
      <c r="J4" s="185"/>
      <c r="K4" s="185"/>
      <c r="L4" s="185"/>
      <c r="M4" s="185"/>
      <c r="N4" s="185"/>
      <c r="O4" s="185"/>
      <c r="P4" s="185"/>
    </row>
    <row r="5" spans="1:16" ht="18" customHeight="1">
      <c r="A5" s="183" t="s">
        <v>439</v>
      </c>
      <c r="B5" s="186" t="s">
        <v>436</v>
      </c>
      <c r="C5" s="184"/>
      <c r="D5" s="185"/>
      <c r="E5" s="185"/>
      <c r="F5" s="185"/>
      <c r="G5" s="185"/>
      <c r="H5" s="185"/>
      <c r="I5" s="185"/>
      <c r="J5" s="185"/>
      <c r="K5" s="185"/>
      <c r="L5" s="185"/>
      <c r="M5" s="185"/>
      <c r="N5" s="185"/>
      <c r="O5" s="185"/>
      <c r="P5" s="185"/>
    </row>
    <row r="6" spans="1:16" ht="18" customHeight="1">
      <c r="A6" s="183" t="s">
        <v>438</v>
      </c>
      <c r="B6" s="186" t="s">
        <v>441</v>
      </c>
      <c r="C6" s="184"/>
      <c r="D6" s="185"/>
      <c r="E6" s="185"/>
      <c r="F6" s="185"/>
      <c r="G6" s="185"/>
      <c r="H6" s="185"/>
      <c r="I6" s="185"/>
      <c r="J6" s="185"/>
      <c r="K6" s="185"/>
      <c r="L6" s="185"/>
      <c r="M6" s="185"/>
      <c r="N6" s="185"/>
      <c r="O6" s="185"/>
      <c r="P6" s="185"/>
    </row>
    <row r="7" spans="1:16" ht="24.95" customHeight="1">
      <c r="A7" s="183" t="s">
        <v>445</v>
      </c>
      <c r="B7" s="186" t="s">
        <v>442</v>
      </c>
      <c r="C7" s="184"/>
      <c r="D7" s="185"/>
      <c r="E7" s="185"/>
      <c r="F7" s="185"/>
      <c r="G7" s="185"/>
      <c r="H7" s="185"/>
      <c r="I7" s="185"/>
      <c r="J7" s="185"/>
      <c r="K7" s="185"/>
      <c r="L7" s="185"/>
      <c r="M7" s="185"/>
      <c r="N7" s="185"/>
      <c r="O7" s="185"/>
      <c r="P7" s="185"/>
    </row>
    <row r="8" spans="1:16" ht="18" customHeight="1">
      <c r="A8" s="183" t="s">
        <v>446</v>
      </c>
      <c r="B8" s="186" t="s">
        <v>458</v>
      </c>
      <c r="C8" s="184"/>
      <c r="D8" s="185"/>
      <c r="E8" s="185"/>
      <c r="F8" s="185"/>
      <c r="G8" s="185"/>
      <c r="H8" s="185"/>
      <c r="I8" s="185"/>
      <c r="J8" s="185"/>
      <c r="K8" s="185"/>
      <c r="L8" s="185"/>
      <c r="M8" s="185"/>
      <c r="N8" s="185"/>
      <c r="O8" s="185"/>
      <c r="P8" s="185"/>
    </row>
    <row r="9" spans="1:16" ht="18" customHeight="1">
      <c r="A9" s="183" t="s">
        <v>447</v>
      </c>
      <c r="B9" s="186" t="s">
        <v>482</v>
      </c>
      <c r="C9" s="184"/>
      <c r="D9" s="185"/>
      <c r="E9" s="185"/>
      <c r="F9" s="185"/>
      <c r="G9" s="185"/>
      <c r="H9" s="185"/>
      <c r="I9" s="185"/>
      <c r="J9" s="185"/>
      <c r="K9" s="185"/>
      <c r="L9" s="185"/>
      <c r="M9" s="185"/>
      <c r="N9" s="185"/>
      <c r="O9" s="185"/>
      <c r="P9" s="185"/>
    </row>
    <row r="10" spans="1:16" ht="18" customHeight="1">
      <c r="A10" s="183" t="s">
        <v>448</v>
      </c>
      <c r="B10" s="186" t="s">
        <v>457</v>
      </c>
      <c r="C10" s="184"/>
      <c r="D10" s="185"/>
      <c r="E10" s="185"/>
      <c r="F10" s="185"/>
      <c r="G10" s="185"/>
      <c r="H10" s="185"/>
      <c r="I10" s="185"/>
      <c r="J10" s="185"/>
      <c r="K10" s="185"/>
      <c r="L10" s="185"/>
      <c r="M10" s="185"/>
      <c r="N10" s="185"/>
      <c r="O10" s="185"/>
      <c r="P10" s="185"/>
    </row>
    <row r="11" spans="1:16" ht="18" customHeight="1">
      <c r="A11" s="183" t="s">
        <v>449</v>
      </c>
      <c r="B11" s="186" t="s">
        <v>453</v>
      </c>
      <c r="C11" s="184"/>
      <c r="D11" s="185"/>
      <c r="E11" s="185"/>
      <c r="F11" s="185"/>
      <c r="G11" s="185"/>
      <c r="H11" s="185"/>
      <c r="I11" s="185"/>
      <c r="J11" s="185"/>
      <c r="K11" s="185"/>
      <c r="L11" s="185"/>
      <c r="M11" s="185"/>
      <c r="N11" s="185"/>
      <c r="O11" s="185"/>
      <c r="P11" s="185"/>
    </row>
    <row r="12" spans="1:16" ht="18" customHeight="1">
      <c r="A12" s="183" t="s">
        <v>450</v>
      </c>
      <c r="B12" s="186" t="s">
        <v>454</v>
      </c>
      <c r="C12" s="184"/>
      <c r="D12" s="185"/>
      <c r="E12" s="185"/>
      <c r="F12" s="185"/>
      <c r="G12" s="185"/>
      <c r="H12" s="185"/>
      <c r="I12" s="185"/>
      <c r="J12" s="185"/>
      <c r="K12" s="185"/>
      <c r="L12" s="185"/>
      <c r="M12" s="185"/>
      <c r="N12" s="185"/>
      <c r="O12" s="185"/>
      <c r="P12" s="185"/>
    </row>
    <row r="13" spans="1:16" ht="18" customHeight="1">
      <c r="A13" s="183" t="s">
        <v>451</v>
      </c>
      <c r="B13" s="186" t="s">
        <v>455</v>
      </c>
      <c r="C13" s="184"/>
      <c r="D13" s="185"/>
      <c r="E13" s="185"/>
      <c r="F13" s="185"/>
      <c r="G13" s="185"/>
      <c r="H13" s="185"/>
      <c r="I13" s="185"/>
      <c r="J13" s="185"/>
      <c r="K13" s="185"/>
      <c r="L13" s="185"/>
      <c r="M13" s="185"/>
      <c r="N13" s="185"/>
      <c r="O13" s="185"/>
      <c r="P13" s="185"/>
    </row>
    <row r="14" spans="1:16" ht="18" customHeight="1">
      <c r="A14" s="183" t="s">
        <v>452</v>
      </c>
      <c r="B14" s="186" t="s">
        <v>456</v>
      </c>
      <c r="C14" s="184"/>
      <c r="D14" s="185"/>
      <c r="E14" s="185"/>
      <c r="F14" s="185"/>
      <c r="G14" s="185"/>
      <c r="H14" s="185"/>
      <c r="I14" s="185"/>
      <c r="J14" s="185"/>
      <c r="K14" s="185"/>
      <c r="L14" s="185"/>
      <c r="M14" s="185"/>
      <c r="N14" s="185"/>
      <c r="O14" s="185"/>
      <c r="P14" s="185"/>
    </row>
    <row r="15" spans="1:16" ht="24.95" customHeight="1">
      <c r="A15" s="183" t="s">
        <v>498</v>
      </c>
      <c r="B15" s="186" t="s">
        <v>499</v>
      </c>
      <c r="C15" s="184"/>
      <c r="D15" s="185"/>
      <c r="E15" s="185"/>
      <c r="F15" s="185"/>
      <c r="G15" s="185"/>
      <c r="H15" s="185"/>
      <c r="I15" s="185"/>
      <c r="J15" s="185"/>
      <c r="K15" s="185"/>
      <c r="L15" s="185"/>
      <c r="M15" s="185"/>
      <c r="N15" s="185"/>
      <c r="O15" s="185"/>
      <c r="P15" s="185"/>
    </row>
    <row r="16" spans="1:16" ht="24.95" customHeight="1">
      <c r="A16" s="183" t="s">
        <v>459</v>
      </c>
      <c r="B16" s="186" t="s">
        <v>530</v>
      </c>
      <c r="C16" s="184"/>
      <c r="D16" s="185"/>
      <c r="E16" s="185"/>
      <c r="F16" s="185"/>
      <c r="G16" s="185"/>
      <c r="H16" s="185"/>
      <c r="I16" s="185"/>
      <c r="J16" s="185"/>
      <c r="K16" s="185"/>
      <c r="L16" s="185"/>
      <c r="M16" s="185"/>
      <c r="N16" s="185"/>
      <c r="O16" s="185"/>
      <c r="P16" s="185"/>
    </row>
    <row r="17" spans="1:16" ht="18" customHeight="1">
      <c r="A17" s="183" t="s">
        <v>460</v>
      </c>
      <c r="B17" s="186" t="s">
        <v>463</v>
      </c>
      <c r="C17" s="184"/>
      <c r="D17" s="185"/>
      <c r="E17" s="185"/>
      <c r="F17" s="185"/>
      <c r="G17" s="185"/>
      <c r="H17" s="185"/>
      <c r="I17" s="185"/>
      <c r="J17" s="185"/>
      <c r="K17" s="185"/>
      <c r="L17" s="185"/>
      <c r="M17" s="185"/>
      <c r="N17" s="185"/>
      <c r="O17" s="185"/>
      <c r="P17" s="185"/>
    </row>
    <row r="18" spans="1:16" ht="18" customHeight="1">
      <c r="A18" s="183" t="s">
        <v>461</v>
      </c>
      <c r="B18" s="186" t="s">
        <v>464</v>
      </c>
      <c r="C18" s="184"/>
      <c r="D18" s="185"/>
      <c r="E18" s="185"/>
      <c r="F18" s="185"/>
      <c r="G18" s="185"/>
      <c r="H18" s="185"/>
      <c r="I18" s="185"/>
      <c r="J18" s="185"/>
      <c r="K18" s="185"/>
      <c r="L18" s="185"/>
      <c r="M18" s="185"/>
      <c r="N18" s="185"/>
      <c r="O18" s="185"/>
      <c r="P18" s="185"/>
    </row>
    <row r="19" spans="1:16" ht="18" customHeight="1">
      <c r="A19" s="183" t="s">
        <v>462</v>
      </c>
      <c r="B19" s="186" t="s">
        <v>465</v>
      </c>
      <c r="C19" s="184"/>
      <c r="D19" s="185"/>
      <c r="E19" s="185"/>
      <c r="F19" s="185"/>
      <c r="G19" s="185"/>
      <c r="H19" s="185"/>
      <c r="I19" s="185"/>
      <c r="J19" s="185"/>
      <c r="K19" s="185"/>
      <c r="L19" s="185"/>
      <c r="M19" s="185"/>
      <c r="N19" s="185"/>
      <c r="O19" s="185"/>
      <c r="P19" s="185"/>
    </row>
    <row r="20" spans="1:16" ht="24.95" customHeight="1">
      <c r="A20" s="183" t="s">
        <v>469</v>
      </c>
      <c r="B20" s="186" t="s">
        <v>466</v>
      </c>
      <c r="C20" s="184"/>
      <c r="D20" s="185"/>
      <c r="E20" s="185"/>
      <c r="F20" s="185"/>
      <c r="G20" s="185"/>
      <c r="H20" s="185"/>
      <c r="I20" s="185"/>
      <c r="J20" s="185"/>
      <c r="K20" s="185"/>
      <c r="L20" s="185"/>
      <c r="M20" s="185"/>
      <c r="N20" s="185"/>
      <c r="O20" s="185"/>
      <c r="P20" s="185"/>
    </row>
    <row r="21" spans="1:16" ht="18" customHeight="1">
      <c r="A21" s="183" t="s">
        <v>470</v>
      </c>
      <c r="B21" s="186" t="s">
        <v>467</v>
      </c>
      <c r="C21" s="184"/>
      <c r="D21" s="185"/>
      <c r="E21" s="185"/>
      <c r="F21" s="185"/>
      <c r="G21" s="185"/>
      <c r="H21" s="185"/>
      <c r="I21" s="185"/>
      <c r="J21" s="185"/>
      <c r="K21" s="185"/>
      <c r="L21" s="185"/>
      <c r="M21" s="185"/>
      <c r="N21" s="185"/>
      <c r="O21" s="185"/>
      <c r="P21" s="185"/>
    </row>
    <row r="22" spans="1:16" ht="24.95" customHeight="1">
      <c r="A22" s="183" t="s">
        <v>471</v>
      </c>
      <c r="B22" s="186" t="s">
        <v>468</v>
      </c>
      <c r="C22" s="184"/>
      <c r="D22" s="185"/>
      <c r="E22" s="185"/>
      <c r="F22" s="185"/>
      <c r="G22" s="185"/>
      <c r="H22" s="185"/>
      <c r="I22" s="185"/>
      <c r="J22" s="185"/>
      <c r="K22" s="185"/>
      <c r="L22" s="185"/>
      <c r="M22" s="185"/>
      <c r="N22" s="185"/>
      <c r="O22" s="185"/>
      <c r="P22" s="185"/>
    </row>
    <row r="23" spans="1:16" ht="24.95" customHeight="1">
      <c r="A23" s="183" t="s">
        <v>564</v>
      </c>
      <c r="B23" s="422" t="s">
        <v>563</v>
      </c>
      <c r="C23" s="422"/>
      <c r="D23" s="422"/>
      <c r="E23" s="422"/>
      <c r="F23" s="422"/>
      <c r="G23" s="422"/>
      <c r="H23" s="422"/>
      <c r="I23" s="422"/>
      <c r="J23" s="422"/>
      <c r="K23" s="422"/>
      <c r="L23" s="422"/>
      <c r="M23" s="422"/>
      <c r="N23" s="422"/>
      <c r="O23" s="422"/>
      <c r="P23" s="422"/>
    </row>
    <row r="24" spans="1:16" ht="18" customHeight="1">
      <c r="A24" s="183"/>
      <c r="B24" s="422"/>
      <c r="C24" s="422"/>
      <c r="D24" s="422"/>
      <c r="E24" s="422"/>
      <c r="F24" s="422"/>
      <c r="G24" s="422"/>
      <c r="H24" s="422"/>
      <c r="I24" s="422"/>
      <c r="J24" s="422"/>
      <c r="K24" s="422"/>
      <c r="L24" s="422"/>
      <c r="M24" s="422"/>
      <c r="N24" s="422"/>
      <c r="O24" s="422"/>
      <c r="P24" s="422"/>
    </row>
    <row r="25" spans="1:16" ht="24.95" customHeight="1">
      <c r="A25" s="183" t="s">
        <v>476</v>
      </c>
      <c r="B25" s="186" t="s">
        <v>472</v>
      </c>
      <c r="C25" s="184"/>
      <c r="D25" s="185"/>
      <c r="E25" s="185"/>
      <c r="F25" s="185"/>
      <c r="G25" s="185"/>
      <c r="H25" s="185"/>
      <c r="I25" s="185"/>
      <c r="J25" s="185"/>
      <c r="K25" s="185"/>
      <c r="L25" s="185"/>
      <c r="M25" s="185"/>
      <c r="N25" s="185"/>
      <c r="O25" s="185"/>
      <c r="P25" s="185"/>
    </row>
    <row r="26" spans="1:16" ht="18" customHeight="1">
      <c r="A26" s="183" t="s">
        <v>477</v>
      </c>
      <c r="B26" s="186" t="s">
        <v>473</v>
      </c>
      <c r="C26" s="184"/>
      <c r="D26" s="185"/>
      <c r="E26" s="185"/>
      <c r="F26" s="185"/>
      <c r="G26" s="185"/>
      <c r="H26" s="185"/>
      <c r="I26" s="185"/>
      <c r="J26" s="185"/>
      <c r="K26" s="185"/>
      <c r="L26" s="185"/>
      <c r="M26" s="185"/>
      <c r="N26" s="185"/>
      <c r="O26" s="185"/>
      <c r="P26" s="185"/>
    </row>
    <row r="27" spans="1:16" ht="25.5" customHeight="1">
      <c r="A27" s="183" t="s">
        <v>565</v>
      </c>
      <c r="B27" s="184" t="s">
        <v>566</v>
      </c>
      <c r="C27" s="184"/>
      <c r="D27" s="184"/>
      <c r="E27" s="184"/>
      <c r="F27" s="184"/>
      <c r="G27" s="184"/>
      <c r="H27" s="184"/>
      <c r="I27" s="184"/>
      <c r="J27" s="184"/>
      <c r="K27" s="184"/>
      <c r="L27" s="184"/>
      <c r="M27" s="185"/>
      <c r="N27" s="185"/>
      <c r="O27" s="185"/>
      <c r="P27" s="185"/>
    </row>
    <row r="28" spans="1:16" ht="24.95" customHeight="1">
      <c r="A28" s="183" t="s">
        <v>478</v>
      </c>
      <c r="B28" s="186" t="s">
        <v>474</v>
      </c>
      <c r="C28" s="184"/>
      <c r="D28" s="185"/>
      <c r="E28" s="185"/>
      <c r="F28" s="185"/>
      <c r="G28" s="185"/>
      <c r="H28" s="185"/>
      <c r="I28" s="185"/>
      <c r="J28" s="185"/>
      <c r="K28" s="185"/>
      <c r="L28" s="185"/>
      <c r="M28" s="185"/>
      <c r="N28" s="185"/>
      <c r="O28" s="185"/>
      <c r="P28" s="185"/>
    </row>
    <row r="29" spans="1:16" ht="18" customHeight="1">
      <c r="A29" s="183" t="s">
        <v>479</v>
      </c>
      <c r="B29" s="186" t="s">
        <v>475</v>
      </c>
      <c r="C29" s="184"/>
      <c r="D29" s="185"/>
      <c r="E29" s="185"/>
      <c r="F29" s="185"/>
      <c r="G29" s="185"/>
      <c r="H29" s="185"/>
      <c r="I29" s="185"/>
      <c r="J29" s="185"/>
      <c r="K29" s="185"/>
      <c r="L29" s="185"/>
      <c r="M29" s="185"/>
      <c r="N29" s="185"/>
      <c r="O29" s="185"/>
      <c r="P29" s="185"/>
    </row>
    <row r="30" spans="1:16" ht="18" customHeight="1">
      <c r="A30" s="185"/>
      <c r="B30" s="185"/>
      <c r="C30" s="185"/>
      <c r="D30" s="185"/>
      <c r="E30" s="185"/>
      <c r="F30" s="185"/>
      <c r="G30" s="185"/>
      <c r="H30" s="185"/>
      <c r="I30" s="185"/>
      <c r="J30" s="185"/>
      <c r="K30" s="185"/>
      <c r="L30" s="185"/>
      <c r="M30" s="185"/>
      <c r="N30" s="185"/>
      <c r="O30" s="185"/>
      <c r="P30" s="185"/>
    </row>
  </sheetData>
  <sheetProtection algorithmName="SHA-512" hashValue="8/zcvBggFR748pJsDYD+hxMNwNfdWF0M/eZbpAIultJkNR/R0T1EMzHC47XtRizx27hVvQJeo+K+cdLMuyiOMA==" saltValue="ng4ZN00CIUzG3OEh+2mytQ==" spinCount="100000" sheet="1" objects="1" scenarios="1"/>
  <mergeCells count="2">
    <mergeCell ref="A1:P1"/>
    <mergeCell ref="B23:P24"/>
  </mergeCells>
  <hyperlinks>
    <hyperlink ref="A2" location="DEMOGRAFÍA_1!A1" display="DEMOGRAFÍA_1"/>
    <hyperlink ref="A3" location="DEMOGRAFÍA_2!A1" display="DEMOGRAFÍA_2"/>
    <hyperlink ref="A4" location="TURISMO_1!A1" display="TURISMO_1"/>
    <hyperlink ref="A5" location="TURISMO_2!A1" display="TURISMO_2"/>
    <hyperlink ref="A6" location="TURISMO_3!A1" display="TURISMO_3"/>
    <hyperlink ref="A7" location="PARO_1!A1" display="PARO_1"/>
    <hyperlink ref="A8" location="PARO_2!A1" display="PARO_2"/>
    <hyperlink ref="A9" location="PARO_3!A1" display="PARO_3"/>
    <hyperlink ref="A10" location="PARO_4!A1" display="PARO_4"/>
    <hyperlink ref="A11" location="PARO_5!A1" display="PARO_5"/>
    <hyperlink ref="A12" location="PARO_6!A1" display="PARO_6"/>
    <hyperlink ref="A13" location="PARO_7!A1" display="PARO_7"/>
    <hyperlink ref="A14" location="PARO_8!A1" display="PARO_8"/>
    <hyperlink ref="A16" location="CONTRATOS_1!A1" display="CONTRATOS_1"/>
    <hyperlink ref="A17" location="CONTRATOS_2!A1" display="CONTRATOS_2"/>
    <hyperlink ref="A18" location="CONTRATOS_3!A1" display="CONTRATOS_3"/>
    <hyperlink ref="A19" location="CONTRATOS_4!A1" display="CONTRATOS_4"/>
    <hyperlink ref="A20" location="IPC_1!A1" display="IPC_1"/>
    <hyperlink ref="A21" location="IPC_2!A1" display="IPC_2"/>
    <hyperlink ref="A22" location="REF!A1" display="REF"/>
    <hyperlink ref="A23" location="PIB_2!A1" display="PIB_2"/>
    <hyperlink ref="A25" location="'AFILIADOS S.S._1'!A1" display="AFILIADOS S.S._1"/>
    <hyperlink ref="A26" location="AFILIADOS_S.S._2!A1" display="AFILIADOS S.S._2"/>
    <hyperlink ref="A28" location="EPA_1!A1" display="EPA_1"/>
    <hyperlink ref="A29" location="EPA_2!A1" display="EPA_2"/>
    <hyperlink ref="A15" location="ERTES!A1" display="ERTES"/>
    <hyperlink ref="A23:A24" location="PIB!A1" display="PIB"/>
    <hyperlink ref="A27" location="'EMPRESAS S.S.'!A1" display="EMPRESAS S.S."/>
  </hyperlinks>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U41"/>
  <sheetViews>
    <sheetView showGridLines="0" zoomScale="80" zoomScaleNormal="80" workbookViewId="0">
      <selection activeCell="J39" sqref="J39"/>
    </sheetView>
  </sheetViews>
  <sheetFormatPr baseColWidth="10" defaultRowHeight="15"/>
  <cols>
    <col min="1" max="1" width="25.5703125" bestFit="1" customWidth="1"/>
    <col min="4" max="4" width="13.5703125" customWidth="1"/>
    <col min="5" max="5" width="15.140625" customWidth="1"/>
    <col min="6" max="6" width="12.7109375" customWidth="1"/>
    <col min="8" max="8" width="12.5703125" customWidth="1"/>
    <col min="9" max="9" width="12.42578125" customWidth="1"/>
  </cols>
  <sheetData>
    <row r="1" spans="1:21" ht="25.5" customHeight="1">
      <c r="A1" s="454" t="s">
        <v>444</v>
      </c>
      <c r="B1" s="454"/>
      <c r="C1" s="454"/>
      <c r="D1" s="454"/>
      <c r="E1" s="454"/>
      <c r="F1" s="454"/>
      <c r="G1" s="454"/>
      <c r="H1" s="454"/>
      <c r="I1" s="454"/>
    </row>
    <row r="2" spans="1:21" ht="31.5" customHeight="1" thickBot="1">
      <c r="A2" s="43" t="s">
        <v>111</v>
      </c>
      <c r="B2" s="44" t="s">
        <v>152</v>
      </c>
      <c r="C2" s="44" t="s">
        <v>151</v>
      </c>
      <c r="D2" s="44" t="s">
        <v>150</v>
      </c>
      <c r="E2" s="44" t="s">
        <v>149</v>
      </c>
      <c r="F2" s="44" t="s">
        <v>148</v>
      </c>
      <c r="G2" s="45" t="s">
        <v>701</v>
      </c>
      <c r="H2" s="43" t="s">
        <v>119</v>
      </c>
      <c r="I2" s="44" t="s">
        <v>120</v>
      </c>
    </row>
    <row r="3" spans="1:21">
      <c r="A3" s="42"/>
      <c r="B3" s="70"/>
      <c r="C3" s="70"/>
      <c r="D3" s="70"/>
      <c r="E3" s="70"/>
      <c r="F3" s="70"/>
      <c r="G3" s="69"/>
      <c r="H3" s="68"/>
      <c r="I3" s="46"/>
    </row>
    <row r="4" spans="1:21">
      <c r="A4" s="42" t="s">
        <v>670</v>
      </c>
      <c r="B4" s="49">
        <v>6</v>
      </c>
      <c r="C4" s="49">
        <v>4492</v>
      </c>
      <c r="D4" s="49">
        <v>889</v>
      </c>
      <c r="E4" s="49">
        <v>149</v>
      </c>
      <c r="F4" s="49">
        <v>148</v>
      </c>
      <c r="G4" s="53">
        <v>5684</v>
      </c>
      <c r="H4" s="49">
        <v>3099</v>
      </c>
      <c r="I4" s="67">
        <f t="shared" ref="I4:I34" si="0">G4*100/H4-100</f>
        <v>83.414004517586307</v>
      </c>
      <c r="L4" s="414"/>
      <c r="M4" s="414"/>
      <c r="N4" s="414"/>
      <c r="O4" s="6"/>
      <c r="P4" s="414"/>
      <c r="Q4" s="414"/>
      <c r="R4" s="414"/>
      <c r="S4" s="6"/>
      <c r="T4" s="414"/>
      <c r="U4" s="414"/>
    </row>
    <row r="5" spans="1:21">
      <c r="A5" s="42" t="s">
        <v>671</v>
      </c>
      <c r="B5" s="49">
        <v>0</v>
      </c>
      <c r="C5" s="49">
        <v>311</v>
      </c>
      <c r="D5" s="49">
        <v>229</v>
      </c>
      <c r="E5" s="49">
        <v>40</v>
      </c>
      <c r="F5" s="49">
        <v>50</v>
      </c>
      <c r="G5" s="53">
        <v>630</v>
      </c>
      <c r="H5" s="49">
        <v>516</v>
      </c>
      <c r="I5" s="67">
        <f t="shared" si="0"/>
        <v>22.093023255813947</v>
      </c>
      <c r="L5" s="414"/>
      <c r="M5" s="414"/>
      <c r="N5" s="414"/>
      <c r="O5" s="414"/>
      <c r="P5" s="414"/>
      <c r="Q5" s="414"/>
      <c r="R5" s="414"/>
      <c r="S5" s="414"/>
      <c r="T5" s="414"/>
      <c r="U5" s="414"/>
    </row>
    <row r="6" spans="1:21">
      <c r="A6" s="42" t="s">
        <v>672</v>
      </c>
      <c r="B6" s="49">
        <v>1</v>
      </c>
      <c r="C6" s="49">
        <v>587</v>
      </c>
      <c r="D6" s="49">
        <v>265</v>
      </c>
      <c r="E6" s="49">
        <v>35</v>
      </c>
      <c r="F6" s="49">
        <v>47</v>
      </c>
      <c r="G6" s="53">
        <v>935</v>
      </c>
      <c r="H6" s="49">
        <v>701</v>
      </c>
      <c r="I6" s="67">
        <f t="shared" si="0"/>
        <v>33.380884450784606</v>
      </c>
      <c r="L6" s="414"/>
      <c r="M6" s="414"/>
      <c r="N6" s="414"/>
      <c r="O6" s="414"/>
      <c r="P6" s="414"/>
      <c r="Q6" s="414"/>
      <c r="R6" s="414"/>
      <c r="S6" s="414"/>
      <c r="T6" s="414"/>
      <c r="U6" s="414"/>
    </row>
    <row r="7" spans="1:21">
      <c r="A7" s="42" t="s">
        <v>673</v>
      </c>
      <c r="B7" s="49">
        <v>17</v>
      </c>
      <c r="C7" s="49">
        <v>9900</v>
      </c>
      <c r="D7" s="49">
        <v>1883</v>
      </c>
      <c r="E7" s="49">
        <v>272</v>
      </c>
      <c r="F7" s="49">
        <v>270</v>
      </c>
      <c r="G7" s="53">
        <v>12342</v>
      </c>
      <c r="H7" s="49">
        <v>7327</v>
      </c>
      <c r="I7" s="67">
        <f t="shared" si="0"/>
        <v>68.44547563805105</v>
      </c>
      <c r="L7" s="414"/>
      <c r="M7" s="414"/>
      <c r="N7" s="414"/>
      <c r="O7" s="6"/>
      <c r="P7" s="6"/>
      <c r="Q7" s="414"/>
      <c r="R7" s="414"/>
      <c r="S7" s="6"/>
      <c r="T7" s="414"/>
      <c r="U7" s="414"/>
    </row>
    <row r="8" spans="1:21">
      <c r="A8" s="42" t="s">
        <v>674</v>
      </c>
      <c r="B8" s="49">
        <v>1</v>
      </c>
      <c r="C8" s="49">
        <v>297</v>
      </c>
      <c r="D8" s="49">
        <v>241</v>
      </c>
      <c r="E8" s="49">
        <v>22</v>
      </c>
      <c r="F8" s="49">
        <v>33</v>
      </c>
      <c r="G8" s="53">
        <v>594</v>
      </c>
      <c r="H8" s="49">
        <v>519</v>
      </c>
      <c r="I8" s="67">
        <f t="shared" si="0"/>
        <v>14.450867052023128</v>
      </c>
      <c r="L8" s="414"/>
      <c r="M8" s="414"/>
      <c r="N8" s="414"/>
      <c r="O8" s="414"/>
      <c r="P8" s="414"/>
      <c r="Q8" s="414"/>
      <c r="R8" s="414"/>
      <c r="S8" s="414"/>
      <c r="T8" s="414"/>
      <c r="U8" s="414"/>
    </row>
    <row r="9" spans="1:21">
      <c r="A9" s="42" t="s">
        <v>675</v>
      </c>
      <c r="B9" s="49">
        <v>1</v>
      </c>
      <c r="C9" s="49">
        <v>1358</v>
      </c>
      <c r="D9" s="49">
        <v>1018</v>
      </c>
      <c r="E9" s="49">
        <v>228</v>
      </c>
      <c r="F9" s="49">
        <v>194</v>
      </c>
      <c r="G9" s="53">
        <v>2799</v>
      </c>
      <c r="H9" s="49">
        <v>2319</v>
      </c>
      <c r="I9" s="67">
        <f t="shared" si="0"/>
        <v>20.698576972833123</v>
      </c>
      <c r="L9" s="414"/>
      <c r="M9" s="414"/>
      <c r="N9" s="414"/>
      <c r="O9" s="6"/>
      <c r="P9" s="6"/>
      <c r="Q9" s="414"/>
      <c r="R9" s="414"/>
      <c r="S9" s="6"/>
      <c r="T9" s="414"/>
      <c r="U9" s="414"/>
    </row>
    <row r="10" spans="1:21">
      <c r="A10" s="42" t="s">
        <v>676</v>
      </c>
      <c r="B10" s="49">
        <v>2</v>
      </c>
      <c r="C10" s="49">
        <v>713</v>
      </c>
      <c r="D10" s="49">
        <v>593</v>
      </c>
      <c r="E10" s="49">
        <v>158</v>
      </c>
      <c r="F10" s="49">
        <v>92</v>
      </c>
      <c r="G10" s="53">
        <v>1558</v>
      </c>
      <c r="H10" s="49">
        <v>1372</v>
      </c>
      <c r="I10" s="67">
        <f t="shared" si="0"/>
        <v>13.556851311953352</v>
      </c>
      <c r="L10" s="414"/>
      <c r="M10" s="414"/>
      <c r="N10" s="414"/>
      <c r="O10" s="414"/>
      <c r="P10" s="414"/>
      <c r="Q10" s="414"/>
      <c r="R10" s="414"/>
      <c r="S10" s="6"/>
      <c r="T10" s="414"/>
      <c r="U10" s="414"/>
    </row>
    <row r="11" spans="1:21">
      <c r="A11" s="42" t="s">
        <v>677</v>
      </c>
      <c r="B11" s="49">
        <v>1</v>
      </c>
      <c r="C11" s="49">
        <v>430</v>
      </c>
      <c r="D11" s="49">
        <v>440</v>
      </c>
      <c r="E11" s="49">
        <v>68</v>
      </c>
      <c r="F11" s="49">
        <v>60</v>
      </c>
      <c r="G11" s="53">
        <v>999</v>
      </c>
      <c r="H11" s="49">
        <v>850</v>
      </c>
      <c r="I11" s="67">
        <f t="shared" si="0"/>
        <v>17.529411764705884</v>
      </c>
      <c r="L11" s="414"/>
      <c r="M11" s="414"/>
      <c r="N11" s="414"/>
      <c r="O11" s="414"/>
      <c r="P11" s="414"/>
      <c r="Q11" s="414"/>
      <c r="R11" s="414"/>
      <c r="S11" s="414"/>
      <c r="T11" s="414"/>
      <c r="U11" s="414"/>
    </row>
    <row r="12" spans="1:21">
      <c r="A12" s="42" t="s">
        <v>678</v>
      </c>
      <c r="B12" s="49">
        <v>0</v>
      </c>
      <c r="C12" s="49">
        <v>218</v>
      </c>
      <c r="D12" s="49">
        <v>131</v>
      </c>
      <c r="E12" s="49">
        <v>10</v>
      </c>
      <c r="F12" s="49">
        <v>7</v>
      </c>
      <c r="G12" s="53">
        <v>366</v>
      </c>
      <c r="H12" s="49">
        <v>294</v>
      </c>
      <c r="I12" s="67">
        <f t="shared" si="0"/>
        <v>24.489795918367349</v>
      </c>
      <c r="L12" s="414"/>
      <c r="M12" s="414"/>
      <c r="N12" s="414"/>
      <c r="O12" s="414"/>
      <c r="P12" s="414"/>
      <c r="Q12" s="414"/>
      <c r="R12" s="414"/>
      <c r="S12" s="414"/>
      <c r="T12" s="414"/>
      <c r="U12" s="414"/>
    </row>
    <row r="13" spans="1:21">
      <c r="A13" s="42" t="s">
        <v>679</v>
      </c>
      <c r="B13" s="49">
        <v>0</v>
      </c>
      <c r="C13" s="49">
        <v>154</v>
      </c>
      <c r="D13" s="49">
        <v>104</v>
      </c>
      <c r="E13" s="49">
        <v>24</v>
      </c>
      <c r="F13" s="49">
        <v>20</v>
      </c>
      <c r="G13" s="53">
        <v>302</v>
      </c>
      <c r="H13" s="49">
        <v>251</v>
      </c>
      <c r="I13" s="67">
        <f t="shared" si="0"/>
        <v>20.318725099601593</v>
      </c>
      <c r="L13" s="414"/>
      <c r="M13" s="414"/>
      <c r="N13" s="414"/>
      <c r="O13" s="414"/>
      <c r="P13" s="414"/>
      <c r="Q13" s="414"/>
      <c r="R13" s="414"/>
      <c r="S13" s="414"/>
      <c r="T13" s="414"/>
      <c r="U13" s="414"/>
    </row>
    <row r="14" spans="1:21">
      <c r="A14" s="42" t="s">
        <v>680</v>
      </c>
      <c r="B14" s="49">
        <v>0</v>
      </c>
      <c r="C14" s="49">
        <v>299</v>
      </c>
      <c r="D14" s="49">
        <v>248</v>
      </c>
      <c r="E14" s="49">
        <v>20</v>
      </c>
      <c r="F14" s="49">
        <v>55</v>
      </c>
      <c r="G14" s="53">
        <v>622</v>
      </c>
      <c r="H14" s="49">
        <v>511</v>
      </c>
      <c r="I14" s="67">
        <f t="shared" si="0"/>
        <v>21.722113502935414</v>
      </c>
      <c r="L14" s="414"/>
      <c r="M14" s="414"/>
      <c r="N14" s="414"/>
      <c r="O14" s="414"/>
      <c r="P14" s="414"/>
      <c r="Q14" s="414"/>
      <c r="R14" s="414"/>
      <c r="S14" s="414"/>
      <c r="T14" s="414"/>
      <c r="U14" s="414"/>
    </row>
    <row r="15" spans="1:21">
      <c r="A15" s="42" t="s">
        <v>681</v>
      </c>
      <c r="B15" s="49">
        <v>10</v>
      </c>
      <c r="C15" s="49">
        <v>5491</v>
      </c>
      <c r="D15" s="49">
        <v>1375</v>
      </c>
      <c r="E15" s="49">
        <v>250</v>
      </c>
      <c r="F15" s="49">
        <v>191</v>
      </c>
      <c r="G15" s="53">
        <v>7317</v>
      </c>
      <c r="H15" s="49">
        <v>4545</v>
      </c>
      <c r="I15" s="67">
        <f t="shared" si="0"/>
        <v>60.990099009901002</v>
      </c>
      <c r="L15" s="414"/>
      <c r="M15" s="414"/>
      <c r="N15" s="414"/>
      <c r="O15" s="6"/>
      <c r="P15" s="6"/>
      <c r="Q15" s="414"/>
      <c r="R15" s="414"/>
      <c r="S15" s="6"/>
      <c r="T15" s="414"/>
      <c r="U15" s="414"/>
    </row>
    <row r="16" spans="1:21">
      <c r="A16" s="42" t="s">
        <v>682</v>
      </c>
      <c r="B16" s="49">
        <v>5</v>
      </c>
      <c r="C16" s="49">
        <v>1945</v>
      </c>
      <c r="D16" s="49">
        <v>597</v>
      </c>
      <c r="E16" s="49">
        <v>84</v>
      </c>
      <c r="F16" s="49">
        <v>101</v>
      </c>
      <c r="G16" s="53">
        <v>2732</v>
      </c>
      <c r="H16" s="49">
        <v>1814</v>
      </c>
      <c r="I16" s="67">
        <f t="shared" si="0"/>
        <v>50.606394707828002</v>
      </c>
      <c r="L16" s="414"/>
      <c r="M16" s="414"/>
      <c r="N16" s="414"/>
      <c r="O16" s="6"/>
      <c r="P16" s="414"/>
      <c r="Q16" s="414"/>
      <c r="R16" s="414"/>
      <c r="S16" s="6"/>
      <c r="T16" s="414"/>
      <c r="U16" s="414"/>
    </row>
    <row r="17" spans="1:21">
      <c r="A17" s="42" t="s">
        <v>683</v>
      </c>
      <c r="B17" s="49">
        <v>1</v>
      </c>
      <c r="C17" s="49">
        <v>1396</v>
      </c>
      <c r="D17" s="49">
        <v>941</v>
      </c>
      <c r="E17" s="49">
        <v>145</v>
      </c>
      <c r="F17" s="49">
        <v>185</v>
      </c>
      <c r="G17" s="53">
        <v>2668</v>
      </c>
      <c r="H17" s="49">
        <v>2249</v>
      </c>
      <c r="I17" s="67">
        <f t="shared" si="0"/>
        <v>18.630502445531349</v>
      </c>
      <c r="L17" s="414"/>
      <c r="M17" s="414"/>
      <c r="N17" s="414"/>
      <c r="O17" s="6"/>
      <c r="P17" s="414"/>
      <c r="Q17" s="414"/>
      <c r="R17" s="414"/>
      <c r="S17" s="6"/>
      <c r="T17" s="414"/>
      <c r="U17" s="414"/>
    </row>
    <row r="18" spans="1:21">
      <c r="A18" s="42" t="s">
        <v>684</v>
      </c>
      <c r="B18" s="49">
        <v>1</v>
      </c>
      <c r="C18" s="49">
        <v>1689</v>
      </c>
      <c r="D18" s="49">
        <v>1208</v>
      </c>
      <c r="E18" s="49">
        <v>148</v>
      </c>
      <c r="F18" s="49">
        <v>231</v>
      </c>
      <c r="G18" s="53">
        <v>3277</v>
      </c>
      <c r="H18" s="49">
        <v>2596</v>
      </c>
      <c r="I18" s="67">
        <f t="shared" si="0"/>
        <v>26.232665639445301</v>
      </c>
      <c r="L18" s="414"/>
      <c r="M18" s="414"/>
      <c r="N18" s="414"/>
      <c r="O18" s="6"/>
      <c r="P18" s="6"/>
      <c r="Q18" s="414"/>
      <c r="R18" s="414"/>
      <c r="S18" s="6"/>
      <c r="T18" s="414"/>
      <c r="U18" s="414"/>
    </row>
    <row r="19" spans="1:21">
      <c r="A19" s="42" t="s">
        <v>685</v>
      </c>
      <c r="B19" s="49">
        <v>0</v>
      </c>
      <c r="C19" s="49">
        <v>288</v>
      </c>
      <c r="D19" s="49">
        <v>258</v>
      </c>
      <c r="E19" s="49">
        <v>29</v>
      </c>
      <c r="F19" s="49">
        <v>49</v>
      </c>
      <c r="G19" s="53">
        <v>624</v>
      </c>
      <c r="H19" s="49">
        <v>549</v>
      </c>
      <c r="I19" s="67">
        <f t="shared" si="0"/>
        <v>13.661202185792348</v>
      </c>
      <c r="L19" s="414"/>
      <c r="M19" s="414"/>
      <c r="N19" s="414"/>
      <c r="O19" s="414"/>
      <c r="P19" s="414"/>
      <c r="Q19" s="414"/>
      <c r="R19" s="414"/>
      <c r="S19" s="414"/>
      <c r="T19" s="414"/>
      <c r="U19" s="414"/>
    </row>
    <row r="20" spans="1:21">
      <c r="A20" s="42" t="s">
        <v>686</v>
      </c>
      <c r="B20" s="49">
        <v>15</v>
      </c>
      <c r="C20" s="49">
        <v>9264</v>
      </c>
      <c r="D20" s="49">
        <v>7773</v>
      </c>
      <c r="E20" s="49">
        <v>1587</v>
      </c>
      <c r="F20" s="49">
        <v>1278</v>
      </c>
      <c r="G20" s="53">
        <v>19917</v>
      </c>
      <c r="H20" s="49">
        <v>16555</v>
      </c>
      <c r="I20" s="67">
        <f t="shared" si="0"/>
        <v>20.308064028994266</v>
      </c>
      <c r="L20" s="414"/>
      <c r="M20" s="414"/>
      <c r="N20" s="414"/>
      <c r="O20" s="6"/>
      <c r="P20" s="6"/>
      <c r="Q20" s="6"/>
      <c r="R20" s="6"/>
      <c r="S20" s="6"/>
      <c r="T20" s="414"/>
      <c r="U20" s="414"/>
    </row>
    <row r="21" spans="1:21">
      <c r="A21" s="42" t="s">
        <v>687</v>
      </c>
      <c r="B21" s="49">
        <v>1</v>
      </c>
      <c r="C21" s="49">
        <v>508</v>
      </c>
      <c r="D21" s="49">
        <v>546</v>
      </c>
      <c r="E21" s="49">
        <v>70</v>
      </c>
      <c r="F21" s="49">
        <v>96</v>
      </c>
      <c r="G21" s="53">
        <v>1221</v>
      </c>
      <c r="H21" s="49">
        <v>1029</v>
      </c>
      <c r="I21" s="67">
        <f t="shared" si="0"/>
        <v>18.658892128279888</v>
      </c>
      <c r="L21" s="414"/>
      <c r="M21" s="414"/>
      <c r="N21" s="414"/>
      <c r="O21" s="414"/>
      <c r="P21" s="414"/>
      <c r="Q21" s="414"/>
      <c r="R21" s="414"/>
      <c r="S21" s="6"/>
      <c r="T21" s="414"/>
      <c r="U21" s="414"/>
    </row>
    <row r="22" spans="1:21">
      <c r="A22" s="42" t="s">
        <v>688</v>
      </c>
      <c r="B22" s="49">
        <v>6</v>
      </c>
      <c r="C22" s="49">
        <v>2744</v>
      </c>
      <c r="D22" s="49">
        <v>1997</v>
      </c>
      <c r="E22" s="49">
        <v>344</v>
      </c>
      <c r="F22" s="49">
        <v>346</v>
      </c>
      <c r="G22" s="53">
        <v>5437</v>
      </c>
      <c r="H22" s="49">
        <v>4364</v>
      </c>
      <c r="I22" s="67">
        <f t="shared" si="0"/>
        <v>24.58753437213565</v>
      </c>
      <c r="L22" s="414"/>
      <c r="M22" s="414"/>
      <c r="N22" s="414"/>
      <c r="O22" s="6"/>
      <c r="P22" s="6"/>
      <c r="Q22" s="414"/>
      <c r="R22" s="414"/>
      <c r="S22" s="6"/>
      <c r="T22" s="414"/>
      <c r="U22" s="414"/>
    </row>
    <row r="23" spans="1:21">
      <c r="A23" s="42" t="s">
        <v>689</v>
      </c>
      <c r="B23" s="49">
        <v>4</v>
      </c>
      <c r="C23" s="49">
        <v>584</v>
      </c>
      <c r="D23" s="49">
        <v>569</v>
      </c>
      <c r="E23" s="49">
        <v>52</v>
      </c>
      <c r="F23" s="49">
        <v>90</v>
      </c>
      <c r="G23" s="53">
        <v>1299</v>
      </c>
      <c r="H23" s="49">
        <v>1052</v>
      </c>
      <c r="I23" s="67">
        <f t="shared" si="0"/>
        <v>23.479087452471489</v>
      </c>
      <c r="L23" s="414"/>
      <c r="M23" s="414"/>
      <c r="N23" s="414"/>
      <c r="O23" s="414"/>
      <c r="P23" s="414"/>
      <c r="Q23" s="414"/>
      <c r="R23" s="414"/>
      <c r="S23" s="6"/>
      <c r="T23" s="414"/>
      <c r="U23" s="414"/>
    </row>
    <row r="24" spans="1:21">
      <c r="A24" s="42" t="s">
        <v>690</v>
      </c>
      <c r="B24" s="49">
        <v>2</v>
      </c>
      <c r="C24" s="49">
        <v>2619</v>
      </c>
      <c r="D24" s="49">
        <v>1863</v>
      </c>
      <c r="E24" s="49">
        <v>249</v>
      </c>
      <c r="F24" s="49">
        <v>330</v>
      </c>
      <c r="G24" s="53">
        <v>5063</v>
      </c>
      <c r="H24" s="49">
        <v>4093</v>
      </c>
      <c r="I24" s="67">
        <f t="shared" si="0"/>
        <v>23.698998289763011</v>
      </c>
      <c r="L24" s="414"/>
      <c r="M24" s="414"/>
      <c r="N24" s="414"/>
      <c r="O24" s="6"/>
      <c r="P24" s="6"/>
      <c r="Q24" s="414"/>
      <c r="R24" s="414"/>
      <c r="S24" s="6"/>
      <c r="T24" s="414"/>
      <c r="U24" s="414"/>
    </row>
    <row r="25" spans="1:21">
      <c r="A25" s="42" t="s">
        <v>691</v>
      </c>
      <c r="B25" s="49">
        <v>1</v>
      </c>
      <c r="C25" s="49">
        <v>312</v>
      </c>
      <c r="D25" s="49">
        <v>230</v>
      </c>
      <c r="E25" s="49">
        <v>22</v>
      </c>
      <c r="F25" s="49">
        <v>30</v>
      </c>
      <c r="G25" s="53">
        <v>595</v>
      </c>
      <c r="H25" s="49">
        <v>525</v>
      </c>
      <c r="I25" s="67">
        <f t="shared" si="0"/>
        <v>13.333333333333329</v>
      </c>
      <c r="L25" s="414"/>
      <c r="M25" s="414"/>
      <c r="N25" s="414"/>
      <c r="O25" s="414"/>
      <c r="P25" s="414"/>
      <c r="Q25" s="414"/>
      <c r="R25" s="414"/>
      <c r="S25" s="414"/>
      <c r="T25" s="414"/>
      <c r="U25" s="414"/>
    </row>
    <row r="26" spans="1:21">
      <c r="A26" s="42" t="s">
        <v>692</v>
      </c>
      <c r="B26" s="49">
        <v>0</v>
      </c>
      <c r="C26" s="49">
        <v>2244</v>
      </c>
      <c r="D26" s="49">
        <v>1386</v>
      </c>
      <c r="E26" s="49">
        <v>248</v>
      </c>
      <c r="F26" s="49">
        <v>179</v>
      </c>
      <c r="G26" s="53">
        <v>4057</v>
      </c>
      <c r="H26" s="49">
        <v>3096</v>
      </c>
      <c r="I26" s="67">
        <f t="shared" si="0"/>
        <v>31.040051679586554</v>
      </c>
      <c r="L26" s="414"/>
      <c r="M26" s="414"/>
      <c r="N26" s="414"/>
      <c r="O26" s="6"/>
      <c r="P26" s="6"/>
      <c r="Q26" s="414"/>
      <c r="R26" s="414"/>
      <c r="S26" s="6"/>
      <c r="T26" s="414"/>
      <c r="U26" s="414"/>
    </row>
    <row r="27" spans="1:21">
      <c r="A27" s="42" t="s">
        <v>693</v>
      </c>
      <c r="B27" s="49">
        <v>0</v>
      </c>
      <c r="C27" s="49">
        <v>252</v>
      </c>
      <c r="D27" s="49">
        <v>266</v>
      </c>
      <c r="E27" s="49">
        <v>24</v>
      </c>
      <c r="F27" s="49">
        <v>46</v>
      </c>
      <c r="G27" s="53">
        <v>588</v>
      </c>
      <c r="H27" s="49">
        <v>523</v>
      </c>
      <c r="I27" s="67">
        <f t="shared" si="0"/>
        <v>12.428298279158696</v>
      </c>
      <c r="L27" s="414"/>
      <c r="M27" s="414"/>
      <c r="N27" s="414"/>
      <c r="O27" s="414"/>
      <c r="P27" s="414"/>
      <c r="Q27" s="414"/>
      <c r="R27" s="414"/>
      <c r="S27" s="414"/>
      <c r="T27" s="414"/>
      <c r="U27" s="414"/>
    </row>
    <row r="28" spans="1:21">
      <c r="A28" s="42" t="s">
        <v>694</v>
      </c>
      <c r="B28" s="49">
        <v>4</v>
      </c>
      <c r="C28" s="49">
        <v>1626</v>
      </c>
      <c r="D28" s="49">
        <v>432</v>
      </c>
      <c r="E28" s="49">
        <v>72</v>
      </c>
      <c r="F28" s="49">
        <v>58</v>
      </c>
      <c r="G28" s="53">
        <v>2192</v>
      </c>
      <c r="H28" s="49">
        <v>1358</v>
      </c>
      <c r="I28" s="67">
        <f t="shared" si="0"/>
        <v>61.413843888070687</v>
      </c>
      <c r="L28" s="414"/>
      <c r="M28" s="414"/>
      <c r="N28" s="414"/>
      <c r="O28" s="6"/>
      <c r="P28" s="414"/>
      <c r="Q28" s="414"/>
      <c r="R28" s="414"/>
      <c r="S28" s="6"/>
      <c r="T28" s="414"/>
      <c r="U28" s="414"/>
    </row>
    <row r="29" spans="1:21">
      <c r="A29" s="42" t="s">
        <v>695</v>
      </c>
      <c r="B29" s="49">
        <v>13</v>
      </c>
      <c r="C29" s="49">
        <v>13505</v>
      </c>
      <c r="D29" s="49">
        <v>9122</v>
      </c>
      <c r="E29" s="49">
        <v>2015</v>
      </c>
      <c r="F29" s="49">
        <v>1661</v>
      </c>
      <c r="G29" s="53">
        <v>26316</v>
      </c>
      <c r="H29" s="49">
        <v>21580</v>
      </c>
      <c r="I29" s="67">
        <f t="shared" si="0"/>
        <v>21.946246524559783</v>
      </c>
      <c r="L29" s="414"/>
      <c r="M29" s="414"/>
      <c r="N29" s="414"/>
      <c r="O29" s="6"/>
      <c r="P29" s="6"/>
      <c r="Q29" s="6"/>
      <c r="R29" s="6"/>
      <c r="S29" s="6"/>
      <c r="T29" s="414"/>
      <c r="U29" s="414"/>
    </row>
    <row r="30" spans="1:21">
      <c r="A30" s="42" t="s">
        <v>696</v>
      </c>
      <c r="B30" s="49">
        <v>2</v>
      </c>
      <c r="C30" s="49">
        <v>1030</v>
      </c>
      <c r="D30" s="49">
        <v>677</v>
      </c>
      <c r="E30" s="49">
        <v>116</v>
      </c>
      <c r="F30" s="49">
        <v>150</v>
      </c>
      <c r="G30" s="53">
        <v>1975</v>
      </c>
      <c r="H30" s="49">
        <v>1589</v>
      </c>
      <c r="I30" s="67">
        <f t="shared" si="0"/>
        <v>24.29200755191944</v>
      </c>
      <c r="L30" s="414"/>
      <c r="M30" s="414"/>
      <c r="N30" s="414"/>
      <c r="O30" s="6"/>
      <c r="P30" s="414"/>
      <c r="Q30" s="414"/>
      <c r="R30" s="414"/>
      <c r="S30" s="6"/>
      <c r="T30" s="414"/>
      <c r="U30" s="414"/>
    </row>
    <row r="31" spans="1:21">
      <c r="A31" s="42" t="s">
        <v>697</v>
      </c>
      <c r="B31" s="49">
        <v>1</v>
      </c>
      <c r="C31" s="49">
        <v>897</v>
      </c>
      <c r="D31" s="49">
        <v>194</v>
      </c>
      <c r="E31" s="49">
        <v>31</v>
      </c>
      <c r="F31" s="49">
        <v>34</v>
      </c>
      <c r="G31" s="53">
        <v>1157</v>
      </c>
      <c r="H31" s="49">
        <v>652</v>
      </c>
      <c r="I31" s="67">
        <f t="shared" si="0"/>
        <v>77.453987730061357</v>
      </c>
      <c r="L31" s="414"/>
      <c r="M31" s="414"/>
      <c r="N31" s="414"/>
      <c r="O31" s="414"/>
      <c r="P31" s="414"/>
      <c r="Q31" s="414"/>
      <c r="R31" s="414"/>
      <c r="S31" s="6"/>
      <c r="T31" s="414"/>
      <c r="U31" s="414"/>
    </row>
    <row r="32" spans="1:21">
      <c r="A32" s="42" t="s">
        <v>698</v>
      </c>
      <c r="B32" s="49">
        <v>4</v>
      </c>
      <c r="C32" s="49">
        <v>1357</v>
      </c>
      <c r="D32" s="49">
        <v>1324</v>
      </c>
      <c r="E32" s="49">
        <v>202</v>
      </c>
      <c r="F32" s="49">
        <v>195</v>
      </c>
      <c r="G32" s="53">
        <v>3082</v>
      </c>
      <c r="H32" s="49">
        <v>2686</v>
      </c>
      <c r="I32" s="67">
        <f t="shared" si="0"/>
        <v>14.743112434847362</v>
      </c>
      <c r="L32" s="414"/>
      <c r="M32" s="414"/>
      <c r="N32" s="414"/>
      <c r="O32" s="6"/>
      <c r="P32" s="6"/>
      <c r="Q32" s="414"/>
      <c r="R32" s="414"/>
      <c r="S32" s="6"/>
      <c r="T32" s="414"/>
      <c r="U32" s="414"/>
    </row>
    <row r="33" spans="1:21">
      <c r="A33" s="42" t="s">
        <v>699</v>
      </c>
      <c r="B33" s="49">
        <v>1</v>
      </c>
      <c r="C33" s="49">
        <v>411</v>
      </c>
      <c r="D33" s="49">
        <v>425</v>
      </c>
      <c r="E33" s="49">
        <v>128</v>
      </c>
      <c r="F33" s="49">
        <v>122</v>
      </c>
      <c r="G33" s="53">
        <v>1087</v>
      </c>
      <c r="H33" s="49">
        <v>924</v>
      </c>
      <c r="I33" s="67">
        <f t="shared" si="0"/>
        <v>17.640692640692635</v>
      </c>
      <c r="L33" s="414"/>
      <c r="M33" s="414"/>
      <c r="N33" s="414"/>
      <c r="O33" s="414"/>
      <c r="P33" s="414"/>
      <c r="Q33" s="414"/>
      <c r="R33" s="414"/>
      <c r="S33" s="6"/>
      <c r="T33" s="414"/>
      <c r="U33" s="414"/>
    </row>
    <row r="34" spans="1:21">
      <c r="A34" s="42" t="s">
        <v>700</v>
      </c>
      <c r="B34" s="49">
        <v>0</v>
      </c>
      <c r="C34" s="49">
        <v>130</v>
      </c>
      <c r="D34" s="49">
        <v>48</v>
      </c>
      <c r="E34" s="49">
        <v>8</v>
      </c>
      <c r="F34" s="49">
        <v>3</v>
      </c>
      <c r="G34" s="53">
        <v>189</v>
      </c>
      <c r="H34" s="49">
        <v>112</v>
      </c>
      <c r="I34" s="67">
        <f t="shared" si="0"/>
        <v>68.75</v>
      </c>
      <c r="L34" s="414"/>
      <c r="M34" s="414"/>
      <c r="N34" s="414"/>
      <c r="O34" s="414"/>
      <c r="P34" s="414"/>
      <c r="Q34" s="414"/>
      <c r="R34" s="414"/>
      <c r="S34" s="414"/>
      <c r="T34" s="414"/>
      <c r="U34" s="414"/>
    </row>
    <row r="35" spans="1:21">
      <c r="A35" s="42"/>
      <c r="B35" s="49"/>
      <c r="C35" s="49"/>
      <c r="D35" s="49"/>
      <c r="E35" s="49"/>
      <c r="F35" s="49"/>
      <c r="G35" s="49"/>
      <c r="H35" s="49"/>
      <c r="I35" s="67"/>
      <c r="L35" s="414"/>
      <c r="M35" s="414"/>
      <c r="N35" s="6"/>
      <c r="O35" s="6"/>
      <c r="P35" s="6"/>
      <c r="Q35" s="6"/>
      <c r="R35" s="6"/>
      <c r="S35" s="6"/>
    </row>
    <row r="36" spans="1:21">
      <c r="A36" s="55" t="s">
        <v>144</v>
      </c>
      <c r="B36" s="57">
        <f t="shared" ref="B36:H36" si="1">SUM(B4:B34)</f>
        <v>100</v>
      </c>
      <c r="C36" s="57">
        <f t="shared" si="1"/>
        <v>67051</v>
      </c>
      <c r="D36" s="57">
        <f t="shared" si="1"/>
        <v>37272</v>
      </c>
      <c r="E36" s="57">
        <f t="shared" si="1"/>
        <v>6850</v>
      </c>
      <c r="F36" s="57">
        <f t="shared" si="1"/>
        <v>6351</v>
      </c>
      <c r="G36" s="57">
        <f t="shared" si="1"/>
        <v>117624</v>
      </c>
      <c r="H36" s="57">
        <f t="shared" si="1"/>
        <v>89650</v>
      </c>
      <c r="I36" s="58">
        <f>G36*100/H36-100</f>
        <v>31.203569436698274</v>
      </c>
    </row>
    <row r="40" spans="1:21">
      <c r="A40" s="41" t="s">
        <v>108</v>
      </c>
      <c r="B40" s="41" t="s">
        <v>109</v>
      </c>
      <c r="C40" s="42"/>
      <c r="D40" s="42"/>
      <c r="E40" s="42"/>
      <c r="F40" s="42"/>
      <c r="G40" s="42"/>
      <c r="H40" s="42"/>
      <c r="I40" s="42"/>
    </row>
    <row r="41" spans="1:21">
      <c r="A41" s="41" t="s">
        <v>110</v>
      </c>
      <c r="B41" s="41" t="s">
        <v>47</v>
      </c>
      <c r="C41" s="42"/>
      <c r="D41" s="42"/>
      <c r="E41" s="42"/>
      <c r="F41" s="42"/>
      <c r="G41" s="42"/>
      <c r="H41" s="42"/>
      <c r="I41" s="42"/>
    </row>
  </sheetData>
  <sheetProtection algorithmName="SHA-512" hashValue="tZCQvCDthgqI2/t3foxgZFznhGPXOUlkPFWjzp16WB6IIO77WB1pI1WKdyhrln7XQ48PfwHU+CGhZuKJjcwPog==" saltValue="liW8TFLLIFJSn4KTexx0/g==" spinCount="100000" sheet="1" objects="1" scenarios="1"/>
  <mergeCells count="1">
    <mergeCell ref="A1:I1"/>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N28"/>
  <sheetViews>
    <sheetView showGridLines="0" zoomScale="80" zoomScaleNormal="80" workbookViewId="0">
      <selection activeCell="A3" sqref="A3"/>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6" width="14" customWidth="1"/>
    <col min="7" max="7" width="21.28515625" customWidth="1"/>
  </cols>
  <sheetData>
    <row r="1" spans="1:14" ht="28.5" customHeight="1">
      <c r="A1" s="455" t="s">
        <v>664</v>
      </c>
      <c r="B1" s="455"/>
      <c r="C1" s="455"/>
      <c r="D1" s="455"/>
      <c r="E1" s="455"/>
      <c r="F1" s="455"/>
      <c r="G1" s="455"/>
    </row>
    <row r="2" spans="1:14" ht="25.5">
      <c r="A2" s="63" t="s">
        <v>97</v>
      </c>
      <c r="B2" s="62" t="s">
        <v>181</v>
      </c>
      <c r="C2" s="62" t="s">
        <v>180</v>
      </c>
      <c r="D2" s="62" t="s">
        <v>179</v>
      </c>
      <c r="E2" s="63" t="s">
        <v>178</v>
      </c>
      <c r="F2" s="62" t="s">
        <v>177</v>
      </c>
      <c r="G2" s="64" t="s">
        <v>147</v>
      </c>
    </row>
    <row r="3" spans="1:14">
      <c r="A3" s="195" t="s">
        <v>659</v>
      </c>
      <c r="B3" s="138">
        <v>102</v>
      </c>
      <c r="C3" s="138">
        <v>69382</v>
      </c>
      <c r="D3" s="138">
        <v>38928</v>
      </c>
      <c r="E3" s="138">
        <v>7134</v>
      </c>
      <c r="F3" s="138">
        <v>6789</v>
      </c>
      <c r="G3" s="141">
        <v>122335</v>
      </c>
      <c r="I3" s="388"/>
      <c r="J3" s="6"/>
      <c r="K3" s="6"/>
      <c r="L3" s="6"/>
      <c r="M3" s="6"/>
      <c r="N3" s="6"/>
    </row>
    <row r="6" spans="1:14">
      <c r="I6" s="138"/>
      <c r="J6" s="138"/>
      <c r="K6" s="138"/>
      <c r="L6" s="138"/>
      <c r="M6" s="138"/>
      <c r="N6" s="138"/>
    </row>
    <row r="7" spans="1:14">
      <c r="I7" s="138"/>
      <c r="J7" s="138"/>
      <c r="K7" s="138"/>
      <c r="L7" s="138"/>
      <c r="M7" s="138"/>
      <c r="N7" s="138"/>
    </row>
    <row r="10" spans="1:14">
      <c r="H10" s="138"/>
      <c r="I10" s="138"/>
      <c r="J10" s="138"/>
      <c r="K10" s="138"/>
      <c r="L10" s="138"/>
      <c r="M10" s="138"/>
    </row>
    <row r="27" spans="1:2">
      <c r="A27" s="41" t="s">
        <v>108</v>
      </c>
      <c r="B27" s="41" t="s">
        <v>109</v>
      </c>
    </row>
    <row r="28" spans="1:2">
      <c r="A28" s="41" t="s">
        <v>110</v>
      </c>
      <c r="B28" s="41" t="s">
        <v>47</v>
      </c>
    </row>
  </sheetData>
  <sheetProtection algorithmName="SHA-512" hashValue="nbIkmixqy5Wi7Oi6Fjef7b+ZyzBQzSy3170AN2GhK7Y7UMxYIuMMCRS8Xs5uWvbjhB24yzZVmD/BAh+jB1dZuw==" saltValue="+I3VkC6Y0LJKuJHHtaxEcA==" spinCount="100000" sheet="1" objects="1" scenarios="1"/>
  <mergeCells count="1">
    <mergeCell ref="A1:G1"/>
  </mergeCells>
  <pageMargins left="0.7" right="0.7" top="0.75" bottom="0.75" header="0.3" footer="0.3"/>
  <pageSetup paperSize="9" orientation="portrait"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R34"/>
  <sheetViews>
    <sheetView showGridLines="0" zoomScale="80" zoomScaleNormal="80" workbookViewId="0">
      <selection activeCell="J8" sqref="J8"/>
    </sheetView>
  </sheetViews>
  <sheetFormatPr baseColWidth="10" defaultRowHeight="15"/>
  <cols>
    <col min="1" max="1" width="17.85546875" customWidth="1"/>
    <col min="2" max="3" width="13.5703125" customWidth="1"/>
    <col min="4" max="9" width="17.85546875" customWidth="1"/>
    <col min="10" max="12" width="13.5703125" customWidth="1"/>
    <col min="257" max="257" width="17.85546875" customWidth="1"/>
    <col min="258" max="259" width="13.5703125" customWidth="1"/>
    <col min="260" max="265" width="17.85546875" customWidth="1"/>
    <col min="266" max="268" width="13.5703125" customWidth="1"/>
    <col min="513" max="513" width="17.85546875" customWidth="1"/>
    <col min="514" max="515" width="13.5703125" customWidth="1"/>
    <col min="516" max="521" width="17.85546875" customWidth="1"/>
    <col min="522" max="524" width="13.5703125" customWidth="1"/>
    <col min="769" max="769" width="17.85546875" customWidth="1"/>
    <col min="770" max="771" width="13.5703125" customWidth="1"/>
    <col min="772" max="777" width="17.85546875" customWidth="1"/>
    <col min="778" max="780" width="13.5703125" customWidth="1"/>
    <col min="1025" max="1025" width="17.85546875" customWidth="1"/>
    <col min="1026" max="1027" width="13.5703125" customWidth="1"/>
    <col min="1028" max="1033" width="17.85546875" customWidth="1"/>
    <col min="1034" max="1036" width="13.5703125" customWidth="1"/>
    <col min="1281" max="1281" width="17.85546875" customWidth="1"/>
    <col min="1282" max="1283" width="13.5703125" customWidth="1"/>
    <col min="1284" max="1289" width="17.85546875" customWidth="1"/>
    <col min="1290" max="1292" width="13.5703125" customWidth="1"/>
    <col min="1537" max="1537" width="17.85546875" customWidth="1"/>
    <col min="1538" max="1539" width="13.5703125" customWidth="1"/>
    <col min="1540" max="1545" width="17.85546875" customWidth="1"/>
    <col min="1546" max="1548" width="13.5703125" customWidth="1"/>
    <col min="1793" max="1793" width="17.85546875" customWidth="1"/>
    <col min="1794" max="1795" width="13.5703125" customWidth="1"/>
    <col min="1796" max="1801" width="17.85546875" customWidth="1"/>
    <col min="1802" max="1804" width="13.5703125" customWidth="1"/>
    <col min="2049" max="2049" width="17.85546875" customWidth="1"/>
    <col min="2050" max="2051" width="13.5703125" customWidth="1"/>
    <col min="2052" max="2057" width="17.85546875" customWidth="1"/>
    <col min="2058" max="2060" width="13.5703125" customWidth="1"/>
    <col min="2305" max="2305" width="17.85546875" customWidth="1"/>
    <col min="2306" max="2307" width="13.5703125" customWidth="1"/>
    <col min="2308" max="2313" width="17.85546875" customWidth="1"/>
    <col min="2314" max="2316" width="13.5703125" customWidth="1"/>
    <col min="2561" max="2561" width="17.85546875" customWidth="1"/>
    <col min="2562" max="2563" width="13.5703125" customWidth="1"/>
    <col min="2564" max="2569" width="17.85546875" customWidth="1"/>
    <col min="2570" max="2572" width="13.5703125" customWidth="1"/>
    <col min="2817" max="2817" width="17.85546875" customWidth="1"/>
    <col min="2818" max="2819" width="13.5703125" customWidth="1"/>
    <col min="2820" max="2825" width="17.85546875" customWidth="1"/>
    <col min="2826" max="2828" width="13.5703125" customWidth="1"/>
    <col min="3073" max="3073" width="17.85546875" customWidth="1"/>
    <col min="3074" max="3075" width="13.5703125" customWidth="1"/>
    <col min="3076" max="3081" width="17.85546875" customWidth="1"/>
    <col min="3082" max="3084" width="13.5703125" customWidth="1"/>
    <col min="3329" max="3329" width="17.85546875" customWidth="1"/>
    <col min="3330" max="3331" width="13.5703125" customWidth="1"/>
    <col min="3332" max="3337" width="17.85546875" customWidth="1"/>
    <col min="3338" max="3340" width="13.5703125" customWidth="1"/>
    <col min="3585" max="3585" width="17.85546875" customWidth="1"/>
    <col min="3586" max="3587" width="13.5703125" customWidth="1"/>
    <col min="3588" max="3593" width="17.85546875" customWidth="1"/>
    <col min="3594" max="3596" width="13.5703125" customWidth="1"/>
    <col min="3841" max="3841" width="17.85546875" customWidth="1"/>
    <col min="3842" max="3843" width="13.5703125" customWidth="1"/>
    <col min="3844" max="3849" width="17.85546875" customWidth="1"/>
    <col min="3850" max="3852" width="13.5703125" customWidth="1"/>
    <col min="4097" max="4097" width="17.85546875" customWidth="1"/>
    <col min="4098" max="4099" width="13.5703125" customWidth="1"/>
    <col min="4100" max="4105" width="17.85546875" customWidth="1"/>
    <col min="4106" max="4108" width="13.5703125" customWidth="1"/>
    <col min="4353" max="4353" width="17.85546875" customWidth="1"/>
    <col min="4354" max="4355" width="13.5703125" customWidth="1"/>
    <col min="4356" max="4361" width="17.85546875" customWidth="1"/>
    <col min="4362" max="4364" width="13.5703125" customWidth="1"/>
    <col min="4609" max="4609" width="17.85546875" customWidth="1"/>
    <col min="4610" max="4611" width="13.5703125" customWidth="1"/>
    <col min="4612" max="4617" width="17.85546875" customWidth="1"/>
    <col min="4618" max="4620" width="13.5703125" customWidth="1"/>
    <col min="4865" max="4865" width="17.85546875" customWidth="1"/>
    <col min="4866" max="4867" width="13.5703125" customWidth="1"/>
    <col min="4868" max="4873" width="17.85546875" customWidth="1"/>
    <col min="4874" max="4876" width="13.5703125" customWidth="1"/>
    <col min="5121" max="5121" width="17.85546875" customWidth="1"/>
    <col min="5122" max="5123" width="13.5703125" customWidth="1"/>
    <col min="5124" max="5129" width="17.85546875" customWidth="1"/>
    <col min="5130" max="5132" width="13.5703125" customWidth="1"/>
    <col min="5377" max="5377" width="17.85546875" customWidth="1"/>
    <col min="5378" max="5379" width="13.5703125" customWidth="1"/>
    <col min="5380" max="5385" width="17.85546875" customWidth="1"/>
    <col min="5386" max="5388" width="13.5703125" customWidth="1"/>
    <col min="5633" max="5633" width="17.85546875" customWidth="1"/>
    <col min="5634" max="5635" width="13.5703125" customWidth="1"/>
    <col min="5636" max="5641" width="17.85546875" customWidth="1"/>
    <col min="5642" max="5644" width="13.5703125" customWidth="1"/>
    <col min="5889" max="5889" width="17.85546875" customWidth="1"/>
    <col min="5890" max="5891" width="13.5703125" customWidth="1"/>
    <col min="5892" max="5897" width="17.85546875" customWidth="1"/>
    <col min="5898" max="5900" width="13.5703125" customWidth="1"/>
    <col min="6145" max="6145" width="17.85546875" customWidth="1"/>
    <col min="6146" max="6147" width="13.5703125" customWidth="1"/>
    <col min="6148" max="6153" width="17.85546875" customWidth="1"/>
    <col min="6154" max="6156" width="13.5703125" customWidth="1"/>
    <col min="6401" max="6401" width="17.85546875" customWidth="1"/>
    <col min="6402" max="6403" width="13.5703125" customWidth="1"/>
    <col min="6404" max="6409" width="17.85546875" customWidth="1"/>
    <col min="6410" max="6412" width="13.5703125" customWidth="1"/>
    <col min="6657" max="6657" width="17.85546875" customWidth="1"/>
    <col min="6658" max="6659" width="13.5703125" customWidth="1"/>
    <col min="6660" max="6665" width="17.85546875" customWidth="1"/>
    <col min="6666" max="6668" width="13.5703125" customWidth="1"/>
    <col min="6913" max="6913" width="17.85546875" customWidth="1"/>
    <col min="6914" max="6915" width="13.5703125" customWidth="1"/>
    <col min="6916" max="6921" width="17.85546875" customWidth="1"/>
    <col min="6922" max="6924" width="13.5703125" customWidth="1"/>
    <col min="7169" max="7169" width="17.85546875" customWidth="1"/>
    <col min="7170" max="7171" width="13.5703125" customWidth="1"/>
    <col min="7172" max="7177" width="17.85546875" customWidth="1"/>
    <col min="7178" max="7180" width="13.5703125" customWidth="1"/>
    <col min="7425" max="7425" width="17.85546875" customWidth="1"/>
    <col min="7426" max="7427" width="13.5703125" customWidth="1"/>
    <col min="7428" max="7433" width="17.85546875" customWidth="1"/>
    <col min="7434" max="7436" width="13.5703125" customWidth="1"/>
    <col min="7681" max="7681" width="17.85546875" customWidth="1"/>
    <col min="7682" max="7683" width="13.5703125" customWidth="1"/>
    <col min="7684" max="7689" width="17.85546875" customWidth="1"/>
    <col min="7690" max="7692" width="13.5703125" customWidth="1"/>
    <col min="7937" max="7937" width="17.85546875" customWidth="1"/>
    <col min="7938" max="7939" width="13.5703125" customWidth="1"/>
    <col min="7940" max="7945" width="17.85546875" customWidth="1"/>
    <col min="7946" max="7948" width="13.5703125" customWidth="1"/>
    <col min="8193" max="8193" width="17.85546875" customWidth="1"/>
    <col min="8194" max="8195" width="13.5703125" customWidth="1"/>
    <col min="8196" max="8201" width="17.85546875" customWidth="1"/>
    <col min="8202" max="8204" width="13.5703125" customWidth="1"/>
    <col min="8449" max="8449" width="17.85546875" customWidth="1"/>
    <col min="8450" max="8451" width="13.5703125" customWidth="1"/>
    <col min="8452" max="8457" width="17.85546875" customWidth="1"/>
    <col min="8458" max="8460" width="13.5703125" customWidth="1"/>
    <col min="8705" max="8705" width="17.85546875" customWidth="1"/>
    <col min="8706" max="8707" width="13.5703125" customWidth="1"/>
    <col min="8708" max="8713" width="17.85546875" customWidth="1"/>
    <col min="8714" max="8716" width="13.5703125" customWidth="1"/>
    <col min="8961" max="8961" width="17.85546875" customWidth="1"/>
    <col min="8962" max="8963" width="13.5703125" customWidth="1"/>
    <col min="8964" max="8969" width="17.85546875" customWidth="1"/>
    <col min="8970" max="8972" width="13.5703125" customWidth="1"/>
    <col min="9217" max="9217" width="17.85546875" customWidth="1"/>
    <col min="9218" max="9219" width="13.5703125" customWidth="1"/>
    <col min="9220" max="9225" width="17.85546875" customWidth="1"/>
    <col min="9226" max="9228" width="13.5703125" customWidth="1"/>
    <col min="9473" max="9473" width="17.85546875" customWidth="1"/>
    <col min="9474" max="9475" width="13.5703125" customWidth="1"/>
    <col min="9476" max="9481" width="17.85546875" customWidth="1"/>
    <col min="9482" max="9484" width="13.5703125" customWidth="1"/>
    <col min="9729" max="9729" width="17.85546875" customWidth="1"/>
    <col min="9730" max="9731" width="13.5703125" customWidth="1"/>
    <col min="9732" max="9737" width="17.85546875" customWidth="1"/>
    <col min="9738" max="9740" width="13.5703125" customWidth="1"/>
    <col min="9985" max="9985" width="17.85546875" customWidth="1"/>
    <col min="9986" max="9987" width="13.5703125" customWidth="1"/>
    <col min="9988" max="9993" width="17.85546875" customWidth="1"/>
    <col min="9994" max="9996" width="13.5703125" customWidth="1"/>
    <col min="10241" max="10241" width="17.85546875" customWidth="1"/>
    <col min="10242" max="10243" width="13.5703125" customWidth="1"/>
    <col min="10244" max="10249" width="17.85546875" customWidth="1"/>
    <col min="10250" max="10252" width="13.5703125" customWidth="1"/>
    <col min="10497" max="10497" width="17.85546875" customWidth="1"/>
    <col min="10498" max="10499" width="13.5703125" customWidth="1"/>
    <col min="10500" max="10505" width="17.85546875" customWidth="1"/>
    <col min="10506" max="10508" width="13.5703125" customWidth="1"/>
    <col min="10753" max="10753" width="17.85546875" customWidth="1"/>
    <col min="10754" max="10755" width="13.5703125" customWidth="1"/>
    <col min="10756" max="10761" width="17.85546875" customWidth="1"/>
    <col min="10762" max="10764" width="13.5703125" customWidth="1"/>
    <col min="11009" max="11009" width="17.85546875" customWidth="1"/>
    <col min="11010" max="11011" width="13.5703125" customWidth="1"/>
    <col min="11012" max="11017" width="17.85546875" customWidth="1"/>
    <col min="11018" max="11020" width="13.5703125" customWidth="1"/>
    <col min="11265" max="11265" width="17.85546875" customWidth="1"/>
    <col min="11266" max="11267" width="13.5703125" customWidth="1"/>
    <col min="11268" max="11273" width="17.85546875" customWidth="1"/>
    <col min="11274" max="11276" width="13.5703125" customWidth="1"/>
    <col min="11521" max="11521" width="17.85546875" customWidth="1"/>
    <col min="11522" max="11523" width="13.5703125" customWidth="1"/>
    <col min="11524" max="11529" width="17.85546875" customWidth="1"/>
    <col min="11530" max="11532" width="13.5703125" customWidth="1"/>
    <col min="11777" max="11777" width="17.85546875" customWidth="1"/>
    <col min="11778" max="11779" width="13.5703125" customWidth="1"/>
    <col min="11780" max="11785" width="17.85546875" customWidth="1"/>
    <col min="11786" max="11788" width="13.5703125" customWidth="1"/>
    <col min="12033" max="12033" width="17.85546875" customWidth="1"/>
    <col min="12034" max="12035" width="13.5703125" customWidth="1"/>
    <col min="12036" max="12041" width="17.85546875" customWidth="1"/>
    <col min="12042" max="12044" width="13.5703125" customWidth="1"/>
    <col min="12289" max="12289" width="17.85546875" customWidth="1"/>
    <col min="12290" max="12291" width="13.5703125" customWidth="1"/>
    <col min="12292" max="12297" width="17.85546875" customWidth="1"/>
    <col min="12298" max="12300" width="13.5703125" customWidth="1"/>
    <col min="12545" max="12545" width="17.85546875" customWidth="1"/>
    <col min="12546" max="12547" width="13.5703125" customWidth="1"/>
    <col min="12548" max="12553" width="17.85546875" customWidth="1"/>
    <col min="12554" max="12556" width="13.5703125" customWidth="1"/>
    <col min="12801" max="12801" width="17.85546875" customWidth="1"/>
    <col min="12802" max="12803" width="13.5703125" customWidth="1"/>
    <col min="12804" max="12809" width="17.85546875" customWidth="1"/>
    <col min="12810" max="12812" width="13.5703125" customWidth="1"/>
    <col min="13057" max="13057" width="17.85546875" customWidth="1"/>
    <col min="13058" max="13059" width="13.5703125" customWidth="1"/>
    <col min="13060" max="13065" width="17.85546875" customWidth="1"/>
    <col min="13066" max="13068" width="13.5703125" customWidth="1"/>
    <col min="13313" max="13313" width="17.85546875" customWidth="1"/>
    <col min="13314" max="13315" width="13.5703125" customWidth="1"/>
    <col min="13316" max="13321" width="17.85546875" customWidth="1"/>
    <col min="13322" max="13324" width="13.5703125" customWidth="1"/>
    <col min="13569" max="13569" width="17.85546875" customWidth="1"/>
    <col min="13570" max="13571" width="13.5703125" customWidth="1"/>
    <col min="13572" max="13577" width="17.85546875" customWidth="1"/>
    <col min="13578" max="13580" width="13.5703125" customWidth="1"/>
    <col min="13825" max="13825" width="17.85546875" customWidth="1"/>
    <col min="13826" max="13827" width="13.5703125" customWidth="1"/>
    <col min="13828" max="13833" width="17.85546875" customWidth="1"/>
    <col min="13834" max="13836" width="13.5703125" customWidth="1"/>
    <col min="14081" max="14081" width="17.85546875" customWidth="1"/>
    <col min="14082" max="14083" width="13.5703125" customWidth="1"/>
    <col min="14084" max="14089" width="17.85546875" customWidth="1"/>
    <col min="14090" max="14092" width="13.5703125" customWidth="1"/>
    <col min="14337" max="14337" width="17.85546875" customWidth="1"/>
    <col min="14338" max="14339" width="13.5703125" customWidth="1"/>
    <col min="14340" max="14345" width="17.85546875" customWidth="1"/>
    <col min="14346" max="14348" width="13.5703125" customWidth="1"/>
    <col min="14593" max="14593" width="17.85546875" customWidth="1"/>
    <col min="14594" max="14595" width="13.5703125" customWidth="1"/>
    <col min="14596" max="14601" width="17.85546875" customWidth="1"/>
    <col min="14602" max="14604" width="13.5703125" customWidth="1"/>
    <col min="14849" max="14849" width="17.85546875" customWidth="1"/>
    <col min="14850" max="14851" width="13.5703125" customWidth="1"/>
    <col min="14852" max="14857" width="17.85546875" customWidth="1"/>
    <col min="14858" max="14860" width="13.5703125" customWidth="1"/>
    <col min="15105" max="15105" width="17.85546875" customWidth="1"/>
    <col min="15106" max="15107" width="13.5703125" customWidth="1"/>
    <col min="15108" max="15113" width="17.85546875" customWidth="1"/>
    <col min="15114" max="15116" width="13.5703125" customWidth="1"/>
    <col min="15361" max="15361" width="17.85546875" customWidth="1"/>
    <col min="15362" max="15363" width="13.5703125" customWidth="1"/>
    <col min="15364" max="15369" width="17.85546875" customWidth="1"/>
    <col min="15370" max="15372" width="13.5703125" customWidth="1"/>
    <col min="15617" max="15617" width="17.85546875" customWidth="1"/>
    <col min="15618" max="15619" width="13.5703125" customWidth="1"/>
    <col min="15620" max="15625" width="17.85546875" customWidth="1"/>
    <col min="15626" max="15628" width="13.5703125" customWidth="1"/>
    <col min="15873" max="15873" width="17.85546875" customWidth="1"/>
    <col min="15874" max="15875" width="13.5703125" customWidth="1"/>
    <col min="15876" max="15881" width="17.85546875" customWidth="1"/>
    <col min="15882" max="15884" width="13.5703125" customWidth="1"/>
    <col min="16129" max="16129" width="17.85546875" customWidth="1"/>
    <col min="16130" max="16131" width="13.5703125" customWidth="1"/>
    <col min="16132" max="16137" width="17.85546875" customWidth="1"/>
    <col min="16138" max="16140" width="13.5703125" customWidth="1"/>
  </cols>
  <sheetData>
    <row r="1" spans="1:18" ht="22.5" customHeight="1">
      <c r="A1" s="455" t="s">
        <v>665</v>
      </c>
      <c r="B1" s="455"/>
      <c r="C1" s="455"/>
      <c r="D1" s="455"/>
      <c r="E1" s="455"/>
      <c r="F1" s="455"/>
      <c r="G1" s="455"/>
      <c r="H1" s="455"/>
      <c r="I1" s="455"/>
      <c r="J1" s="455"/>
      <c r="K1" s="455"/>
      <c r="L1" s="455"/>
    </row>
    <row r="2" spans="1:18" ht="96.75" customHeight="1">
      <c r="A2" s="63" t="s">
        <v>97</v>
      </c>
      <c r="B2" s="62" t="s">
        <v>153</v>
      </c>
      <c r="C2" s="63" t="s">
        <v>154</v>
      </c>
      <c r="D2" s="62" t="s">
        <v>155</v>
      </c>
      <c r="E2" s="63" t="s">
        <v>156</v>
      </c>
      <c r="F2" s="62" t="s">
        <v>157</v>
      </c>
      <c r="G2" s="63" t="s">
        <v>158</v>
      </c>
      <c r="H2" s="62" t="s">
        <v>159</v>
      </c>
      <c r="I2" s="63" t="s">
        <v>160</v>
      </c>
      <c r="J2" s="62" t="s">
        <v>161</v>
      </c>
      <c r="K2" s="63" t="s">
        <v>162</v>
      </c>
      <c r="L2" s="64" t="s">
        <v>147</v>
      </c>
    </row>
    <row r="3" spans="1:18">
      <c r="A3" s="195" t="s">
        <v>659</v>
      </c>
      <c r="B3" s="139">
        <v>65</v>
      </c>
      <c r="C3" s="139">
        <v>561</v>
      </c>
      <c r="D3" s="139">
        <v>6741</v>
      </c>
      <c r="E3" s="139">
        <v>7037</v>
      </c>
      <c r="F3" s="139">
        <v>12297</v>
      </c>
      <c r="G3" s="139">
        <v>44307</v>
      </c>
      <c r="H3" s="139">
        <v>1516</v>
      </c>
      <c r="I3" s="139">
        <v>11576</v>
      </c>
      <c r="J3" s="139">
        <v>4519</v>
      </c>
      <c r="K3" s="139">
        <v>33716</v>
      </c>
      <c r="L3" s="141">
        <v>122335</v>
      </c>
      <c r="M3" s="398"/>
      <c r="N3" s="398"/>
      <c r="O3" s="398"/>
      <c r="P3" s="398"/>
      <c r="Q3" s="398"/>
      <c r="R3" s="398"/>
    </row>
    <row r="8" spans="1:18">
      <c r="I8" s="6"/>
    </row>
    <row r="12" spans="1:18">
      <c r="H12" s="139"/>
      <c r="I12" s="139"/>
      <c r="J12" s="139"/>
      <c r="K12" s="139"/>
      <c r="L12" s="139"/>
      <c r="M12" s="139"/>
      <c r="N12" s="139"/>
      <c r="O12" s="139"/>
      <c r="P12" s="139"/>
      <c r="Q12" s="139"/>
      <c r="R12" s="139"/>
    </row>
    <row r="33" spans="1:2">
      <c r="A33" s="41" t="s">
        <v>108</v>
      </c>
      <c r="B33" s="41" t="s">
        <v>109</v>
      </c>
    </row>
    <row r="34" spans="1:2">
      <c r="A34" s="41" t="s">
        <v>110</v>
      </c>
      <c r="B34" s="41" t="s">
        <v>47</v>
      </c>
    </row>
  </sheetData>
  <sheetProtection algorithmName="SHA-512" hashValue="NVU2OQ6QnqjTKAzDVyjv3ktue9kTagcBYiXXgTPQo0GDqx19hCBXKBSZLARsjW6vp/akvkb541+RBL44egxlfg==" saltValue="pdyT+okVohzNWZCtFS28qw==" spinCount="100000" sheet="1" objects="1" scenarios="1"/>
  <mergeCells count="1">
    <mergeCell ref="A1:L1"/>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S30"/>
  <sheetViews>
    <sheetView showGridLines="0" topLeftCell="A2" zoomScale="80" zoomScaleNormal="80" workbookViewId="0">
      <selection activeCell="M20" sqref="L20:M20"/>
    </sheetView>
  </sheetViews>
  <sheetFormatPr baseColWidth="10" defaultRowHeight="15"/>
  <cols>
    <col min="1" max="1" width="18.42578125" customWidth="1"/>
    <col min="2" max="4" width="16" customWidth="1"/>
  </cols>
  <sheetData>
    <row r="1" spans="1:19" ht="35.25" customHeight="1">
      <c r="A1" s="437" t="s">
        <v>281</v>
      </c>
      <c r="B1" s="437"/>
      <c r="C1" s="437"/>
      <c r="D1" s="437"/>
    </row>
    <row r="2" spans="1:19" ht="15.75">
      <c r="A2" s="456" t="s">
        <v>659</v>
      </c>
      <c r="B2" s="456"/>
      <c r="C2" s="456"/>
      <c r="D2" s="456"/>
    </row>
    <row r="3" spans="1:19" ht="15.75" customHeight="1">
      <c r="A3" s="112"/>
      <c r="B3" s="62" t="s">
        <v>164</v>
      </c>
      <c r="C3" s="63" t="s">
        <v>165</v>
      </c>
      <c r="D3" s="73" t="s">
        <v>166</v>
      </c>
      <c r="N3" s="424" t="s">
        <v>666</v>
      </c>
      <c r="O3" s="424"/>
      <c r="P3" s="424"/>
      <c r="Q3" s="424"/>
      <c r="R3" s="424"/>
      <c r="S3" s="424"/>
    </row>
    <row r="4" spans="1:19">
      <c r="A4" s="228" t="s">
        <v>167</v>
      </c>
      <c r="B4" s="213">
        <v>9118</v>
      </c>
      <c r="C4" s="214">
        <v>10002</v>
      </c>
      <c r="D4" s="215">
        <v>19120</v>
      </c>
      <c r="N4" s="424"/>
      <c r="O4" s="424"/>
      <c r="P4" s="424"/>
      <c r="Q4" s="424"/>
      <c r="R4" s="424"/>
      <c r="S4" s="424"/>
    </row>
    <row r="5" spans="1:19" ht="30" customHeight="1">
      <c r="A5" s="229" t="s">
        <v>168</v>
      </c>
      <c r="B5" s="216">
        <v>7317</v>
      </c>
      <c r="C5" s="217">
        <v>8133</v>
      </c>
      <c r="D5" s="218">
        <v>15450</v>
      </c>
      <c r="N5" s="424"/>
      <c r="O5" s="424"/>
      <c r="P5" s="424"/>
      <c r="Q5" s="424"/>
      <c r="R5" s="424"/>
      <c r="S5" s="424"/>
    </row>
    <row r="6" spans="1:19" ht="30" customHeight="1">
      <c r="A6" s="230" t="s">
        <v>169</v>
      </c>
      <c r="B6" s="216">
        <v>48854</v>
      </c>
      <c r="C6" s="217">
        <v>61013</v>
      </c>
      <c r="D6" s="218">
        <v>109867</v>
      </c>
      <c r="N6" s="424"/>
      <c r="O6" s="424"/>
      <c r="P6" s="424"/>
      <c r="Q6" s="424"/>
      <c r="R6" s="424"/>
      <c r="S6" s="424"/>
    </row>
    <row r="7" spans="1:19" ht="51" customHeight="1">
      <c r="A7" s="62" t="s">
        <v>170</v>
      </c>
      <c r="B7" s="219">
        <f>SUM(B4:B6)</f>
        <v>65289</v>
      </c>
      <c r="C7" s="220">
        <f>SUM(C4:C6)</f>
        <v>79148</v>
      </c>
      <c r="D7" s="221">
        <f>SUM(D4:D6)</f>
        <v>144437</v>
      </c>
      <c r="N7" s="424"/>
      <c r="O7" s="424"/>
      <c r="P7" s="424"/>
      <c r="Q7" s="424"/>
      <c r="R7" s="424"/>
      <c r="S7" s="424"/>
    </row>
    <row r="8" spans="1:19">
      <c r="A8" s="228" t="s">
        <v>171</v>
      </c>
      <c r="B8" s="222">
        <v>1040</v>
      </c>
      <c r="C8" s="223">
        <v>960</v>
      </c>
      <c r="D8" s="218">
        <v>2000</v>
      </c>
      <c r="N8" s="424"/>
      <c r="O8" s="424"/>
      <c r="P8" s="424"/>
      <c r="Q8" s="424"/>
      <c r="R8" s="424"/>
      <c r="S8" s="424"/>
    </row>
    <row r="9" spans="1:19">
      <c r="A9" s="229" t="s">
        <v>172</v>
      </c>
      <c r="B9" s="216">
        <v>4177</v>
      </c>
      <c r="C9" s="217">
        <v>5236</v>
      </c>
      <c r="D9" s="218">
        <v>9413</v>
      </c>
      <c r="N9" s="424"/>
      <c r="O9" s="424"/>
      <c r="P9" s="424"/>
      <c r="Q9" s="424"/>
      <c r="R9" s="424"/>
      <c r="S9" s="424"/>
    </row>
    <row r="10" spans="1:19">
      <c r="A10" s="229" t="s">
        <v>173</v>
      </c>
      <c r="B10" s="222">
        <v>541</v>
      </c>
      <c r="C10" s="223">
        <v>504</v>
      </c>
      <c r="D10" s="224">
        <v>1045</v>
      </c>
      <c r="N10" s="424"/>
      <c r="O10" s="424"/>
      <c r="P10" s="424"/>
      <c r="Q10" s="424"/>
      <c r="R10" s="424"/>
      <c r="S10" s="424"/>
    </row>
    <row r="11" spans="1:19">
      <c r="A11" s="230" t="s">
        <v>174</v>
      </c>
      <c r="B11" s="216">
        <v>56457</v>
      </c>
      <c r="C11" s="217">
        <v>65878</v>
      </c>
      <c r="D11" s="218">
        <v>122335</v>
      </c>
      <c r="N11" s="424"/>
      <c r="O11" s="424"/>
      <c r="P11" s="424"/>
      <c r="Q11" s="424"/>
      <c r="R11" s="424"/>
      <c r="S11" s="424"/>
    </row>
    <row r="12" spans="1:19" ht="38.25" customHeight="1">
      <c r="A12" s="62" t="s">
        <v>175</v>
      </c>
      <c r="B12" s="219">
        <f>SUM(B8:B11)</f>
        <v>62215</v>
      </c>
      <c r="C12" s="220">
        <f>SUM(C8:C11)</f>
        <v>72578</v>
      </c>
      <c r="D12" s="221">
        <f>SUM(D8:D11)</f>
        <v>134793</v>
      </c>
      <c r="N12" s="424"/>
      <c r="O12" s="424"/>
      <c r="P12" s="424"/>
      <c r="Q12" s="424"/>
      <c r="R12" s="424"/>
      <c r="S12" s="424"/>
    </row>
    <row r="13" spans="1:19">
      <c r="A13" s="63" t="s">
        <v>176</v>
      </c>
      <c r="B13" s="225">
        <f>B7+B12</f>
        <v>127504</v>
      </c>
      <c r="C13" s="226">
        <f>C7+C12</f>
        <v>151726</v>
      </c>
      <c r="D13" s="227">
        <f>D7+D12</f>
        <v>279230</v>
      </c>
    </row>
    <row r="15" spans="1:19">
      <c r="K15" s="6"/>
      <c r="L15" s="6"/>
      <c r="M15" s="6"/>
      <c r="N15" s="6"/>
      <c r="O15" s="6"/>
      <c r="P15" s="6"/>
      <c r="Q15" s="410"/>
      <c r="R15" s="410"/>
    </row>
    <row r="16" spans="1:19">
      <c r="J16" s="6"/>
      <c r="K16" s="6"/>
      <c r="L16" s="6"/>
      <c r="M16" s="6"/>
      <c r="N16" s="6"/>
      <c r="O16" s="6"/>
      <c r="P16" s="6"/>
      <c r="Q16" s="410"/>
      <c r="R16" s="410"/>
      <c r="S16" s="326"/>
    </row>
    <row r="17" spans="1:19">
      <c r="J17" s="6"/>
      <c r="K17" s="6"/>
      <c r="L17" s="6"/>
      <c r="M17" s="6"/>
      <c r="N17" s="6"/>
      <c r="O17" s="6"/>
      <c r="P17" s="6"/>
      <c r="Q17" s="410"/>
      <c r="R17" s="410"/>
      <c r="S17" s="326"/>
    </row>
    <row r="18" spans="1:19">
      <c r="K18" s="388"/>
      <c r="L18" s="410"/>
      <c r="M18" s="6"/>
      <c r="N18" s="6"/>
      <c r="O18" s="6"/>
      <c r="P18" s="6"/>
      <c r="Q18" s="6"/>
      <c r="R18" s="6"/>
      <c r="S18" s="326"/>
    </row>
    <row r="19" spans="1:19">
      <c r="A19" s="41" t="s">
        <v>108</v>
      </c>
      <c r="B19" s="41" t="s">
        <v>109</v>
      </c>
      <c r="K19" s="6"/>
      <c r="L19" s="6"/>
      <c r="M19" s="6"/>
      <c r="N19" s="6"/>
      <c r="O19" s="6"/>
      <c r="P19" s="6"/>
      <c r="Q19" s="6"/>
      <c r="R19" s="6"/>
      <c r="S19" s="6"/>
    </row>
    <row r="20" spans="1:19">
      <c r="A20" s="41" t="s">
        <v>110</v>
      </c>
      <c r="B20" s="41" t="s">
        <v>47</v>
      </c>
      <c r="I20" s="6"/>
      <c r="J20" s="6"/>
      <c r="K20" s="410"/>
      <c r="L20" s="410"/>
      <c r="M20" s="6"/>
      <c r="N20" s="6"/>
      <c r="O20" s="6"/>
      <c r="P20" s="6"/>
      <c r="Q20" s="6"/>
      <c r="R20" s="6"/>
      <c r="S20" s="6"/>
    </row>
    <row r="21" spans="1:19">
      <c r="I21" s="6"/>
      <c r="J21" s="388"/>
      <c r="K21" s="6"/>
      <c r="L21" s="410"/>
      <c r="M21" s="410"/>
      <c r="N21" s="6"/>
      <c r="O21" s="6"/>
      <c r="P21" s="6"/>
      <c r="Q21" s="6"/>
      <c r="R21" s="6"/>
      <c r="S21" s="6"/>
    </row>
    <row r="22" spans="1:19">
      <c r="I22" s="6"/>
      <c r="J22" s="6"/>
      <c r="K22" s="6"/>
      <c r="L22" s="410"/>
      <c r="M22" s="6"/>
      <c r="N22" s="6"/>
      <c r="O22" s="6"/>
      <c r="P22" s="6"/>
      <c r="Q22" s="6"/>
      <c r="R22" s="6"/>
      <c r="S22" s="6"/>
    </row>
    <row r="23" spans="1:19">
      <c r="J23" s="6"/>
      <c r="K23" s="6"/>
      <c r="L23" s="6"/>
      <c r="M23" s="6"/>
      <c r="N23" s="6"/>
      <c r="O23" s="6"/>
      <c r="S23" s="6"/>
    </row>
    <row r="24" spans="1:19">
      <c r="I24" s="6"/>
      <c r="J24" s="6"/>
      <c r="K24" s="6"/>
      <c r="L24" s="6"/>
      <c r="M24" s="6"/>
      <c r="N24" s="6"/>
      <c r="O24" s="6"/>
      <c r="R24" s="6"/>
      <c r="S24" s="326"/>
    </row>
    <row r="25" spans="1:19">
      <c r="M25" s="6"/>
      <c r="N25" s="326"/>
      <c r="O25" s="326"/>
      <c r="P25" s="6"/>
      <c r="Q25" s="6"/>
      <c r="R25" s="6"/>
      <c r="S25" s="6"/>
    </row>
    <row r="26" spans="1:19">
      <c r="I26" s="6"/>
      <c r="J26" s="6"/>
      <c r="L26" s="6"/>
      <c r="O26" s="6"/>
      <c r="P26" s="6"/>
      <c r="Q26" s="6"/>
      <c r="R26" s="6"/>
      <c r="S26" s="6"/>
    </row>
    <row r="27" spans="1:19">
      <c r="I27" s="6"/>
      <c r="J27" s="6"/>
      <c r="K27" s="6"/>
      <c r="L27" s="6"/>
      <c r="M27" s="6"/>
      <c r="N27" s="6"/>
      <c r="O27" s="6"/>
      <c r="P27" s="6"/>
      <c r="Q27" s="6"/>
    </row>
    <row r="28" spans="1:19">
      <c r="L28" s="6"/>
      <c r="M28" s="6"/>
      <c r="N28" s="6"/>
    </row>
    <row r="30" spans="1:19">
      <c r="K30" s="6"/>
    </row>
  </sheetData>
  <sheetProtection algorithmName="SHA-512" hashValue="/uZGRVbVbddpd2EkMdRNGQgbR3IRpvxrj9O+2CC6Lb99DlXJehxfO6ocDwaj3xtRV6inbuYgzTGBvIVeyl4K1A==" saltValue="xh32wzr1KL+1GPqDR3+bIQ==" spinCount="100000" sheet="1" objects="1" scenarios="1"/>
  <sortState ref="K15:P20">
    <sortCondition ref="K15"/>
  </sortState>
  <mergeCells count="3">
    <mergeCell ref="A1:D1"/>
    <mergeCell ref="A2:D2"/>
    <mergeCell ref="N3:S12"/>
  </mergeCells>
  <pageMargins left="0.7" right="0.7" top="0.75" bottom="0.75" header="0.3" footer="0.3"/>
  <pageSetup paperSize="9"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T65"/>
  <sheetViews>
    <sheetView showGridLines="0" zoomScale="80" zoomScaleNormal="80" workbookViewId="0">
      <selection activeCell="P27" sqref="P27"/>
    </sheetView>
  </sheetViews>
  <sheetFormatPr baseColWidth="10" defaultRowHeight="15"/>
  <cols>
    <col min="1" max="1" width="35" style="74" customWidth="1"/>
    <col min="6" max="6" width="15.85546875" customWidth="1"/>
    <col min="11" max="11" width="11.42578125" style="410"/>
    <col min="258" max="258" width="35" customWidth="1"/>
    <col min="263" max="263" width="15.85546875" customWidth="1"/>
    <col min="514" max="514" width="35" customWidth="1"/>
    <col min="519" max="519" width="15.85546875" customWidth="1"/>
    <col min="770" max="770" width="35" customWidth="1"/>
    <col min="775" max="775" width="15.85546875" customWidth="1"/>
    <col min="1026" max="1026" width="35" customWidth="1"/>
    <col min="1031" max="1031" width="15.85546875" customWidth="1"/>
    <col min="1282" max="1282" width="35" customWidth="1"/>
    <col min="1287" max="1287" width="15.85546875" customWidth="1"/>
    <col min="1538" max="1538" width="35" customWidth="1"/>
    <col min="1543" max="1543" width="15.85546875" customWidth="1"/>
    <col min="1794" max="1794" width="35" customWidth="1"/>
    <col min="1799" max="1799" width="15.85546875" customWidth="1"/>
    <col min="2050" max="2050" width="35" customWidth="1"/>
    <col min="2055" max="2055" width="15.85546875" customWidth="1"/>
    <col min="2306" max="2306" width="35" customWidth="1"/>
    <col min="2311" max="2311" width="15.85546875" customWidth="1"/>
    <col min="2562" max="2562" width="35" customWidth="1"/>
    <col min="2567" max="2567" width="15.85546875" customWidth="1"/>
    <col min="2818" max="2818" width="35" customWidth="1"/>
    <col min="2823" max="2823" width="15.85546875" customWidth="1"/>
    <col min="3074" max="3074" width="35" customWidth="1"/>
    <col min="3079" max="3079" width="15.85546875" customWidth="1"/>
    <col min="3330" max="3330" width="35" customWidth="1"/>
    <col min="3335" max="3335" width="15.85546875" customWidth="1"/>
    <col min="3586" max="3586" width="35" customWidth="1"/>
    <col min="3591" max="3591" width="15.85546875" customWidth="1"/>
    <col min="3842" max="3842" width="35" customWidth="1"/>
    <col min="3847" max="3847" width="15.85546875" customWidth="1"/>
    <col min="4098" max="4098" width="35" customWidth="1"/>
    <col min="4103" max="4103" width="15.85546875" customWidth="1"/>
    <col min="4354" max="4354" width="35" customWidth="1"/>
    <col min="4359" max="4359" width="15.85546875" customWidth="1"/>
    <col min="4610" max="4610" width="35" customWidth="1"/>
    <col min="4615" max="4615" width="15.85546875" customWidth="1"/>
    <col min="4866" max="4866" width="35" customWidth="1"/>
    <col min="4871" max="4871" width="15.85546875" customWidth="1"/>
    <col min="5122" max="5122" width="35" customWidth="1"/>
    <col min="5127" max="5127" width="15.85546875" customWidth="1"/>
    <col min="5378" max="5378" width="35" customWidth="1"/>
    <col min="5383" max="5383" width="15.85546875" customWidth="1"/>
    <col min="5634" max="5634" width="35" customWidth="1"/>
    <col min="5639" max="5639" width="15.85546875" customWidth="1"/>
    <col min="5890" max="5890" width="35" customWidth="1"/>
    <col min="5895" max="5895" width="15.85546875" customWidth="1"/>
    <col min="6146" max="6146" width="35" customWidth="1"/>
    <col min="6151" max="6151" width="15.85546875" customWidth="1"/>
    <col min="6402" max="6402" width="35" customWidth="1"/>
    <col min="6407" max="6407" width="15.85546875" customWidth="1"/>
    <col min="6658" max="6658" width="35" customWidth="1"/>
    <col min="6663" max="6663" width="15.85546875" customWidth="1"/>
    <col min="6914" max="6914" width="35" customWidth="1"/>
    <col min="6919" max="6919" width="15.85546875" customWidth="1"/>
    <col min="7170" max="7170" width="35" customWidth="1"/>
    <col min="7175" max="7175" width="15.85546875" customWidth="1"/>
    <col min="7426" max="7426" width="35" customWidth="1"/>
    <col min="7431" max="7431" width="15.85546875" customWidth="1"/>
    <col min="7682" max="7682" width="35" customWidth="1"/>
    <col min="7687" max="7687" width="15.85546875" customWidth="1"/>
    <col min="7938" max="7938" width="35" customWidth="1"/>
    <col min="7943" max="7943" width="15.85546875" customWidth="1"/>
    <col min="8194" max="8194" width="35" customWidth="1"/>
    <col min="8199" max="8199" width="15.85546875" customWidth="1"/>
    <col min="8450" max="8450" width="35" customWidth="1"/>
    <col min="8455" max="8455" width="15.85546875" customWidth="1"/>
    <col min="8706" max="8706" width="35" customWidth="1"/>
    <col min="8711" max="8711" width="15.85546875" customWidth="1"/>
    <col min="8962" max="8962" width="35" customWidth="1"/>
    <col min="8967" max="8967" width="15.85546875" customWidth="1"/>
    <col min="9218" max="9218" width="35" customWidth="1"/>
    <col min="9223" max="9223" width="15.85546875" customWidth="1"/>
    <col min="9474" max="9474" width="35" customWidth="1"/>
    <col min="9479" max="9479" width="15.85546875" customWidth="1"/>
    <col min="9730" max="9730" width="35" customWidth="1"/>
    <col min="9735" max="9735" width="15.85546875" customWidth="1"/>
    <col min="9986" max="9986" width="35" customWidth="1"/>
    <col min="9991" max="9991" width="15.85546875" customWidth="1"/>
    <col min="10242" max="10242" width="35" customWidth="1"/>
    <col min="10247" max="10247" width="15.85546875" customWidth="1"/>
    <col min="10498" max="10498" width="35" customWidth="1"/>
    <col min="10503" max="10503" width="15.85546875" customWidth="1"/>
    <col min="10754" max="10754" width="35" customWidth="1"/>
    <col min="10759" max="10759" width="15.85546875" customWidth="1"/>
    <col min="11010" max="11010" width="35" customWidth="1"/>
    <col min="11015" max="11015" width="15.85546875" customWidth="1"/>
    <col min="11266" max="11266" width="35" customWidth="1"/>
    <col min="11271" max="11271" width="15.85546875" customWidth="1"/>
    <col min="11522" max="11522" width="35" customWidth="1"/>
    <col min="11527" max="11527" width="15.85546875" customWidth="1"/>
    <col min="11778" max="11778" width="35" customWidth="1"/>
    <col min="11783" max="11783" width="15.85546875" customWidth="1"/>
    <col min="12034" max="12034" width="35" customWidth="1"/>
    <col min="12039" max="12039" width="15.85546875" customWidth="1"/>
    <col min="12290" max="12290" width="35" customWidth="1"/>
    <col min="12295" max="12295" width="15.85546875" customWidth="1"/>
    <col min="12546" max="12546" width="35" customWidth="1"/>
    <col min="12551" max="12551" width="15.85546875" customWidth="1"/>
    <col min="12802" max="12802" width="35" customWidth="1"/>
    <col min="12807" max="12807" width="15.85546875" customWidth="1"/>
    <col min="13058" max="13058" width="35" customWidth="1"/>
    <col min="13063" max="13063" width="15.85546875" customWidth="1"/>
    <col min="13314" max="13314" width="35" customWidth="1"/>
    <col min="13319" max="13319" width="15.85546875" customWidth="1"/>
    <col min="13570" max="13570" width="35" customWidth="1"/>
    <col min="13575" max="13575" width="15.85546875" customWidth="1"/>
    <col min="13826" max="13826" width="35" customWidth="1"/>
    <col min="13831" max="13831" width="15.85546875" customWidth="1"/>
    <col min="14082" max="14082" width="35" customWidth="1"/>
    <col min="14087" max="14087" width="15.85546875" customWidth="1"/>
    <col min="14338" max="14338" width="35" customWidth="1"/>
    <col min="14343" max="14343" width="15.85546875" customWidth="1"/>
    <col min="14594" max="14594" width="35" customWidth="1"/>
    <col min="14599" max="14599" width="15.85546875" customWidth="1"/>
    <col min="14850" max="14850" width="35" customWidth="1"/>
    <col min="14855" max="14855" width="15.85546875" customWidth="1"/>
    <col min="15106" max="15106" width="35" customWidth="1"/>
    <col min="15111" max="15111" width="15.85546875" customWidth="1"/>
    <col min="15362" max="15362" width="35" customWidth="1"/>
    <col min="15367" max="15367" width="15.85546875" customWidth="1"/>
    <col min="15618" max="15618" width="35" customWidth="1"/>
    <col min="15623" max="15623" width="15.85546875" customWidth="1"/>
    <col min="15874" max="15874" width="35" customWidth="1"/>
    <col min="15879" max="15879" width="15.85546875" customWidth="1"/>
    <col min="16130" max="16130" width="35" customWidth="1"/>
    <col min="16135" max="16135" width="15.85546875" customWidth="1"/>
  </cols>
  <sheetData>
    <row r="1" spans="1:20" s="137" customFormat="1" ht="43.5" customHeight="1">
      <c r="A1" s="458" t="s">
        <v>163</v>
      </c>
      <c r="B1" s="458"/>
      <c r="C1" s="458"/>
      <c r="D1" s="458"/>
      <c r="E1" s="147"/>
      <c r="F1" s="458" t="s">
        <v>667</v>
      </c>
      <c r="G1" s="458"/>
      <c r="H1" s="458"/>
      <c r="I1" s="458"/>
      <c r="J1" s="458"/>
      <c r="K1" s="458"/>
      <c r="L1" s="147"/>
      <c r="M1" s="147"/>
      <c r="N1" s="147"/>
      <c r="O1" s="147"/>
      <c r="P1" s="147"/>
      <c r="Q1" s="147"/>
      <c r="R1" s="147"/>
      <c r="S1" s="147"/>
      <c r="T1" s="147"/>
    </row>
    <row r="2" spans="1:20" ht="15.75">
      <c r="A2" s="457">
        <v>42736</v>
      </c>
      <c r="B2" s="457"/>
      <c r="C2" s="457"/>
      <c r="D2" s="457"/>
      <c r="G2" s="71">
        <v>2017</v>
      </c>
      <c r="H2" s="71">
        <v>2018</v>
      </c>
      <c r="I2" s="71">
        <v>2019</v>
      </c>
      <c r="J2" s="71">
        <v>2020</v>
      </c>
      <c r="K2" s="71">
        <v>2021</v>
      </c>
    </row>
    <row r="3" spans="1:20" ht="15.75">
      <c r="A3" s="72"/>
      <c r="B3" s="62" t="s">
        <v>164</v>
      </c>
      <c r="C3" s="63" t="s">
        <v>165</v>
      </c>
      <c r="D3" s="73" t="s">
        <v>166</v>
      </c>
      <c r="F3" s="237" t="s">
        <v>167</v>
      </c>
      <c r="G3" s="239">
        <v>11937</v>
      </c>
      <c r="H3" s="239">
        <v>11415</v>
      </c>
      <c r="I3" s="240">
        <v>10930</v>
      </c>
      <c r="J3" s="412">
        <v>11317</v>
      </c>
      <c r="K3" s="415">
        <v>19120</v>
      </c>
    </row>
    <row r="4" spans="1:20">
      <c r="A4" s="231" t="s">
        <v>167</v>
      </c>
      <c r="B4" s="214">
        <v>5394</v>
      </c>
      <c r="C4" s="214">
        <v>6543</v>
      </c>
      <c r="D4" s="215">
        <v>11937</v>
      </c>
      <c r="F4" s="238" t="s">
        <v>168</v>
      </c>
      <c r="G4" s="241">
        <v>9357</v>
      </c>
      <c r="H4" s="241">
        <v>8656</v>
      </c>
      <c r="I4" s="242">
        <v>9355</v>
      </c>
      <c r="J4" s="413">
        <v>9860</v>
      </c>
      <c r="K4" s="415">
        <v>15450</v>
      </c>
    </row>
    <row r="5" spans="1:20">
      <c r="A5" s="232" t="s">
        <v>168</v>
      </c>
      <c r="B5" s="217">
        <v>4358</v>
      </c>
      <c r="C5" s="217">
        <v>4999</v>
      </c>
      <c r="D5" s="218">
        <v>9357</v>
      </c>
      <c r="F5" s="238" t="s">
        <v>169</v>
      </c>
      <c r="G5" s="241">
        <v>100274</v>
      </c>
      <c r="H5" s="241">
        <v>92632</v>
      </c>
      <c r="I5" s="242">
        <v>88690</v>
      </c>
      <c r="J5" s="413">
        <v>87955</v>
      </c>
      <c r="K5" s="415">
        <v>109867</v>
      </c>
    </row>
    <row r="6" spans="1:20" ht="38.25">
      <c r="A6" s="232" t="s">
        <v>169</v>
      </c>
      <c r="B6" s="217">
        <v>45059</v>
      </c>
      <c r="C6" s="217">
        <v>55215</v>
      </c>
      <c r="D6" s="218">
        <v>100274</v>
      </c>
      <c r="F6" s="233" t="s">
        <v>170</v>
      </c>
      <c r="G6" s="243">
        <f>SUM(G3:G5)</f>
        <v>121568</v>
      </c>
      <c r="H6" s="243">
        <f>SUM(H3:H5)</f>
        <v>112703</v>
      </c>
      <c r="I6" s="244">
        <f>SUM(I3:I5)</f>
        <v>108975</v>
      </c>
      <c r="J6" s="243">
        <f>SUM(J3:J5)</f>
        <v>109132</v>
      </c>
      <c r="K6" s="416">
        <v>144437</v>
      </c>
    </row>
    <row r="7" spans="1:20">
      <c r="A7" s="233" t="s">
        <v>170</v>
      </c>
      <c r="B7" s="235">
        <f>SUM(B4:B6)</f>
        <v>54811</v>
      </c>
      <c r="C7" s="235">
        <f>SUM(C4:C6)</f>
        <v>66757</v>
      </c>
      <c r="D7" s="236">
        <f>SUM(D4:D6)</f>
        <v>121568</v>
      </c>
      <c r="F7" s="238" t="s">
        <v>171</v>
      </c>
      <c r="G7" s="241">
        <v>2273</v>
      </c>
      <c r="H7" s="245">
        <v>1607</v>
      </c>
      <c r="I7" s="242">
        <v>1371</v>
      </c>
      <c r="J7" s="413">
        <v>1797</v>
      </c>
      <c r="K7" s="415">
        <v>2000</v>
      </c>
    </row>
    <row r="8" spans="1:20">
      <c r="A8" s="232" t="s">
        <v>171</v>
      </c>
      <c r="B8" s="217">
        <v>1278</v>
      </c>
      <c r="C8" s="223">
        <v>995</v>
      </c>
      <c r="D8" s="218">
        <v>2273</v>
      </c>
      <c r="F8" s="238" t="s">
        <v>172</v>
      </c>
      <c r="G8" s="241">
        <v>8935</v>
      </c>
      <c r="H8" s="241">
        <v>8449</v>
      </c>
      <c r="I8" s="242">
        <v>8437</v>
      </c>
      <c r="J8" s="413">
        <v>7990</v>
      </c>
      <c r="K8" s="415">
        <v>9413</v>
      </c>
    </row>
    <row r="9" spans="1:20">
      <c r="A9" s="232" t="s">
        <v>172</v>
      </c>
      <c r="B9" s="217">
        <v>4142</v>
      </c>
      <c r="C9" s="217">
        <v>4793</v>
      </c>
      <c r="D9" s="218">
        <v>8935</v>
      </c>
      <c r="F9" s="238" t="s">
        <v>173</v>
      </c>
      <c r="G9" s="245">
        <v>1047</v>
      </c>
      <c r="H9" s="245">
        <v>892</v>
      </c>
      <c r="I9" s="242">
        <v>853</v>
      </c>
      <c r="J9" s="413">
        <v>856</v>
      </c>
      <c r="K9" s="415">
        <v>1045</v>
      </c>
    </row>
    <row r="10" spans="1:20">
      <c r="A10" s="232" t="s">
        <v>173</v>
      </c>
      <c r="B10" s="223">
        <v>553</v>
      </c>
      <c r="C10" s="223">
        <v>494</v>
      </c>
      <c r="D10" s="218">
        <v>1047</v>
      </c>
      <c r="F10" s="238" t="s">
        <v>174</v>
      </c>
      <c r="G10" s="241">
        <v>97951</v>
      </c>
      <c r="H10" s="241">
        <v>92050</v>
      </c>
      <c r="I10" s="242">
        <v>89783</v>
      </c>
      <c r="J10" s="413">
        <v>91389</v>
      </c>
      <c r="K10" s="415">
        <v>122335</v>
      </c>
    </row>
    <row r="11" spans="1:20" ht="25.5">
      <c r="A11" s="232" t="s">
        <v>174</v>
      </c>
      <c r="B11" s="217">
        <v>45576</v>
      </c>
      <c r="C11" s="217">
        <v>52375</v>
      </c>
      <c r="D11" s="218">
        <v>97951</v>
      </c>
      <c r="F11" s="233" t="s">
        <v>175</v>
      </c>
      <c r="G11" s="243">
        <f>SUM(G7:G10)</f>
        <v>110206</v>
      </c>
      <c r="H11" s="243">
        <f>SUM(H7:H10)</f>
        <v>102998</v>
      </c>
      <c r="I11" s="244">
        <f>SUM(I7:I10)</f>
        <v>100444</v>
      </c>
      <c r="J11" s="244">
        <f>SUM(J7:J10)</f>
        <v>102032</v>
      </c>
      <c r="K11" s="417">
        <v>134793</v>
      </c>
    </row>
    <row r="12" spans="1:20">
      <c r="A12" s="233" t="s">
        <v>175</v>
      </c>
      <c r="B12" s="235">
        <f>SUM(B8:B11)</f>
        <v>51549</v>
      </c>
      <c r="C12" s="235">
        <f>SUM(C8:C11)</f>
        <v>58657</v>
      </c>
      <c r="D12" s="236">
        <f>SUM(D8:D11)</f>
        <v>110206</v>
      </c>
      <c r="F12" s="234" t="s">
        <v>176</v>
      </c>
      <c r="G12" s="246">
        <f>SUM(G6+G11)</f>
        <v>231774</v>
      </c>
      <c r="H12" s="246">
        <f>H6+H11</f>
        <v>215701</v>
      </c>
      <c r="I12" s="247">
        <f>I6+I11</f>
        <v>209419</v>
      </c>
      <c r="J12" s="244">
        <f>J6+J11</f>
        <v>211164</v>
      </c>
      <c r="K12" s="418">
        <v>279230</v>
      </c>
    </row>
    <row r="13" spans="1:20">
      <c r="A13" s="234" t="s">
        <v>176</v>
      </c>
      <c r="B13" s="226">
        <f>SUM(B7+B12)</f>
        <v>106360</v>
      </c>
      <c r="C13" s="226">
        <f>SUM(C7+C12)</f>
        <v>125414</v>
      </c>
      <c r="D13" s="227">
        <f>SUM(D7+D12)</f>
        <v>231774</v>
      </c>
    </row>
    <row r="14" spans="1:20" ht="15.75">
      <c r="A14" s="457">
        <v>43101</v>
      </c>
      <c r="B14" s="457"/>
      <c r="C14" s="457"/>
      <c r="D14" s="457"/>
    </row>
    <row r="15" spans="1:20" ht="15.75">
      <c r="A15" s="72"/>
      <c r="B15" s="62" t="s">
        <v>164</v>
      </c>
      <c r="C15" s="63" t="s">
        <v>165</v>
      </c>
      <c r="D15" s="73" t="s">
        <v>166</v>
      </c>
    </row>
    <row r="16" spans="1:20">
      <c r="A16" s="231" t="s">
        <v>167</v>
      </c>
      <c r="B16" s="214">
        <v>5044</v>
      </c>
      <c r="C16" s="214">
        <v>6371</v>
      </c>
      <c r="D16" s="215">
        <v>11415</v>
      </c>
    </row>
    <row r="17" spans="1:8" ht="15.75">
      <c r="A17" s="232" t="s">
        <v>168</v>
      </c>
      <c r="B17" s="217">
        <v>3910</v>
      </c>
      <c r="C17" s="217">
        <v>4746</v>
      </c>
      <c r="D17" s="218">
        <v>8656</v>
      </c>
      <c r="F17" s="165"/>
      <c r="G17" s="62" t="s">
        <v>164</v>
      </c>
      <c r="H17" s="63" t="s">
        <v>165</v>
      </c>
    </row>
    <row r="18" spans="1:8">
      <c r="A18" s="232" t="s">
        <v>169</v>
      </c>
      <c r="B18" s="217">
        <v>40377</v>
      </c>
      <c r="C18" s="217">
        <v>52255</v>
      </c>
      <c r="D18" s="218">
        <v>92632</v>
      </c>
      <c r="F18" s="167">
        <v>2017</v>
      </c>
      <c r="G18" s="6">
        <f>B13</f>
        <v>106360</v>
      </c>
      <c r="H18" s="6">
        <f>C13</f>
        <v>125414</v>
      </c>
    </row>
    <row r="19" spans="1:8">
      <c r="A19" s="233" t="s">
        <v>170</v>
      </c>
      <c r="B19" s="235">
        <f>SUM(B16:B18)</f>
        <v>49331</v>
      </c>
      <c r="C19" s="235">
        <f>SUM(C16:C18)</f>
        <v>63372</v>
      </c>
      <c r="D19" s="236">
        <f>SUM(D16:D18)</f>
        <v>112703</v>
      </c>
      <c r="F19" s="167">
        <v>2018</v>
      </c>
      <c r="G19" s="6">
        <f>B25</f>
        <v>95554</v>
      </c>
      <c r="H19" s="6">
        <f>C25</f>
        <v>120147</v>
      </c>
    </row>
    <row r="20" spans="1:8">
      <c r="A20" s="232" t="s">
        <v>171</v>
      </c>
      <c r="B20" s="217">
        <v>806</v>
      </c>
      <c r="C20" s="223">
        <v>801</v>
      </c>
      <c r="D20" s="218">
        <v>1607</v>
      </c>
      <c r="F20" s="167">
        <v>2019</v>
      </c>
      <c r="G20" s="6">
        <f>B37</f>
        <v>91894</v>
      </c>
      <c r="H20" s="6">
        <f>C37</f>
        <v>117525</v>
      </c>
    </row>
    <row r="21" spans="1:8">
      <c r="A21" s="232" t="s">
        <v>172</v>
      </c>
      <c r="B21" s="217">
        <v>3810</v>
      </c>
      <c r="C21" s="217">
        <v>4639</v>
      </c>
      <c r="D21" s="218">
        <v>8449</v>
      </c>
      <c r="F21" s="167">
        <v>2020</v>
      </c>
      <c r="G21" s="6">
        <f>B49</f>
        <v>93623</v>
      </c>
      <c r="H21" s="6">
        <f>C49</f>
        <v>117541</v>
      </c>
    </row>
    <row r="22" spans="1:8">
      <c r="A22" s="232" t="s">
        <v>173</v>
      </c>
      <c r="B22" s="223">
        <v>478</v>
      </c>
      <c r="C22" s="223">
        <v>414</v>
      </c>
      <c r="D22" s="218">
        <v>892</v>
      </c>
      <c r="F22" s="167">
        <v>2021</v>
      </c>
      <c r="G22" s="6">
        <v>127504</v>
      </c>
      <c r="H22" s="6">
        <v>151726</v>
      </c>
    </row>
    <row r="23" spans="1:8">
      <c r="A23" s="232" t="s">
        <v>174</v>
      </c>
      <c r="B23" s="217">
        <v>41129</v>
      </c>
      <c r="C23" s="217">
        <v>50921</v>
      </c>
      <c r="D23" s="218">
        <v>92050</v>
      </c>
    </row>
    <row r="24" spans="1:8">
      <c r="A24" s="233" t="s">
        <v>175</v>
      </c>
      <c r="B24" s="235">
        <f>SUM(B20:B23)</f>
        <v>46223</v>
      </c>
      <c r="C24" s="235">
        <f>SUM(C20:C23)</f>
        <v>56775</v>
      </c>
      <c r="D24" s="236">
        <f>SUM(D20:D23)</f>
        <v>102998</v>
      </c>
    </row>
    <row r="25" spans="1:8">
      <c r="A25" s="234" t="s">
        <v>176</v>
      </c>
      <c r="B25" s="226">
        <f>B19+B24</f>
        <v>95554</v>
      </c>
      <c r="C25" s="226">
        <f>C19+C24</f>
        <v>120147</v>
      </c>
      <c r="D25" s="227">
        <f>D19+D24</f>
        <v>215701</v>
      </c>
    </row>
    <row r="26" spans="1:8" ht="15.75">
      <c r="A26" s="457">
        <v>43466</v>
      </c>
      <c r="B26" s="457"/>
      <c r="C26" s="457"/>
      <c r="D26" s="457"/>
    </row>
    <row r="27" spans="1:8" ht="15.75">
      <c r="A27" s="72"/>
      <c r="B27" s="62" t="s">
        <v>164</v>
      </c>
      <c r="C27" s="63" t="s">
        <v>165</v>
      </c>
      <c r="D27" s="73" t="s">
        <v>166</v>
      </c>
    </row>
    <row r="28" spans="1:8">
      <c r="A28" s="231" t="s">
        <v>167</v>
      </c>
      <c r="B28" s="214">
        <v>4768</v>
      </c>
      <c r="C28" s="214">
        <v>6162</v>
      </c>
      <c r="D28" s="215">
        <v>10930</v>
      </c>
    </row>
    <row r="29" spans="1:8">
      <c r="A29" s="232" t="s">
        <v>168</v>
      </c>
      <c r="B29" s="217">
        <v>4251</v>
      </c>
      <c r="C29" s="217">
        <v>5104</v>
      </c>
      <c r="D29" s="218">
        <v>9355</v>
      </c>
    </row>
    <row r="30" spans="1:8">
      <c r="A30" s="232" t="s">
        <v>169</v>
      </c>
      <c r="B30" s="217">
        <v>38144</v>
      </c>
      <c r="C30" s="217">
        <v>50546</v>
      </c>
      <c r="D30" s="218">
        <v>88690</v>
      </c>
    </row>
    <row r="31" spans="1:8">
      <c r="A31" s="233" t="s">
        <v>170</v>
      </c>
      <c r="B31" s="235">
        <f>SUM(B28:B30)</f>
        <v>47163</v>
      </c>
      <c r="C31" s="235">
        <f>SUM(C28:C30)</f>
        <v>61812</v>
      </c>
      <c r="D31" s="236">
        <f>SUM(D28:D30)</f>
        <v>108975</v>
      </c>
    </row>
    <row r="32" spans="1:8">
      <c r="A32" s="232" t="s">
        <v>171</v>
      </c>
      <c r="B32" s="217">
        <v>686</v>
      </c>
      <c r="C32" s="223">
        <v>685</v>
      </c>
      <c r="D32" s="218">
        <v>1371</v>
      </c>
    </row>
    <row r="33" spans="1:4">
      <c r="A33" s="232" t="s">
        <v>172</v>
      </c>
      <c r="B33" s="217">
        <v>3768</v>
      </c>
      <c r="C33" s="217">
        <v>4669</v>
      </c>
      <c r="D33" s="218">
        <v>8437</v>
      </c>
    </row>
    <row r="34" spans="1:4">
      <c r="A34" s="232" t="s">
        <v>173</v>
      </c>
      <c r="B34" s="223">
        <v>441</v>
      </c>
      <c r="C34" s="223">
        <v>412</v>
      </c>
      <c r="D34" s="218">
        <v>853</v>
      </c>
    </row>
    <row r="35" spans="1:4">
      <c r="A35" s="232" t="s">
        <v>174</v>
      </c>
      <c r="B35" s="217">
        <v>39836</v>
      </c>
      <c r="C35" s="217">
        <v>49947</v>
      </c>
      <c r="D35" s="218">
        <v>89783</v>
      </c>
    </row>
    <row r="36" spans="1:4">
      <c r="A36" s="233" t="s">
        <v>175</v>
      </c>
      <c r="B36" s="235">
        <f>SUM(B32:B35)</f>
        <v>44731</v>
      </c>
      <c r="C36" s="235">
        <f>SUM(C32:C35)</f>
        <v>55713</v>
      </c>
      <c r="D36" s="236">
        <f>SUM(D32:D35)</f>
        <v>100444</v>
      </c>
    </row>
    <row r="37" spans="1:4">
      <c r="A37" s="234" t="s">
        <v>176</v>
      </c>
      <c r="B37" s="226">
        <f>B31+B36</f>
        <v>91894</v>
      </c>
      <c r="C37" s="226">
        <f>C31+C36</f>
        <v>117525</v>
      </c>
      <c r="D37" s="227">
        <f>D31+D36</f>
        <v>209419</v>
      </c>
    </row>
    <row r="38" spans="1:4" ht="15.75">
      <c r="A38" s="457">
        <v>43831</v>
      </c>
      <c r="B38" s="457"/>
      <c r="C38" s="457"/>
      <c r="D38" s="457"/>
    </row>
    <row r="39" spans="1:4" ht="15.75">
      <c r="A39" s="72"/>
      <c r="B39" s="62" t="s">
        <v>164</v>
      </c>
      <c r="C39" s="63" t="s">
        <v>165</v>
      </c>
      <c r="D39" s="73" t="s">
        <v>166</v>
      </c>
    </row>
    <row r="40" spans="1:4">
      <c r="A40" s="231" t="s">
        <v>167</v>
      </c>
      <c r="B40" s="214">
        <v>5022</v>
      </c>
      <c r="C40" s="214">
        <v>6295</v>
      </c>
      <c r="D40" s="215">
        <v>11317</v>
      </c>
    </row>
    <row r="41" spans="1:4">
      <c r="A41" s="232" t="s">
        <v>168</v>
      </c>
      <c r="B41" s="217">
        <v>4537</v>
      </c>
      <c r="C41" s="217">
        <v>5323</v>
      </c>
      <c r="D41" s="218">
        <v>9860</v>
      </c>
    </row>
    <row r="42" spans="1:4">
      <c r="A42" s="232" t="s">
        <v>169</v>
      </c>
      <c r="B42" s="217">
        <v>38141</v>
      </c>
      <c r="C42" s="217">
        <v>49814</v>
      </c>
      <c r="D42" s="218">
        <v>87955</v>
      </c>
    </row>
    <row r="43" spans="1:4">
      <c r="A43" s="233" t="s">
        <v>170</v>
      </c>
      <c r="B43" s="235">
        <f>SUM(B40:B42)</f>
        <v>47700</v>
      </c>
      <c r="C43" s="235">
        <f>SUM(C40:C42)</f>
        <v>61432</v>
      </c>
      <c r="D43" s="236">
        <f>SUM(D40:D42)</f>
        <v>109132</v>
      </c>
    </row>
    <row r="44" spans="1:4">
      <c r="A44" s="232" t="s">
        <v>171</v>
      </c>
      <c r="B44" s="217">
        <v>970</v>
      </c>
      <c r="C44" s="223">
        <v>827</v>
      </c>
      <c r="D44" s="218">
        <v>1797</v>
      </c>
    </row>
    <row r="45" spans="1:4">
      <c r="A45" s="232" t="s">
        <v>172</v>
      </c>
      <c r="B45" s="217">
        <v>3533</v>
      </c>
      <c r="C45" s="217">
        <v>4457</v>
      </c>
      <c r="D45" s="218">
        <v>7990</v>
      </c>
    </row>
    <row r="46" spans="1:4">
      <c r="A46" s="232" t="s">
        <v>173</v>
      </c>
      <c r="B46" s="223">
        <v>437</v>
      </c>
      <c r="C46" s="223">
        <v>419</v>
      </c>
      <c r="D46" s="218">
        <v>856</v>
      </c>
    </row>
    <row r="47" spans="1:4">
      <c r="A47" s="232" t="s">
        <v>174</v>
      </c>
      <c r="B47" s="217">
        <v>40983</v>
      </c>
      <c r="C47" s="217">
        <v>50406</v>
      </c>
      <c r="D47" s="218">
        <v>91389</v>
      </c>
    </row>
    <row r="48" spans="1:4">
      <c r="A48" s="233" t="s">
        <v>175</v>
      </c>
      <c r="B48" s="235">
        <f>SUM(B44:B47)</f>
        <v>45923</v>
      </c>
      <c r="C48" s="235">
        <f>SUM(C44:C47)</f>
        <v>56109</v>
      </c>
      <c r="D48" s="236">
        <f>SUM(D44:D47)</f>
        <v>102032</v>
      </c>
    </row>
    <row r="49" spans="1:4">
      <c r="A49" s="234" t="s">
        <v>176</v>
      </c>
      <c r="B49" s="226">
        <f>B43+B48</f>
        <v>93623</v>
      </c>
      <c r="C49" s="226">
        <f>C43+C48</f>
        <v>117541</v>
      </c>
      <c r="D49" s="227">
        <f>D43+D48</f>
        <v>211164</v>
      </c>
    </row>
    <row r="50" spans="1:4" ht="15.75">
      <c r="A50" s="457">
        <v>44197</v>
      </c>
      <c r="B50" s="457"/>
      <c r="C50" s="457"/>
      <c r="D50" s="457"/>
    </row>
    <row r="51" spans="1:4" ht="15.75">
      <c r="A51" s="409"/>
      <c r="B51" s="62" t="s">
        <v>164</v>
      </c>
      <c r="C51" s="63" t="s">
        <v>165</v>
      </c>
      <c r="D51" s="73" t="s">
        <v>166</v>
      </c>
    </row>
    <row r="52" spans="1:4">
      <c r="A52" s="231" t="s">
        <v>167</v>
      </c>
      <c r="B52" s="214">
        <v>9118</v>
      </c>
      <c r="C52" s="214">
        <v>10002</v>
      </c>
      <c r="D52" s="215">
        <v>19120</v>
      </c>
    </row>
    <row r="53" spans="1:4">
      <c r="A53" s="232" t="s">
        <v>168</v>
      </c>
      <c r="B53" s="217">
        <v>7317</v>
      </c>
      <c r="C53" s="217">
        <v>8133</v>
      </c>
      <c r="D53" s="218">
        <v>15450</v>
      </c>
    </row>
    <row r="54" spans="1:4">
      <c r="A54" s="232" t="s">
        <v>169</v>
      </c>
      <c r="B54" s="217">
        <v>48854</v>
      </c>
      <c r="C54" s="217">
        <v>61013</v>
      </c>
      <c r="D54" s="218">
        <v>109867</v>
      </c>
    </row>
    <row r="55" spans="1:4">
      <c r="A55" s="233" t="s">
        <v>170</v>
      </c>
      <c r="B55" s="235">
        <v>65289</v>
      </c>
      <c r="C55" s="235">
        <v>79148</v>
      </c>
      <c r="D55" s="236">
        <v>144437</v>
      </c>
    </row>
    <row r="56" spans="1:4">
      <c r="A56" s="232" t="s">
        <v>171</v>
      </c>
      <c r="B56" s="217">
        <v>1040</v>
      </c>
      <c r="C56" s="223">
        <v>960</v>
      </c>
      <c r="D56" s="218">
        <v>2000</v>
      </c>
    </row>
    <row r="57" spans="1:4">
      <c r="A57" s="232" t="s">
        <v>172</v>
      </c>
      <c r="B57" s="217">
        <v>4177</v>
      </c>
      <c r="C57" s="217">
        <v>5236</v>
      </c>
      <c r="D57" s="218">
        <v>9413</v>
      </c>
    </row>
    <row r="58" spans="1:4">
      <c r="A58" s="232" t="s">
        <v>173</v>
      </c>
      <c r="B58" s="223">
        <v>541</v>
      </c>
      <c r="C58" s="223">
        <v>504</v>
      </c>
      <c r="D58" s="218">
        <v>1045</v>
      </c>
    </row>
    <row r="59" spans="1:4">
      <c r="A59" s="232" t="s">
        <v>174</v>
      </c>
      <c r="B59" s="217">
        <v>56457</v>
      </c>
      <c r="C59" s="217">
        <v>65878</v>
      </c>
      <c r="D59" s="218">
        <v>122335</v>
      </c>
    </row>
    <row r="60" spans="1:4">
      <c r="A60" s="233" t="s">
        <v>175</v>
      </c>
      <c r="B60" s="235">
        <v>62215</v>
      </c>
      <c r="C60" s="235">
        <v>72578</v>
      </c>
      <c r="D60" s="236">
        <v>134793</v>
      </c>
    </row>
    <row r="61" spans="1:4">
      <c r="A61" s="234" t="s">
        <v>176</v>
      </c>
      <c r="B61" s="226">
        <v>127504</v>
      </c>
      <c r="C61" s="226">
        <v>151726</v>
      </c>
      <c r="D61" s="227">
        <v>279230</v>
      </c>
    </row>
    <row r="64" spans="1:4">
      <c r="A64" s="41" t="s">
        <v>108</v>
      </c>
      <c r="B64" s="41" t="s">
        <v>109</v>
      </c>
    </row>
    <row r="65" spans="1:2">
      <c r="A65" s="41" t="s">
        <v>110</v>
      </c>
      <c r="B65" s="41" t="s">
        <v>47</v>
      </c>
    </row>
  </sheetData>
  <sheetProtection algorithmName="SHA-512" hashValue="JYsDO+IcX3VaVxA+Y/FDoCJYuoKQfwZTBGNYwV9tbVKNvFe2YEPcH6nD8/pqDIuRaflidp12SfAqcOtDDgEvUg==" saltValue="k00cuzwvGhm2+rq5kl9VLQ==" spinCount="100000" sheet="1" objects="1" scenarios="1"/>
  <mergeCells count="7">
    <mergeCell ref="A50:D50"/>
    <mergeCell ref="F1:K1"/>
    <mergeCell ref="A38:D38"/>
    <mergeCell ref="A1:D1"/>
    <mergeCell ref="A2:D2"/>
    <mergeCell ref="A14:D14"/>
    <mergeCell ref="A26:D26"/>
  </mergeCells>
  <pageMargins left="0.7" right="0.7" top="0.75" bottom="0.75" header="0.3" footer="0.3"/>
  <pageSetup paperSize="9" orientation="portrait" r:id="rId1"/>
  <ignoredErrors>
    <ignoredError sqref="G6:J6" formulaRange="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9"/>
  <sheetViews>
    <sheetView showGridLines="0" zoomScale="80" zoomScaleNormal="80" workbookViewId="0">
      <selection activeCell="A21" sqref="A21"/>
    </sheetView>
  </sheetViews>
  <sheetFormatPr baseColWidth="10" defaultRowHeight="15"/>
  <cols>
    <col min="1" max="1" width="36.85546875" customWidth="1"/>
    <col min="2" max="5" width="16.28515625" customWidth="1"/>
  </cols>
  <sheetData>
    <row r="1" spans="1:5" ht="15.75">
      <c r="A1" s="460" t="s">
        <v>515</v>
      </c>
      <c r="B1" s="460"/>
      <c r="C1" s="460"/>
      <c r="D1" s="460"/>
      <c r="E1" s="460"/>
    </row>
    <row r="2" spans="1:5" ht="38.25" customHeight="1">
      <c r="A2" s="189" t="s">
        <v>516</v>
      </c>
      <c r="B2" s="463" t="s">
        <v>486</v>
      </c>
      <c r="C2" s="463"/>
      <c r="D2" s="464" t="s">
        <v>487</v>
      </c>
      <c r="E2" s="464"/>
    </row>
    <row r="3" spans="1:5">
      <c r="A3" s="285" t="s">
        <v>622</v>
      </c>
      <c r="B3" s="461">
        <v>80581</v>
      </c>
      <c r="C3" s="461"/>
      <c r="D3" s="461">
        <v>11902</v>
      </c>
      <c r="E3" s="461"/>
    </row>
    <row r="4" spans="1:5">
      <c r="A4" s="285" t="s">
        <v>623</v>
      </c>
      <c r="B4" s="461">
        <v>81401</v>
      </c>
      <c r="C4" s="461"/>
      <c r="D4" s="461">
        <v>12039</v>
      </c>
      <c r="E4" s="461"/>
    </row>
    <row r="5" spans="1:5">
      <c r="A5" s="285" t="s">
        <v>624</v>
      </c>
      <c r="B5" s="461">
        <v>81529</v>
      </c>
      <c r="C5" s="461"/>
      <c r="D5" s="461">
        <v>12105</v>
      </c>
      <c r="E5" s="461"/>
    </row>
    <row r="6" spans="1:5">
      <c r="A6" s="285" t="s">
        <v>625</v>
      </c>
      <c r="B6" s="461">
        <v>81834</v>
      </c>
      <c r="C6" s="461"/>
      <c r="D6" s="461">
        <v>12242</v>
      </c>
      <c r="E6" s="461"/>
    </row>
    <row r="7" spans="1:5" s="334" customFormat="1">
      <c r="A7" s="285" t="s">
        <v>626</v>
      </c>
      <c r="B7" s="461">
        <v>81914</v>
      </c>
      <c r="C7" s="461"/>
      <c r="D7" s="461">
        <v>12274</v>
      </c>
      <c r="E7" s="461"/>
    </row>
    <row r="8" spans="1:5" s="386" customFormat="1">
      <c r="A8" s="285" t="s">
        <v>627</v>
      </c>
      <c r="B8" s="461">
        <v>83382</v>
      </c>
      <c r="C8" s="461"/>
      <c r="D8" s="461">
        <v>12289</v>
      </c>
      <c r="E8" s="461"/>
    </row>
    <row r="9" spans="1:5" s="392" customFormat="1">
      <c r="A9" s="285" t="s">
        <v>628</v>
      </c>
      <c r="B9" s="461">
        <v>83633</v>
      </c>
      <c r="C9" s="462"/>
      <c r="D9" s="461">
        <v>12584</v>
      </c>
      <c r="E9" s="461"/>
    </row>
    <row r="10" spans="1:5">
      <c r="A10" s="285" t="s">
        <v>629</v>
      </c>
      <c r="B10" s="461">
        <v>86002</v>
      </c>
      <c r="C10" s="462"/>
      <c r="D10" s="461">
        <v>13010</v>
      </c>
      <c r="E10" s="461"/>
    </row>
    <row r="11" spans="1:5" s="393" customFormat="1">
      <c r="A11" s="285" t="s">
        <v>632</v>
      </c>
      <c r="B11" s="461">
        <v>88274</v>
      </c>
      <c r="C11" s="462"/>
      <c r="D11" s="461">
        <v>13545</v>
      </c>
      <c r="E11" s="461"/>
    </row>
    <row r="12" spans="1:5">
      <c r="A12" s="424" t="s">
        <v>630</v>
      </c>
      <c r="B12" s="459"/>
      <c r="C12" s="459"/>
      <c r="D12" s="459"/>
      <c r="E12" s="459"/>
    </row>
    <row r="13" spans="1:5">
      <c r="A13" s="459"/>
      <c r="B13" s="459"/>
      <c r="C13" s="459"/>
      <c r="D13" s="459"/>
      <c r="E13" s="459"/>
    </row>
    <row r="14" spans="1:5">
      <c r="A14" s="459"/>
      <c r="B14" s="459"/>
      <c r="C14" s="459"/>
      <c r="D14" s="459"/>
      <c r="E14" s="459"/>
    </row>
    <row r="15" spans="1:5" ht="24.75" customHeight="1">
      <c r="A15" s="459"/>
      <c r="B15" s="459"/>
      <c r="C15" s="459"/>
      <c r="D15" s="459"/>
      <c r="E15" s="459"/>
    </row>
    <row r="16" spans="1:5">
      <c r="A16" s="459"/>
      <c r="B16" s="459"/>
      <c r="C16" s="459"/>
      <c r="D16" s="459"/>
      <c r="E16" s="459"/>
    </row>
    <row r="17" spans="1:5" s="188" customFormat="1">
      <c r="A17" s="459"/>
      <c r="B17" s="459"/>
      <c r="C17" s="459"/>
      <c r="D17" s="459"/>
      <c r="E17" s="459"/>
    </row>
    <row r="18" spans="1:5">
      <c r="A18" s="459"/>
      <c r="B18" s="459"/>
      <c r="C18" s="459"/>
      <c r="D18" s="459"/>
      <c r="E18" s="459"/>
    </row>
    <row r="19" spans="1:5" ht="129" customHeight="1">
      <c r="A19" s="459"/>
      <c r="B19" s="459"/>
      <c r="C19" s="459"/>
      <c r="D19" s="459"/>
      <c r="E19" s="459"/>
    </row>
    <row r="20" spans="1:5" ht="15.75">
      <c r="A20" s="460" t="s">
        <v>497</v>
      </c>
      <c r="B20" s="460"/>
      <c r="C20" s="460"/>
      <c r="D20" s="460"/>
      <c r="E20" s="460"/>
    </row>
    <row r="21" spans="1:5">
      <c r="A21" s="17" t="s">
        <v>633</v>
      </c>
      <c r="B21" s="18"/>
      <c r="C21" s="18"/>
      <c r="D21" s="18"/>
      <c r="E21" s="18"/>
    </row>
    <row r="22" spans="1:5" ht="38.25">
      <c r="A22" s="189" t="s">
        <v>43</v>
      </c>
      <c r="B22" s="190" t="s">
        <v>486</v>
      </c>
      <c r="C22" s="189" t="s">
        <v>487</v>
      </c>
      <c r="D22" s="191" t="s">
        <v>485</v>
      </c>
      <c r="E22" s="191" t="s">
        <v>484</v>
      </c>
    </row>
    <row r="23" spans="1:5">
      <c r="A23" s="193" t="s">
        <v>121</v>
      </c>
      <c r="B23" s="37">
        <v>14055</v>
      </c>
      <c r="C23" s="37">
        <v>1302</v>
      </c>
      <c r="D23" s="37">
        <v>112</v>
      </c>
      <c r="E23" s="37">
        <v>1243</v>
      </c>
    </row>
    <row r="24" spans="1:5">
      <c r="A24" s="193" t="s">
        <v>122</v>
      </c>
      <c r="B24" s="37">
        <v>759</v>
      </c>
      <c r="C24" s="37">
        <v>66</v>
      </c>
      <c r="D24" s="37">
        <v>21</v>
      </c>
      <c r="E24" s="37">
        <v>61</v>
      </c>
    </row>
    <row r="25" spans="1:5">
      <c r="A25" s="193" t="s">
        <v>123</v>
      </c>
      <c r="B25" s="37">
        <v>340</v>
      </c>
      <c r="C25" s="37">
        <v>68</v>
      </c>
      <c r="D25" s="37">
        <v>8</v>
      </c>
      <c r="E25" s="37">
        <v>61</v>
      </c>
    </row>
    <row r="26" spans="1:5">
      <c r="A26" s="193" t="s">
        <v>124</v>
      </c>
      <c r="B26" s="37">
        <v>12000</v>
      </c>
      <c r="C26" s="37">
        <v>1806</v>
      </c>
      <c r="D26" s="37">
        <v>185</v>
      </c>
      <c r="E26" s="37">
        <v>1698</v>
      </c>
    </row>
    <row r="27" spans="1:5">
      <c r="A27" s="193" t="s">
        <v>489</v>
      </c>
      <c r="B27" s="37">
        <v>269</v>
      </c>
      <c r="C27" s="37">
        <v>47</v>
      </c>
      <c r="D27" s="37">
        <v>2</v>
      </c>
      <c r="E27" s="37">
        <v>47</v>
      </c>
    </row>
    <row r="28" spans="1:5">
      <c r="A28" s="193" t="s">
        <v>125</v>
      </c>
      <c r="B28" s="37">
        <v>1236</v>
      </c>
      <c r="C28" s="37">
        <v>268</v>
      </c>
      <c r="D28" s="37">
        <v>20</v>
      </c>
      <c r="E28" s="37">
        <v>256</v>
      </c>
    </row>
    <row r="29" spans="1:5">
      <c r="A29" s="193" t="s">
        <v>134</v>
      </c>
      <c r="B29" s="37">
        <v>1480</v>
      </c>
      <c r="C29" s="37">
        <v>182</v>
      </c>
      <c r="D29" s="37">
        <v>31</v>
      </c>
      <c r="E29" s="37">
        <v>172</v>
      </c>
    </row>
    <row r="30" spans="1:5">
      <c r="A30" s="193" t="s">
        <v>490</v>
      </c>
      <c r="B30" s="37">
        <v>382</v>
      </c>
      <c r="C30" s="37">
        <v>88</v>
      </c>
      <c r="D30" s="37">
        <v>5</v>
      </c>
      <c r="E30" s="37">
        <v>86</v>
      </c>
    </row>
    <row r="31" spans="1:5">
      <c r="A31" s="193" t="s">
        <v>142</v>
      </c>
      <c r="B31" s="37">
        <v>81</v>
      </c>
      <c r="C31" s="37">
        <v>21</v>
      </c>
      <c r="D31" s="37">
        <v>0</v>
      </c>
      <c r="E31" s="37">
        <v>21</v>
      </c>
    </row>
    <row r="32" spans="1:5">
      <c r="A32" s="193" t="s">
        <v>126</v>
      </c>
      <c r="B32" s="37">
        <v>107</v>
      </c>
      <c r="C32" s="37">
        <v>22</v>
      </c>
      <c r="D32" s="37">
        <v>0</v>
      </c>
      <c r="E32" s="37">
        <v>22</v>
      </c>
    </row>
    <row r="33" spans="1:5">
      <c r="A33" s="193" t="s">
        <v>127</v>
      </c>
      <c r="B33" s="37">
        <v>182</v>
      </c>
      <c r="C33" s="37">
        <v>51</v>
      </c>
      <c r="D33" s="37">
        <v>1</v>
      </c>
      <c r="E33" s="37">
        <v>50</v>
      </c>
    </row>
    <row r="34" spans="1:5">
      <c r="A34" s="193" t="s">
        <v>491</v>
      </c>
      <c r="B34" s="37">
        <v>2185</v>
      </c>
      <c r="C34" s="37">
        <v>605</v>
      </c>
      <c r="D34" s="37">
        <v>78</v>
      </c>
      <c r="E34" s="37">
        <v>545</v>
      </c>
    </row>
    <row r="35" spans="1:5">
      <c r="A35" s="193" t="s">
        <v>129</v>
      </c>
      <c r="B35" s="37">
        <v>1516</v>
      </c>
      <c r="C35" s="37">
        <v>223</v>
      </c>
      <c r="D35" s="37">
        <v>20</v>
      </c>
      <c r="E35" s="37">
        <v>212</v>
      </c>
    </row>
    <row r="36" spans="1:5">
      <c r="A36" s="193" t="s">
        <v>492</v>
      </c>
      <c r="B36" s="37">
        <v>920</v>
      </c>
      <c r="C36" s="37">
        <v>194</v>
      </c>
      <c r="D36" s="37">
        <v>18</v>
      </c>
      <c r="E36" s="37">
        <v>188</v>
      </c>
    </row>
    <row r="37" spans="1:5">
      <c r="A37" s="193" t="s">
        <v>130</v>
      </c>
      <c r="B37" s="37">
        <v>1165</v>
      </c>
      <c r="C37" s="18">
        <v>251</v>
      </c>
      <c r="D37" s="18">
        <v>9</v>
      </c>
      <c r="E37" s="18">
        <v>248</v>
      </c>
    </row>
    <row r="38" spans="1:5">
      <c r="A38" s="193" t="s">
        <v>128</v>
      </c>
      <c r="B38" s="18">
        <v>127</v>
      </c>
      <c r="C38" s="18">
        <v>43</v>
      </c>
      <c r="D38" s="18">
        <v>5</v>
      </c>
      <c r="E38" s="18">
        <v>39</v>
      </c>
    </row>
    <row r="39" spans="1:5">
      <c r="A39" s="193" t="s">
        <v>493</v>
      </c>
      <c r="B39" s="37">
        <v>11822</v>
      </c>
      <c r="C39" s="37">
        <v>1874</v>
      </c>
      <c r="D39" s="18">
        <v>163</v>
      </c>
      <c r="E39" s="37">
        <v>1794</v>
      </c>
    </row>
    <row r="40" spans="1:5">
      <c r="A40" s="193" t="s">
        <v>494</v>
      </c>
      <c r="B40" s="18">
        <v>423</v>
      </c>
      <c r="C40" s="18">
        <v>93</v>
      </c>
      <c r="D40" s="18">
        <v>4</v>
      </c>
      <c r="E40" s="18">
        <v>91</v>
      </c>
    </row>
    <row r="41" spans="1:5">
      <c r="A41" s="193" t="s">
        <v>131</v>
      </c>
      <c r="B41" s="37">
        <v>2534</v>
      </c>
      <c r="C41" s="18">
        <v>511</v>
      </c>
      <c r="D41" s="18">
        <v>58</v>
      </c>
      <c r="E41" s="18">
        <v>486</v>
      </c>
    </row>
    <row r="42" spans="1:5">
      <c r="A42" s="193" t="s">
        <v>495</v>
      </c>
      <c r="B42" s="18">
        <v>305</v>
      </c>
      <c r="C42" s="18">
        <v>79</v>
      </c>
      <c r="D42" s="18">
        <v>3</v>
      </c>
      <c r="E42" s="18">
        <v>77</v>
      </c>
    </row>
    <row r="43" spans="1:5">
      <c r="A43" s="193" t="s">
        <v>133</v>
      </c>
      <c r="B43" s="37">
        <v>1522</v>
      </c>
      <c r="C43" s="18">
        <v>418</v>
      </c>
      <c r="D43" s="18">
        <v>32</v>
      </c>
      <c r="E43" s="18">
        <v>408</v>
      </c>
    </row>
    <row r="44" spans="1:5">
      <c r="A44" s="193" t="s">
        <v>140</v>
      </c>
      <c r="B44" s="18">
        <v>80</v>
      </c>
      <c r="C44" s="18">
        <v>21</v>
      </c>
      <c r="D44" s="18">
        <v>0</v>
      </c>
      <c r="E44" s="18">
        <v>21</v>
      </c>
    </row>
    <row r="45" spans="1:5">
      <c r="A45" s="193" t="s">
        <v>132</v>
      </c>
      <c r="B45" s="37">
        <v>4403</v>
      </c>
      <c r="C45" s="18">
        <v>733</v>
      </c>
      <c r="D45" s="18">
        <v>42</v>
      </c>
      <c r="E45" s="18">
        <v>709</v>
      </c>
    </row>
    <row r="46" spans="1:5">
      <c r="A46" s="193" t="s">
        <v>135</v>
      </c>
      <c r="B46" s="18">
        <v>121</v>
      </c>
      <c r="C46" s="18">
        <v>41</v>
      </c>
      <c r="D46" s="18">
        <v>1</v>
      </c>
      <c r="E46" s="18">
        <v>39</v>
      </c>
    </row>
    <row r="47" spans="1:5">
      <c r="A47" s="193" t="s">
        <v>136</v>
      </c>
      <c r="B47" s="37">
        <v>2587</v>
      </c>
      <c r="C47" s="18">
        <v>418</v>
      </c>
      <c r="D47" s="18">
        <v>29</v>
      </c>
      <c r="E47" s="18">
        <v>401</v>
      </c>
    </row>
    <row r="48" spans="1:5">
      <c r="A48" s="193" t="s">
        <v>137</v>
      </c>
      <c r="B48" s="37">
        <v>23397</v>
      </c>
      <c r="C48" s="37">
        <v>3311</v>
      </c>
      <c r="D48" s="18">
        <v>393</v>
      </c>
      <c r="E48" s="37">
        <v>3109</v>
      </c>
    </row>
    <row r="49" spans="1:5">
      <c r="A49" s="193" t="s">
        <v>138</v>
      </c>
      <c r="B49" s="37">
        <v>1292</v>
      </c>
      <c r="C49" s="18">
        <v>235</v>
      </c>
      <c r="D49" s="18">
        <v>8</v>
      </c>
      <c r="E49" s="18">
        <v>229</v>
      </c>
    </row>
    <row r="50" spans="1:5">
      <c r="A50" s="193" t="s">
        <v>139</v>
      </c>
      <c r="B50" s="37">
        <v>1306</v>
      </c>
      <c r="C50" s="18">
        <v>213</v>
      </c>
      <c r="D50" s="18">
        <v>10</v>
      </c>
      <c r="E50" s="18">
        <v>208</v>
      </c>
    </row>
    <row r="51" spans="1:5">
      <c r="A51" s="193" t="s">
        <v>141</v>
      </c>
      <c r="B51" s="37">
        <v>1184</v>
      </c>
      <c r="C51" s="18">
        <v>219</v>
      </c>
      <c r="D51" s="18">
        <v>23</v>
      </c>
      <c r="E51" s="18">
        <v>208</v>
      </c>
    </row>
    <row r="52" spans="1:5">
      <c r="A52" s="193" t="s">
        <v>143</v>
      </c>
      <c r="B52" s="18">
        <v>423</v>
      </c>
      <c r="C52" s="18">
        <v>121</v>
      </c>
      <c r="D52" s="18">
        <v>7</v>
      </c>
      <c r="E52" s="18">
        <v>116</v>
      </c>
    </row>
    <row r="53" spans="1:5">
      <c r="A53" s="193" t="s">
        <v>496</v>
      </c>
      <c r="B53" s="18">
        <v>71</v>
      </c>
      <c r="C53" s="18">
        <v>21</v>
      </c>
      <c r="D53" s="18">
        <v>2</v>
      </c>
      <c r="E53" s="18">
        <v>19</v>
      </c>
    </row>
    <row r="54" spans="1:5">
      <c r="A54" s="194" t="s">
        <v>488</v>
      </c>
      <c r="B54" s="192">
        <f>SUM(B23:B53)</f>
        <v>88274</v>
      </c>
      <c r="C54" s="192">
        <f t="shared" ref="C54:E54" si="0">SUM(C23:C53)</f>
        <v>13545</v>
      </c>
      <c r="D54" s="192">
        <f t="shared" si="0"/>
        <v>1290</v>
      </c>
      <c r="E54" s="192">
        <f t="shared" si="0"/>
        <v>12864</v>
      </c>
    </row>
    <row r="55" spans="1:5">
      <c r="B55" s="6"/>
      <c r="C55" s="6"/>
      <c r="D55" s="6"/>
      <c r="E55" s="6"/>
    </row>
    <row r="56" spans="1:5">
      <c r="A56" s="287" t="s">
        <v>517</v>
      </c>
      <c r="B56" s="335"/>
    </row>
    <row r="58" spans="1:5">
      <c r="A58" s="41" t="s">
        <v>325</v>
      </c>
      <c r="B58" s="41"/>
    </row>
    <row r="59" spans="1:5">
      <c r="A59" s="41" t="s">
        <v>328</v>
      </c>
      <c r="B59" s="41"/>
    </row>
  </sheetData>
  <sheetProtection algorithmName="SHA-512" hashValue="STETEIaDboHVcAdijbrCzZyZxhSWr3l4LsNlnQ/VE014Qr2dFJEa/dyA7oowuufZYlXuO2vy5TWjoh/LyRT59Q==" saltValue="2wpVZvHOxJZfQlTqx76c5Q==" spinCount="100000" sheet="1" objects="1" scenarios="1"/>
  <mergeCells count="23">
    <mergeCell ref="B4:C4"/>
    <mergeCell ref="D4:E4"/>
    <mergeCell ref="A1:E1"/>
    <mergeCell ref="B2:C2"/>
    <mergeCell ref="D2:E2"/>
    <mergeCell ref="B3:C3"/>
    <mergeCell ref="D3:E3"/>
    <mergeCell ref="A12:E19"/>
    <mergeCell ref="A20:E20"/>
    <mergeCell ref="B5:C5"/>
    <mergeCell ref="D5:E5"/>
    <mergeCell ref="B6:C6"/>
    <mergeCell ref="D6:E6"/>
    <mergeCell ref="B8:C8"/>
    <mergeCell ref="D8:E8"/>
    <mergeCell ref="B7:C7"/>
    <mergeCell ref="D7:E7"/>
    <mergeCell ref="B9:C9"/>
    <mergeCell ref="D9:E9"/>
    <mergeCell ref="B10:C10"/>
    <mergeCell ref="D10:E10"/>
    <mergeCell ref="B11:C11"/>
    <mergeCell ref="D11:E11"/>
  </mergeCells>
  <pageMargins left="0.7" right="0.7" top="0.75" bottom="0.75" header="0.3" footer="0.3"/>
  <pageSetup paperSize="9"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8"/>
  <sheetViews>
    <sheetView showGridLines="0" zoomScale="80" zoomScaleNormal="80" workbookViewId="0">
      <selection activeCell="B3" sqref="B3:C3"/>
    </sheetView>
  </sheetViews>
  <sheetFormatPr baseColWidth="10" defaultRowHeight="15"/>
  <cols>
    <col min="1" max="1" width="16.28515625" customWidth="1"/>
    <col min="2" max="2" width="14.5703125" customWidth="1"/>
    <col min="3" max="6" width="14.7109375" customWidth="1"/>
    <col min="9" max="9" width="11.42578125" style="398"/>
    <col min="12" max="12" width="11.42578125" style="398"/>
  </cols>
  <sheetData>
    <row r="1" spans="1:18" ht="53.25" customHeight="1">
      <c r="A1" s="465" t="s">
        <v>523</v>
      </c>
      <c r="B1" s="465"/>
      <c r="C1" s="465"/>
      <c r="D1" s="465"/>
      <c r="E1" s="465"/>
      <c r="F1" s="465"/>
    </row>
    <row r="2" spans="1:18" ht="30" customHeight="1">
      <c r="A2" s="23" t="s">
        <v>97</v>
      </c>
      <c r="B2" s="168" t="s">
        <v>98</v>
      </c>
      <c r="C2" s="168" t="s">
        <v>99</v>
      </c>
      <c r="D2" s="170" t="s">
        <v>410</v>
      </c>
      <c r="E2" s="170" t="s">
        <v>409</v>
      </c>
      <c r="F2" s="169" t="s">
        <v>524</v>
      </c>
    </row>
    <row r="3" spans="1:18" ht="15" customHeight="1">
      <c r="A3" s="140">
        <v>44197</v>
      </c>
      <c r="B3" s="204">
        <v>6675</v>
      </c>
      <c r="C3" s="204">
        <v>6466</v>
      </c>
      <c r="D3" s="204">
        <v>1895</v>
      </c>
      <c r="E3" s="411">
        <v>11246</v>
      </c>
      <c r="F3" s="141">
        <v>13141</v>
      </c>
      <c r="G3" s="6"/>
    </row>
    <row r="4" spans="1:18" ht="15" customHeight="1">
      <c r="A4" s="26">
        <v>44228</v>
      </c>
      <c r="B4" s="206"/>
      <c r="C4" s="206"/>
      <c r="D4" s="206"/>
      <c r="E4" s="207"/>
      <c r="F4" s="27"/>
      <c r="G4" s="6"/>
    </row>
    <row r="5" spans="1:18">
      <c r="A5" s="26">
        <v>44256</v>
      </c>
      <c r="B5" s="28"/>
      <c r="C5" s="28"/>
      <c r="D5" s="28"/>
      <c r="E5" s="205"/>
      <c r="F5" s="27"/>
      <c r="G5" s="6"/>
    </row>
    <row r="6" spans="1:18">
      <c r="A6" s="26">
        <v>44287</v>
      </c>
      <c r="B6" s="208"/>
      <c r="C6" s="208"/>
      <c r="D6" s="209"/>
      <c r="E6" s="205"/>
      <c r="F6" s="27"/>
      <c r="G6" s="6"/>
    </row>
    <row r="7" spans="1:18">
      <c r="A7" s="26">
        <v>44317</v>
      </c>
      <c r="B7" s="28"/>
      <c r="C7" s="28"/>
      <c r="D7" s="28"/>
      <c r="E7" s="205"/>
      <c r="F7" s="27"/>
      <c r="G7" s="6"/>
      <c r="P7" s="138"/>
      <c r="Q7" s="138"/>
      <c r="R7" s="138"/>
    </row>
    <row r="8" spans="1:18">
      <c r="A8" s="26">
        <v>44348</v>
      </c>
      <c r="B8" s="28"/>
      <c r="C8" s="28"/>
      <c r="D8" s="28"/>
      <c r="E8" s="28"/>
      <c r="F8" s="27"/>
      <c r="G8" s="6"/>
      <c r="P8" s="138"/>
      <c r="Q8" s="138"/>
      <c r="R8" s="138"/>
    </row>
    <row r="9" spans="1:18">
      <c r="A9" s="26">
        <v>44378</v>
      </c>
      <c r="B9" s="28"/>
      <c r="C9" s="28"/>
      <c r="D9" s="28"/>
      <c r="E9" s="28"/>
      <c r="F9" s="27"/>
      <c r="P9" s="138"/>
      <c r="Q9" s="138"/>
      <c r="R9" s="138"/>
    </row>
    <row r="10" spans="1:18" s="336" customFormat="1">
      <c r="A10" s="26">
        <v>44409</v>
      </c>
      <c r="B10" s="28"/>
      <c r="C10" s="28"/>
      <c r="D10" s="28"/>
      <c r="E10" s="28"/>
      <c r="F10" s="27"/>
      <c r="I10" s="398"/>
      <c r="L10" s="398"/>
      <c r="P10" s="138"/>
      <c r="Q10" s="138"/>
      <c r="R10" s="138"/>
    </row>
    <row r="11" spans="1:18" s="344" customFormat="1">
      <c r="A11" s="26">
        <v>44440</v>
      </c>
      <c r="B11" s="28"/>
      <c r="C11" s="28"/>
      <c r="D11" s="28"/>
      <c r="E11" s="28"/>
      <c r="F11" s="27"/>
      <c r="I11" s="398"/>
      <c r="L11" s="398"/>
      <c r="P11" s="138"/>
      <c r="Q11" s="138"/>
      <c r="R11" s="138"/>
    </row>
    <row r="12" spans="1:18" s="344" customFormat="1">
      <c r="A12" s="26">
        <v>44470</v>
      </c>
      <c r="B12" s="28"/>
      <c r="C12" s="28"/>
      <c r="D12" s="346"/>
      <c r="E12" s="28"/>
      <c r="F12" s="27"/>
      <c r="I12" s="398"/>
      <c r="L12" s="398"/>
      <c r="P12" s="138"/>
      <c r="Q12" s="138"/>
      <c r="R12" s="138"/>
    </row>
    <row r="13" spans="1:18" s="344" customFormat="1">
      <c r="A13" s="26">
        <v>44501</v>
      </c>
      <c r="B13" s="28"/>
      <c r="C13" s="28"/>
      <c r="D13" s="28"/>
      <c r="E13" s="28"/>
      <c r="F13" s="27"/>
      <c r="I13" s="398"/>
      <c r="L13" s="398"/>
      <c r="P13" s="138"/>
      <c r="Q13" s="138"/>
      <c r="R13" s="138"/>
    </row>
    <row r="14" spans="1:18" s="344" customFormat="1">
      <c r="A14" s="26">
        <v>44531</v>
      </c>
      <c r="B14" s="28"/>
      <c r="C14" s="28"/>
      <c r="D14" s="28"/>
      <c r="E14" s="28"/>
      <c r="F14" s="27"/>
      <c r="I14" s="398"/>
      <c r="L14" s="398"/>
      <c r="P14" s="138"/>
      <c r="Q14" s="138"/>
      <c r="R14" s="138"/>
    </row>
    <row r="15" spans="1:18" ht="15" customHeight="1">
      <c r="A15" s="424" t="s">
        <v>657</v>
      </c>
      <c r="B15" s="424"/>
      <c r="C15" s="424"/>
      <c r="D15" s="424"/>
      <c r="E15" s="424"/>
      <c r="F15" s="424"/>
      <c r="G15" s="164"/>
      <c r="H15" s="164"/>
      <c r="I15" s="164"/>
    </row>
    <row r="16" spans="1:18">
      <c r="A16" s="424"/>
      <c r="B16" s="424"/>
      <c r="C16" s="424"/>
      <c r="D16" s="424"/>
      <c r="E16" s="424"/>
      <c r="F16" s="424"/>
      <c r="G16" s="164"/>
      <c r="H16" s="164"/>
      <c r="I16" s="164"/>
    </row>
    <row r="17" spans="1:20" ht="18" customHeight="1">
      <c r="A17" s="424"/>
      <c r="B17" s="424"/>
      <c r="C17" s="424"/>
      <c r="D17" s="424"/>
      <c r="E17" s="424"/>
      <c r="F17" s="424"/>
      <c r="G17" s="164"/>
      <c r="H17" s="465" t="s">
        <v>525</v>
      </c>
      <c r="I17" s="465"/>
      <c r="J17" s="465"/>
      <c r="K17" s="465"/>
      <c r="L17" s="465"/>
      <c r="M17" s="465"/>
      <c r="N17" s="465"/>
      <c r="O17" s="465"/>
      <c r="P17" s="465"/>
      <c r="Q17" s="465"/>
      <c r="R17" s="465"/>
      <c r="S17" s="465"/>
      <c r="T17" s="465"/>
    </row>
    <row r="18" spans="1:20" ht="42.75" customHeight="1">
      <c r="A18" s="424"/>
      <c r="B18" s="424"/>
      <c r="C18" s="424"/>
      <c r="D18" s="424"/>
      <c r="E18" s="424"/>
      <c r="F18" s="424"/>
      <c r="H18" s="25" t="s">
        <v>97</v>
      </c>
      <c r="I18" s="23" t="s">
        <v>526</v>
      </c>
      <c r="J18" s="22" t="s">
        <v>527</v>
      </c>
      <c r="K18" s="23" t="s">
        <v>655</v>
      </c>
      <c r="L18" s="22" t="s">
        <v>528</v>
      </c>
      <c r="M18" s="23" t="s">
        <v>656</v>
      </c>
      <c r="S18" s="171"/>
    </row>
    <row r="19" spans="1:20" ht="27.75" customHeight="1">
      <c r="A19" s="424"/>
      <c r="B19" s="424"/>
      <c r="C19" s="424"/>
      <c r="D19" s="424"/>
      <c r="E19" s="424"/>
      <c r="F19" s="424"/>
      <c r="H19" s="140" t="s">
        <v>608</v>
      </c>
      <c r="I19" s="204">
        <v>29181</v>
      </c>
      <c r="J19" s="204">
        <v>28756</v>
      </c>
      <c r="K19" s="141">
        <v>13141</v>
      </c>
      <c r="L19" s="328">
        <f>((J19-I19)/I19)*100</f>
        <v>-1.4564271272403275</v>
      </c>
      <c r="M19" s="328">
        <f>((K19-J19)/J19)*100</f>
        <v>-54.301710947280569</v>
      </c>
      <c r="S19" s="171"/>
    </row>
    <row r="20" spans="1:20">
      <c r="A20" s="424"/>
      <c r="B20" s="424"/>
      <c r="C20" s="424"/>
      <c r="D20" s="424"/>
      <c r="E20" s="424"/>
      <c r="F20" s="424"/>
      <c r="H20" s="26" t="s">
        <v>83</v>
      </c>
      <c r="I20" s="28">
        <v>26188</v>
      </c>
      <c r="J20" s="206">
        <v>26145</v>
      </c>
      <c r="K20" s="27"/>
      <c r="L20" s="12">
        <f t="shared" ref="L20:L30" si="0">((J20-I20)/I20)*100</f>
        <v>-0.16419734229418054</v>
      </c>
      <c r="M20" s="12"/>
      <c r="S20" s="171"/>
    </row>
    <row r="21" spans="1:20">
      <c r="A21" s="424"/>
      <c r="B21" s="424"/>
      <c r="C21" s="424"/>
      <c r="D21" s="424"/>
      <c r="E21" s="424"/>
      <c r="F21" s="424"/>
      <c r="H21" s="26" t="s">
        <v>84</v>
      </c>
      <c r="I21" s="28">
        <v>29566</v>
      </c>
      <c r="J21" s="28">
        <v>19538</v>
      </c>
      <c r="K21" s="27"/>
      <c r="L21" s="12">
        <f t="shared" si="0"/>
        <v>-33.917337482243113</v>
      </c>
      <c r="M21" s="12"/>
    </row>
    <row r="22" spans="1:20">
      <c r="A22" s="424"/>
      <c r="B22" s="424"/>
      <c r="C22" s="424"/>
      <c r="D22" s="424"/>
      <c r="E22" s="424"/>
      <c r="F22" s="424"/>
      <c r="H22" s="26" t="s">
        <v>85</v>
      </c>
      <c r="I22" s="28">
        <v>28557</v>
      </c>
      <c r="J22" s="209">
        <v>6497</v>
      </c>
      <c r="K22" s="27"/>
      <c r="L22" s="12">
        <f t="shared" si="0"/>
        <v>-77.249010750428965</v>
      </c>
      <c r="M22" s="12"/>
    </row>
    <row r="23" spans="1:20">
      <c r="A23" s="424"/>
      <c r="B23" s="424"/>
      <c r="C23" s="424"/>
      <c r="D23" s="424"/>
      <c r="E23" s="424"/>
      <c r="F23" s="424"/>
      <c r="H23" s="26" t="s">
        <v>86</v>
      </c>
      <c r="I23" s="28">
        <v>29444</v>
      </c>
      <c r="J23" s="28">
        <v>7911</v>
      </c>
      <c r="K23" s="27"/>
      <c r="L23" s="12">
        <f t="shared" si="0"/>
        <v>-73.13204727618529</v>
      </c>
      <c r="M23" s="12"/>
    </row>
    <row r="24" spans="1:20">
      <c r="A24" s="424"/>
      <c r="B24" s="424"/>
      <c r="C24" s="424"/>
      <c r="D24" s="424"/>
      <c r="E24" s="424"/>
      <c r="F24" s="424"/>
      <c r="H24" s="26" t="s">
        <v>87</v>
      </c>
      <c r="I24" s="28">
        <v>30042</v>
      </c>
      <c r="J24" s="28">
        <v>12822</v>
      </c>
      <c r="K24" s="27"/>
      <c r="L24" s="12">
        <f t="shared" si="0"/>
        <v>-57.319752346714601</v>
      </c>
      <c r="M24" s="12"/>
    </row>
    <row r="25" spans="1:20">
      <c r="A25" s="424"/>
      <c r="B25" s="424"/>
      <c r="C25" s="424"/>
      <c r="D25" s="424"/>
      <c r="E25" s="424"/>
      <c r="F25" s="424"/>
      <c r="G25" s="6"/>
      <c r="H25" s="26" t="s">
        <v>88</v>
      </c>
      <c r="I25" s="28">
        <v>35388</v>
      </c>
      <c r="J25" s="28">
        <v>17983</v>
      </c>
      <c r="K25" s="27"/>
      <c r="L25" s="12">
        <f t="shared" si="0"/>
        <v>-49.18333898496666</v>
      </c>
      <c r="M25" s="338"/>
    </row>
    <row r="26" spans="1:20">
      <c r="H26" s="26" t="s">
        <v>89</v>
      </c>
      <c r="I26" s="28">
        <v>30425</v>
      </c>
      <c r="J26" s="346">
        <v>15247</v>
      </c>
      <c r="K26" s="27"/>
      <c r="L26" s="12">
        <f t="shared" si="0"/>
        <v>-49.886606409202962</v>
      </c>
      <c r="M26" s="338"/>
    </row>
    <row r="27" spans="1:20">
      <c r="H27" s="26" t="s">
        <v>90</v>
      </c>
      <c r="I27" s="28">
        <v>33658</v>
      </c>
      <c r="J27" s="346">
        <v>17475</v>
      </c>
      <c r="K27" s="27"/>
      <c r="L27" s="12">
        <f t="shared" si="0"/>
        <v>-48.080694040049913</v>
      </c>
      <c r="M27" s="338"/>
    </row>
    <row r="28" spans="1:20">
      <c r="H28" s="26" t="s">
        <v>91</v>
      </c>
      <c r="I28" s="28">
        <v>35515</v>
      </c>
      <c r="J28" s="346">
        <v>17219</v>
      </c>
      <c r="K28" s="27"/>
      <c r="L28" s="12">
        <f t="shared" si="0"/>
        <v>-51.51626073490074</v>
      </c>
      <c r="M28" s="338"/>
    </row>
    <row r="29" spans="1:20">
      <c r="H29" s="26" t="s">
        <v>92</v>
      </c>
      <c r="I29" s="28">
        <v>31833</v>
      </c>
      <c r="J29" s="346">
        <v>16755</v>
      </c>
      <c r="K29" s="27"/>
      <c r="L29" s="12">
        <f t="shared" si="0"/>
        <v>-47.365941004617852</v>
      </c>
      <c r="M29" s="338"/>
    </row>
    <row r="30" spans="1:20">
      <c r="H30" s="140" t="s">
        <v>93</v>
      </c>
      <c r="I30" s="28">
        <v>28959</v>
      </c>
      <c r="J30" s="138">
        <v>15429</v>
      </c>
      <c r="K30" s="141"/>
      <c r="L30" s="12">
        <f t="shared" si="0"/>
        <v>-46.721226561690663</v>
      </c>
      <c r="M30" s="328"/>
    </row>
    <row r="32" spans="1:20" ht="15" customHeight="1">
      <c r="C32" s="41"/>
      <c r="D32" s="41"/>
      <c r="E32" s="41"/>
      <c r="H32" s="424" t="s">
        <v>658</v>
      </c>
      <c r="I32" s="424"/>
      <c r="J32" s="424"/>
      <c r="K32" s="424"/>
      <c r="L32" s="424"/>
      <c r="M32" s="424"/>
      <c r="N32" s="424"/>
      <c r="O32" s="424"/>
      <c r="P32" s="424"/>
      <c r="Q32" s="424"/>
      <c r="R32" s="424"/>
      <c r="S32" s="424"/>
    </row>
    <row r="33" spans="1:19">
      <c r="H33" s="424"/>
      <c r="I33" s="424"/>
      <c r="J33" s="424"/>
      <c r="K33" s="424"/>
      <c r="L33" s="424"/>
      <c r="M33" s="424"/>
      <c r="N33" s="424"/>
      <c r="O33" s="424"/>
      <c r="P33" s="424"/>
      <c r="Q33" s="424"/>
      <c r="R33" s="424"/>
      <c r="S33" s="424"/>
    </row>
    <row r="34" spans="1:19">
      <c r="H34" s="424"/>
      <c r="I34" s="424"/>
      <c r="J34" s="424"/>
      <c r="K34" s="424"/>
      <c r="L34" s="424"/>
      <c r="M34" s="424"/>
      <c r="N34" s="424"/>
      <c r="O34" s="424"/>
      <c r="P34" s="424"/>
      <c r="Q34" s="424"/>
      <c r="R34" s="424"/>
      <c r="S34" s="424"/>
    </row>
    <row r="35" spans="1:19">
      <c r="H35" s="424"/>
      <c r="I35" s="424"/>
      <c r="J35" s="424"/>
      <c r="K35" s="424"/>
      <c r="L35" s="424"/>
      <c r="M35" s="424"/>
      <c r="N35" s="424"/>
      <c r="O35" s="424"/>
      <c r="P35" s="424"/>
      <c r="Q35" s="424"/>
      <c r="R35" s="424"/>
      <c r="S35" s="424"/>
    </row>
    <row r="36" spans="1:19">
      <c r="H36" s="424"/>
      <c r="I36" s="424"/>
      <c r="J36" s="424"/>
      <c r="K36" s="424"/>
      <c r="L36" s="424"/>
      <c r="M36" s="424"/>
      <c r="N36" s="424"/>
      <c r="O36" s="424"/>
      <c r="P36" s="424"/>
      <c r="Q36" s="424"/>
      <c r="R36" s="424"/>
      <c r="S36" s="424"/>
    </row>
    <row r="37" spans="1:19">
      <c r="H37" s="424"/>
      <c r="I37" s="424"/>
      <c r="J37" s="424"/>
      <c r="K37" s="424"/>
      <c r="L37" s="424"/>
      <c r="M37" s="424"/>
      <c r="N37" s="424"/>
      <c r="O37" s="424"/>
      <c r="P37" s="424"/>
      <c r="Q37" s="424"/>
      <c r="R37" s="424"/>
      <c r="S37" s="424"/>
    </row>
    <row r="38" spans="1:19">
      <c r="H38" s="424"/>
      <c r="I38" s="424"/>
      <c r="J38" s="424"/>
      <c r="K38" s="424"/>
      <c r="L38" s="424"/>
      <c r="M38" s="424"/>
      <c r="N38" s="424"/>
      <c r="O38" s="424"/>
      <c r="P38" s="424"/>
      <c r="Q38" s="424"/>
      <c r="R38" s="424"/>
      <c r="S38" s="424"/>
    </row>
    <row r="39" spans="1:19">
      <c r="H39" s="424"/>
      <c r="I39" s="424"/>
      <c r="J39" s="424"/>
      <c r="K39" s="424"/>
      <c r="L39" s="424"/>
      <c r="M39" s="424"/>
      <c r="N39" s="424"/>
      <c r="O39" s="424"/>
      <c r="P39" s="424"/>
      <c r="Q39" s="424"/>
      <c r="R39" s="424"/>
      <c r="S39" s="424"/>
    </row>
    <row r="40" spans="1:19">
      <c r="H40" s="424"/>
      <c r="I40" s="424"/>
      <c r="J40" s="424"/>
      <c r="K40" s="424"/>
      <c r="L40" s="424"/>
      <c r="M40" s="424"/>
      <c r="N40" s="424"/>
      <c r="O40" s="424"/>
      <c r="P40" s="424"/>
      <c r="Q40" s="424"/>
      <c r="R40" s="424"/>
      <c r="S40" s="424"/>
    </row>
    <row r="41" spans="1:19">
      <c r="M41" s="6"/>
    </row>
    <row r="42" spans="1:19">
      <c r="H42" s="6"/>
      <c r="I42" s="6"/>
      <c r="J42" s="6"/>
      <c r="K42" s="6"/>
      <c r="L42" s="6"/>
      <c r="M42" s="6"/>
      <c r="N42" s="6"/>
    </row>
    <row r="43" spans="1:19">
      <c r="N43" s="6"/>
    </row>
    <row r="45" spans="1:19">
      <c r="A45" s="287" t="s">
        <v>517</v>
      </c>
    </row>
    <row r="47" spans="1:19">
      <c r="A47" s="41" t="s">
        <v>108</v>
      </c>
      <c r="B47" s="41" t="s">
        <v>529</v>
      </c>
    </row>
    <row r="48" spans="1:19">
      <c r="A48" s="41" t="s">
        <v>110</v>
      </c>
      <c r="B48" s="41" t="s">
        <v>47</v>
      </c>
    </row>
  </sheetData>
  <sheetProtection algorithmName="SHA-512" hashValue="eOzpq2LS+z2GkpQwmwHA0sFi4Rl0/Po5DSpuuFS0Ee+Jz59e4iq8xLbThhVTkcyNUoQPDXHJXXN3nZot3O52eQ==" saltValue="+vbwh0pODdtPxF32U50HlQ==" spinCount="100000" sheet="1" objects="1" scenarios="1"/>
  <mergeCells count="4">
    <mergeCell ref="A1:F1"/>
    <mergeCell ref="A15:F25"/>
    <mergeCell ref="H17:T17"/>
    <mergeCell ref="H32:S40"/>
  </mergeCells>
  <pageMargins left="0.7" right="0.7" top="0.75" bottom="0.75" header="0.3" footer="0.3"/>
  <pageSetup paperSize="9"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X28"/>
  <sheetViews>
    <sheetView showGridLines="0" zoomScale="80" zoomScaleNormal="80" workbookViewId="0">
      <selection activeCell="B3" sqref="B3:H3"/>
    </sheetView>
  </sheetViews>
  <sheetFormatPr baseColWidth="10" defaultRowHeight="15"/>
  <cols>
    <col min="1" max="1" width="23.140625" customWidth="1"/>
    <col min="2" max="2" width="13.85546875" customWidth="1"/>
    <col min="4" max="4" width="13" customWidth="1"/>
    <col min="5" max="5" width="13.85546875" customWidth="1"/>
    <col min="7" max="7" width="13.140625" customWidth="1"/>
    <col min="8" max="8" width="17.5703125" customWidth="1"/>
    <col min="256" max="256" width="10.28515625" customWidth="1"/>
    <col min="257" max="257" width="18.140625" customWidth="1"/>
    <col min="261" max="261" width="13" customWidth="1"/>
    <col min="512" max="512" width="10.28515625" customWidth="1"/>
    <col min="513" max="513" width="18.140625" customWidth="1"/>
    <col min="517" max="517" width="13" customWidth="1"/>
    <col min="768" max="768" width="10.28515625" customWidth="1"/>
    <col min="769" max="769" width="18.140625" customWidth="1"/>
    <col min="773" max="773" width="13" customWidth="1"/>
    <col min="1024" max="1024" width="10.28515625" customWidth="1"/>
    <col min="1025" max="1025" width="18.140625" customWidth="1"/>
    <col min="1029" max="1029" width="13" customWidth="1"/>
    <col min="1280" max="1280" width="10.28515625" customWidth="1"/>
    <col min="1281" max="1281" width="18.140625" customWidth="1"/>
    <col min="1285" max="1285" width="13" customWidth="1"/>
    <col min="1536" max="1536" width="10.28515625" customWidth="1"/>
    <col min="1537" max="1537" width="18.140625" customWidth="1"/>
    <col min="1541" max="1541" width="13" customWidth="1"/>
    <col min="1792" max="1792" width="10.28515625" customWidth="1"/>
    <col min="1793" max="1793" width="18.140625" customWidth="1"/>
    <col min="1797" max="1797" width="13" customWidth="1"/>
    <col min="2048" max="2048" width="10.28515625" customWidth="1"/>
    <col min="2049" max="2049" width="18.140625" customWidth="1"/>
    <col min="2053" max="2053" width="13" customWidth="1"/>
    <col min="2304" max="2304" width="10.28515625" customWidth="1"/>
    <col min="2305" max="2305" width="18.140625" customWidth="1"/>
    <col min="2309" max="2309" width="13" customWidth="1"/>
    <col min="2560" max="2560" width="10.28515625" customWidth="1"/>
    <col min="2561" max="2561" width="18.140625" customWidth="1"/>
    <col min="2565" max="2565" width="13" customWidth="1"/>
    <col min="2816" max="2816" width="10.28515625" customWidth="1"/>
    <col min="2817" max="2817" width="18.140625" customWidth="1"/>
    <col min="2821" max="2821" width="13" customWidth="1"/>
    <col min="3072" max="3072" width="10.28515625" customWidth="1"/>
    <col min="3073" max="3073" width="18.140625" customWidth="1"/>
    <col min="3077" max="3077" width="13" customWidth="1"/>
    <col min="3328" max="3328" width="10.28515625" customWidth="1"/>
    <col min="3329" max="3329" width="18.140625" customWidth="1"/>
    <col min="3333" max="3333" width="13" customWidth="1"/>
    <col min="3584" max="3584" width="10.28515625" customWidth="1"/>
    <col min="3585" max="3585" width="18.140625" customWidth="1"/>
    <col min="3589" max="3589" width="13" customWidth="1"/>
    <col min="3840" max="3840" width="10.28515625" customWidth="1"/>
    <col min="3841" max="3841" width="18.140625" customWidth="1"/>
    <col min="3845" max="3845" width="13" customWidth="1"/>
    <col min="4096" max="4096" width="10.28515625" customWidth="1"/>
    <col min="4097" max="4097" width="18.140625" customWidth="1"/>
    <col min="4101" max="4101" width="13" customWidth="1"/>
    <col min="4352" max="4352" width="10.28515625" customWidth="1"/>
    <col min="4353" max="4353" width="18.140625" customWidth="1"/>
    <col min="4357" max="4357" width="13" customWidth="1"/>
    <col min="4608" max="4608" width="10.28515625" customWidth="1"/>
    <col min="4609" max="4609" width="18.140625" customWidth="1"/>
    <col min="4613" max="4613" width="13" customWidth="1"/>
    <col min="4864" max="4864" width="10.28515625" customWidth="1"/>
    <col min="4865" max="4865" width="18.140625" customWidth="1"/>
    <col min="4869" max="4869" width="13" customWidth="1"/>
    <col min="5120" max="5120" width="10.28515625" customWidth="1"/>
    <col min="5121" max="5121" width="18.140625" customWidth="1"/>
    <col min="5125" max="5125" width="13" customWidth="1"/>
    <col min="5376" max="5376" width="10.28515625" customWidth="1"/>
    <col min="5377" max="5377" width="18.140625" customWidth="1"/>
    <col min="5381" max="5381" width="13" customWidth="1"/>
    <col min="5632" max="5632" width="10.28515625" customWidth="1"/>
    <col min="5633" max="5633" width="18.140625" customWidth="1"/>
    <col min="5637" max="5637" width="13" customWidth="1"/>
    <col min="5888" max="5888" width="10.28515625" customWidth="1"/>
    <col min="5889" max="5889" width="18.140625" customWidth="1"/>
    <col min="5893" max="5893" width="13" customWidth="1"/>
    <col min="6144" max="6144" width="10.28515625" customWidth="1"/>
    <col min="6145" max="6145" width="18.140625" customWidth="1"/>
    <col min="6149" max="6149" width="13" customWidth="1"/>
    <col min="6400" max="6400" width="10.28515625" customWidth="1"/>
    <col min="6401" max="6401" width="18.140625" customWidth="1"/>
    <col min="6405" max="6405" width="13" customWidth="1"/>
    <col min="6656" max="6656" width="10.28515625" customWidth="1"/>
    <col min="6657" max="6657" width="18.140625" customWidth="1"/>
    <col min="6661" max="6661" width="13" customWidth="1"/>
    <col min="6912" max="6912" width="10.28515625" customWidth="1"/>
    <col min="6913" max="6913" width="18.140625" customWidth="1"/>
    <col min="6917" max="6917" width="13" customWidth="1"/>
    <col min="7168" max="7168" width="10.28515625" customWidth="1"/>
    <col min="7169" max="7169" width="18.140625" customWidth="1"/>
    <col min="7173" max="7173" width="13" customWidth="1"/>
    <col min="7424" max="7424" width="10.28515625" customWidth="1"/>
    <col min="7425" max="7425" width="18.140625" customWidth="1"/>
    <col min="7429" max="7429" width="13" customWidth="1"/>
    <col min="7680" max="7680" width="10.28515625" customWidth="1"/>
    <col min="7681" max="7681" width="18.140625" customWidth="1"/>
    <col min="7685" max="7685" width="13" customWidth="1"/>
    <col min="7936" max="7936" width="10.28515625" customWidth="1"/>
    <col min="7937" max="7937" width="18.140625" customWidth="1"/>
    <col min="7941" max="7941" width="13" customWidth="1"/>
    <col min="8192" max="8192" width="10.28515625" customWidth="1"/>
    <col min="8193" max="8193" width="18.140625" customWidth="1"/>
    <col min="8197" max="8197" width="13" customWidth="1"/>
    <col min="8448" max="8448" width="10.28515625" customWidth="1"/>
    <col min="8449" max="8449" width="18.140625" customWidth="1"/>
    <col min="8453" max="8453" width="13" customWidth="1"/>
    <col min="8704" max="8704" width="10.28515625" customWidth="1"/>
    <col min="8705" max="8705" width="18.140625" customWidth="1"/>
    <col min="8709" max="8709" width="13" customWidth="1"/>
    <col min="8960" max="8960" width="10.28515625" customWidth="1"/>
    <col min="8961" max="8961" width="18.140625" customWidth="1"/>
    <col min="8965" max="8965" width="13" customWidth="1"/>
    <col min="9216" max="9216" width="10.28515625" customWidth="1"/>
    <col min="9217" max="9217" width="18.140625" customWidth="1"/>
    <col min="9221" max="9221" width="13" customWidth="1"/>
    <col min="9472" max="9472" width="10.28515625" customWidth="1"/>
    <col min="9473" max="9473" width="18.140625" customWidth="1"/>
    <col min="9477" max="9477" width="13" customWidth="1"/>
    <col min="9728" max="9728" width="10.28515625" customWidth="1"/>
    <col min="9729" max="9729" width="18.140625" customWidth="1"/>
    <col min="9733" max="9733" width="13" customWidth="1"/>
    <col min="9984" max="9984" width="10.28515625" customWidth="1"/>
    <col min="9985" max="9985" width="18.140625" customWidth="1"/>
    <col min="9989" max="9989" width="13" customWidth="1"/>
    <col min="10240" max="10240" width="10.28515625" customWidth="1"/>
    <col min="10241" max="10241" width="18.140625" customWidth="1"/>
    <col min="10245" max="10245" width="13" customWidth="1"/>
    <col min="10496" max="10496" width="10.28515625" customWidth="1"/>
    <col min="10497" max="10497" width="18.140625" customWidth="1"/>
    <col min="10501" max="10501" width="13" customWidth="1"/>
    <col min="10752" max="10752" width="10.28515625" customWidth="1"/>
    <col min="10753" max="10753" width="18.140625" customWidth="1"/>
    <col min="10757" max="10757" width="13" customWidth="1"/>
    <col min="11008" max="11008" width="10.28515625" customWidth="1"/>
    <col min="11009" max="11009" width="18.140625" customWidth="1"/>
    <col min="11013" max="11013" width="13" customWidth="1"/>
    <col min="11264" max="11264" width="10.28515625" customWidth="1"/>
    <col min="11265" max="11265" width="18.140625" customWidth="1"/>
    <col min="11269" max="11269" width="13" customWidth="1"/>
    <col min="11520" max="11520" width="10.28515625" customWidth="1"/>
    <col min="11521" max="11521" width="18.140625" customWidth="1"/>
    <col min="11525" max="11525" width="13" customWidth="1"/>
    <col min="11776" max="11776" width="10.28515625" customWidth="1"/>
    <col min="11777" max="11777" width="18.140625" customWidth="1"/>
    <col min="11781" max="11781" width="13" customWidth="1"/>
    <col min="12032" max="12032" width="10.28515625" customWidth="1"/>
    <col min="12033" max="12033" width="18.140625" customWidth="1"/>
    <col min="12037" max="12037" width="13" customWidth="1"/>
    <col min="12288" max="12288" width="10.28515625" customWidth="1"/>
    <col min="12289" max="12289" width="18.140625" customWidth="1"/>
    <col min="12293" max="12293" width="13" customWidth="1"/>
    <col min="12544" max="12544" width="10.28515625" customWidth="1"/>
    <col min="12545" max="12545" width="18.140625" customWidth="1"/>
    <col min="12549" max="12549" width="13" customWidth="1"/>
    <col min="12800" max="12800" width="10.28515625" customWidth="1"/>
    <col min="12801" max="12801" width="18.140625" customWidth="1"/>
    <col min="12805" max="12805" width="13" customWidth="1"/>
    <col min="13056" max="13056" width="10.28515625" customWidth="1"/>
    <col min="13057" max="13057" width="18.140625" customWidth="1"/>
    <col min="13061" max="13061" width="13" customWidth="1"/>
    <col min="13312" max="13312" width="10.28515625" customWidth="1"/>
    <col min="13313" max="13313" width="18.140625" customWidth="1"/>
    <col min="13317" max="13317" width="13" customWidth="1"/>
    <col min="13568" max="13568" width="10.28515625" customWidth="1"/>
    <col min="13569" max="13569" width="18.140625" customWidth="1"/>
    <col min="13573" max="13573" width="13" customWidth="1"/>
    <col min="13824" max="13824" width="10.28515625" customWidth="1"/>
    <col min="13825" max="13825" width="18.140625" customWidth="1"/>
    <col min="13829" max="13829" width="13" customWidth="1"/>
    <col min="14080" max="14080" width="10.28515625" customWidth="1"/>
    <col min="14081" max="14081" width="18.140625" customWidth="1"/>
    <col min="14085" max="14085" width="13" customWidth="1"/>
    <col min="14336" max="14336" width="10.28515625" customWidth="1"/>
    <col min="14337" max="14337" width="18.140625" customWidth="1"/>
    <col min="14341" max="14341" width="13" customWidth="1"/>
    <col min="14592" max="14592" width="10.28515625" customWidth="1"/>
    <col min="14593" max="14593" width="18.140625" customWidth="1"/>
    <col min="14597" max="14597" width="13" customWidth="1"/>
    <col min="14848" max="14848" width="10.28515625" customWidth="1"/>
    <col min="14849" max="14849" width="18.140625" customWidth="1"/>
    <col min="14853" max="14853" width="13" customWidth="1"/>
    <col min="15104" max="15104" width="10.28515625" customWidth="1"/>
    <col min="15105" max="15105" width="18.140625" customWidth="1"/>
    <col min="15109" max="15109" width="13" customWidth="1"/>
    <col min="15360" max="15360" width="10.28515625" customWidth="1"/>
    <col min="15361" max="15361" width="18.140625" customWidth="1"/>
    <col min="15365" max="15365" width="13" customWidth="1"/>
    <col min="15616" max="15616" width="10.28515625" customWidth="1"/>
    <col min="15617" max="15617" width="18.140625" customWidth="1"/>
    <col min="15621" max="15621" width="13" customWidth="1"/>
    <col min="15872" max="15872" width="10.28515625" customWidth="1"/>
    <col min="15873" max="15873" width="18.140625" customWidth="1"/>
    <col min="15877" max="15877" width="13" customWidth="1"/>
    <col min="16128" max="16128" width="10.28515625" customWidth="1"/>
    <col min="16129" max="16129" width="18.140625" customWidth="1"/>
    <col min="16133" max="16133" width="13" customWidth="1"/>
  </cols>
  <sheetData>
    <row r="1" spans="1:24" ht="35.25" customHeight="1">
      <c r="A1" s="455" t="s">
        <v>660</v>
      </c>
      <c r="B1" s="455"/>
      <c r="C1" s="455"/>
      <c r="D1" s="455"/>
      <c r="E1" s="455"/>
      <c r="F1" s="455"/>
      <c r="G1" s="455"/>
      <c r="H1" s="455"/>
    </row>
    <row r="2" spans="1:24" ht="30.75" customHeight="1">
      <c r="A2" s="63" t="s">
        <v>97</v>
      </c>
      <c r="B2" s="62" t="s">
        <v>112</v>
      </c>
      <c r="C2" s="63" t="s">
        <v>116</v>
      </c>
      <c r="D2" s="62" t="s">
        <v>114</v>
      </c>
      <c r="E2" s="63" t="s">
        <v>113</v>
      </c>
      <c r="F2" s="62" t="s">
        <v>115</v>
      </c>
      <c r="G2" s="63" t="s">
        <v>146</v>
      </c>
      <c r="H2" s="64" t="s">
        <v>147</v>
      </c>
    </row>
    <row r="3" spans="1:24">
      <c r="A3" s="195" t="s">
        <v>659</v>
      </c>
      <c r="B3" s="138">
        <v>408</v>
      </c>
      <c r="C3" s="138">
        <v>685</v>
      </c>
      <c r="D3" s="138">
        <v>1387</v>
      </c>
      <c r="E3" s="138">
        <v>2480</v>
      </c>
      <c r="F3" s="138">
        <v>1476</v>
      </c>
      <c r="G3" s="138">
        <v>6705</v>
      </c>
      <c r="H3" s="141">
        <v>13141</v>
      </c>
      <c r="N3" s="6"/>
      <c r="O3" s="6"/>
      <c r="P3" s="6"/>
      <c r="Q3" s="6"/>
      <c r="R3" s="6"/>
      <c r="S3" s="6"/>
      <c r="T3" s="6"/>
      <c r="U3" s="6"/>
      <c r="V3" s="6"/>
      <c r="W3" s="6"/>
    </row>
    <row r="4" spans="1:24">
      <c r="A4" s="65"/>
      <c r="C4" s="6"/>
      <c r="D4" s="6"/>
      <c r="E4" s="6"/>
      <c r="F4" s="6"/>
      <c r="G4" s="6"/>
      <c r="J4" s="398"/>
      <c r="K4" s="398"/>
      <c r="L4" s="398"/>
      <c r="M4" s="398"/>
      <c r="N4" s="398"/>
      <c r="O4" s="6"/>
      <c r="P4" s="6"/>
      <c r="Q4" s="6"/>
      <c r="R4" s="6"/>
      <c r="S4" s="6"/>
      <c r="T4" s="6"/>
      <c r="U4" s="6"/>
      <c r="V4" s="6"/>
      <c r="W4" s="6"/>
    </row>
    <row r="5" spans="1:24">
      <c r="I5" s="6"/>
      <c r="J5" s="138"/>
      <c r="K5" s="138"/>
      <c r="L5" s="138"/>
      <c r="M5" s="138"/>
      <c r="N5" s="138"/>
      <c r="O5" s="138"/>
      <c r="P5" s="138"/>
      <c r="Q5" s="6"/>
      <c r="R5" s="6"/>
      <c r="S5" s="6"/>
      <c r="T5" s="6"/>
      <c r="U5" s="6"/>
      <c r="V5" s="6"/>
      <c r="W5" s="6"/>
    </row>
    <row r="6" spans="1:24">
      <c r="H6" s="6"/>
      <c r="I6" s="389"/>
      <c r="J6" s="6"/>
      <c r="K6" s="6"/>
      <c r="L6" s="6"/>
      <c r="M6" s="6"/>
      <c r="N6" s="6"/>
      <c r="O6" s="6"/>
      <c r="P6" s="6"/>
      <c r="Q6" s="66"/>
      <c r="R6" s="6"/>
      <c r="S6" s="6"/>
      <c r="T6" s="6"/>
      <c r="X6" s="6"/>
    </row>
    <row r="7" spans="1:24">
      <c r="I7" s="6"/>
      <c r="J7" s="6"/>
      <c r="K7" s="6"/>
      <c r="L7" s="6"/>
      <c r="M7" s="6"/>
      <c r="N7" s="6"/>
      <c r="O7" s="6"/>
      <c r="P7" s="6"/>
      <c r="Q7" s="6"/>
      <c r="R7" s="6"/>
      <c r="S7" s="6"/>
      <c r="T7" s="6"/>
    </row>
    <row r="8" spans="1:24">
      <c r="I8" s="138"/>
      <c r="J8" s="138"/>
      <c r="K8" s="138"/>
      <c r="L8" s="138"/>
      <c r="M8" s="138"/>
      <c r="N8" s="138"/>
      <c r="O8" s="138"/>
    </row>
    <row r="9" spans="1:24">
      <c r="I9" s="6"/>
      <c r="J9" s="6"/>
      <c r="K9" s="6"/>
      <c r="L9" s="6"/>
      <c r="M9" s="387"/>
      <c r="N9" s="6"/>
      <c r="O9" s="6"/>
    </row>
    <row r="10" spans="1:24">
      <c r="C10" s="6"/>
      <c r="D10" s="6"/>
      <c r="E10" s="6"/>
      <c r="F10" s="6"/>
      <c r="G10" s="6"/>
      <c r="H10" s="6"/>
      <c r="I10" s="138"/>
      <c r="J10" s="138"/>
      <c r="K10" s="138"/>
      <c r="L10" s="138"/>
      <c r="M10" s="138"/>
      <c r="N10" s="138"/>
      <c r="O10" s="138"/>
      <c r="P10" s="381"/>
    </row>
    <row r="11" spans="1:24">
      <c r="H11" s="138"/>
      <c r="I11" s="138"/>
      <c r="J11" s="138"/>
      <c r="K11" s="138"/>
      <c r="L11" s="138"/>
      <c r="M11" s="138"/>
      <c r="N11" s="138"/>
      <c r="O11" s="138"/>
      <c r="P11" s="138"/>
    </row>
    <row r="12" spans="1:24">
      <c r="G12" s="6"/>
      <c r="H12" s="6"/>
      <c r="I12" s="6"/>
      <c r="J12" s="6"/>
    </row>
    <row r="13" spans="1:24">
      <c r="G13" s="6"/>
      <c r="H13" s="6"/>
      <c r="I13" s="137"/>
      <c r="J13" s="138"/>
      <c r="K13" s="137"/>
      <c r="L13" s="137"/>
      <c r="M13" s="137"/>
      <c r="N13" s="137"/>
      <c r="O13" s="137"/>
      <c r="P13" s="137"/>
    </row>
    <row r="15" spans="1:24">
      <c r="J15" s="6"/>
    </row>
    <row r="24" spans="1:11">
      <c r="A24" s="41" t="s">
        <v>108</v>
      </c>
      <c r="B24" s="41" t="s">
        <v>109</v>
      </c>
    </row>
    <row r="25" spans="1:11">
      <c r="A25" s="41" t="s">
        <v>110</v>
      </c>
      <c r="B25" s="41" t="s">
        <v>47</v>
      </c>
    </row>
    <row r="27" spans="1:11">
      <c r="F27" s="6"/>
      <c r="G27" s="6"/>
      <c r="H27" s="6"/>
      <c r="J27" s="6"/>
      <c r="K27" s="6"/>
    </row>
    <row r="28" spans="1:11">
      <c r="F28" s="6"/>
      <c r="G28" s="6"/>
      <c r="H28" s="6"/>
      <c r="J28" s="6"/>
      <c r="K28" s="6"/>
    </row>
  </sheetData>
  <sheetProtection algorithmName="SHA-512" hashValue="UoiHzYkYlHX8tcFpT9pQPdEvkxnLOPw18EZbFgwNfp+qysBf9DbNPn1eIWgsoAtilZsPi23hG45jmHxPwlclKA==" saltValue="kjdWBai7wshiZIKC5VQ8ag==" spinCount="100000" sheet="1" objects="1" scenarios="1"/>
  <mergeCells count="1">
    <mergeCell ref="A1:H1"/>
  </mergeCells>
  <pageMargins left="0.7" right="0.7" top="0.75" bottom="0.75" header="0.3" footer="0.3"/>
  <pageSetup paperSize="9" orientation="portrait"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Q28"/>
  <sheetViews>
    <sheetView showGridLines="0" zoomScale="80" zoomScaleNormal="80" workbookViewId="0">
      <selection activeCell="A3" sqref="A3"/>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7" width="14" customWidth="1"/>
    <col min="8" max="8" width="14.28515625" customWidth="1"/>
  </cols>
  <sheetData>
    <row r="1" spans="1:17" ht="24.75" customHeight="1">
      <c r="A1" s="455" t="s">
        <v>661</v>
      </c>
      <c r="B1" s="455"/>
      <c r="C1" s="455"/>
      <c r="D1" s="455"/>
      <c r="E1" s="455"/>
      <c r="F1" s="455"/>
      <c r="G1" s="455"/>
      <c r="H1" s="455"/>
    </row>
    <row r="2" spans="1:17" ht="38.25">
      <c r="A2" s="63" t="s">
        <v>97</v>
      </c>
      <c r="B2" s="62" t="s">
        <v>181</v>
      </c>
      <c r="C2" s="62" t="s">
        <v>180</v>
      </c>
      <c r="D2" s="62" t="s">
        <v>179</v>
      </c>
      <c r="E2" s="63" t="s">
        <v>178</v>
      </c>
      <c r="F2" s="62" t="s">
        <v>177</v>
      </c>
      <c r="G2" s="63" t="s">
        <v>183</v>
      </c>
      <c r="H2" s="64" t="s">
        <v>147</v>
      </c>
    </row>
    <row r="3" spans="1:17">
      <c r="A3" s="195" t="s">
        <v>659</v>
      </c>
      <c r="B3" s="137">
        <v>419</v>
      </c>
      <c r="C3" s="138">
        <v>3271</v>
      </c>
      <c r="D3" s="138">
        <v>7274</v>
      </c>
      <c r="E3" s="138">
        <v>1627</v>
      </c>
      <c r="F3" s="137">
        <v>535</v>
      </c>
      <c r="G3" s="137">
        <v>15</v>
      </c>
      <c r="H3" s="141">
        <v>13141</v>
      </c>
    </row>
    <row r="7" spans="1:17">
      <c r="J7" s="138"/>
      <c r="K7" s="138"/>
      <c r="L7" s="138"/>
      <c r="M7" s="138"/>
      <c r="N7" s="138"/>
      <c r="O7" s="138"/>
      <c r="P7" s="138"/>
      <c r="Q7" s="137"/>
    </row>
    <row r="8" spans="1:17">
      <c r="J8" s="6"/>
      <c r="K8" s="6"/>
      <c r="L8" s="6"/>
      <c r="O8" s="6"/>
    </row>
    <row r="27" spans="1:2">
      <c r="A27" s="41" t="s">
        <v>108</v>
      </c>
      <c r="B27" s="41" t="s">
        <v>109</v>
      </c>
    </row>
    <row r="28" spans="1:2">
      <c r="A28" s="41" t="s">
        <v>110</v>
      </c>
      <c r="B28" s="41" t="s">
        <v>47</v>
      </c>
    </row>
  </sheetData>
  <sheetProtection algorithmName="SHA-512" hashValue="evjJJDYTolygYI9xb1Eh6UT2Lr3/zx7eOMCXGXMYQ15WTT/JBc46pCjd3b/qm0SIR6bGLRc59G1zbqlLA1p35w==" saltValue="lHpHMFrhEJf0spQ9RIFRBw==" spinCount="100000" sheet="1" objects="1" scenarios="1"/>
  <mergeCells count="1">
    <mergeCell ref="A1:H1"/>
  </mergeCells>
  <pageMargins left="0.7" right="0.7" top="0.75" bottom="0.75" header="0.3" footer="0.3"/>
  <pageSetup paperSize="9" orientation="portrait" horizontalDpi="1200" verticalDpi="1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P36"/>
  <sheetViews>
    <sheetView showGridLines="0" zoomScale="80" zoomScaleNormal="80" workbookViewId="0">
      <selection activeCell="I11" sqref="I11"/>
    </sheetView>
  </sheetViews>
  <sheetFormatPr baseColWidth="10" defaultRowHeight="15"/>
  <cols>
    <col min="1" max="1" width="17.85546875" customWidth="1"/>
    <col min="2" max="2" width="13.5703125" customWidth="1"/>
    <col min="3" max="8" width="17.85546875" customWidth="1"/>
    <col min="9" max="9" width="19.5703125" customWidth="1"/>
    <col min="10" max="11" width="13.5703125" customWidth="1"/>
    <col min="256" max="256" width="17.85546875" customWidth="1"/>
    <col min="257" max="258" width="13.5703125" customWidth="1"/>
    <col min="259" max="264" width="17.85546875" customWidth="1"/>
    <col min="265" max="267" width="13.5703125" customWidth="1"/>
    <col min="512" max="512" width="17.85546875" customWidth="1"/>
    <col min="513" max="514" width="13.5703125" customWidth="1"/>
    <col min="515" max="520" width="17.85546875" customWidth="1"/>
    <col min="521" max="523" width="13.5703125" customWidth="1"/>
    <col min="768" max="768" width="17.85546875" customWidth="1"/>
    <col min="769" max="770" width="13.5703125" customWidth="1"/>
    <col min="771" max="776" width="17.85546875" customWidth="1"/>
    <col min="777" max="779" width="13.5703125" customWidth="1"/>
    <col min="1024" max="1024" width="17.85546875" customWidth="1"/>
    <col min="1025" max="1026" width="13.5703125" customWidth="1"/>
    <col min="1027" max="1032" width="17.85546875" customWidth="1"/>
    <col min="1033" max="1035" width="13.5703125" customWidth="1"/>
    <col min="1280" max="1280" width="17.85546875" customWidth="1"/>
    <col min="1281" max="1282" width="13.5703125" customWidth="1"/>
    <col min="1283" max="1288" width="17.85546875" customWidth="1"/>
    <col min="1289" max="1291" width="13.5703125" customWidth="1"/>
    <col min="1536" max="1536" width="17.85546875" customWidth="1"/>
    <col min="1537" max="1538" width="13.5703125" customWidth="1"/>
    <col min="1539" max="1544" width="17.85546875" customWidth="1"/>
    <col min="1545" max="1547" width="13.5703125" customWidth="1"/>
    <col min="1792" max="1792" width="17.85546875" customWidth="1"/>
    <col min="1793" max="1794" width="13.5703125" customWidth="1"/>
    <col min="1795" max="1800" width="17.85546875" customWidth="1"/>
    <col min="1801" max="1803" width="13.5703125" customWidth="1"/>
    <col min="2048" max="2048" width="17.85546875" customWidth="1"/>
    <col min="2049" max="2050" width="13.5703125" customWidth="1"/>
    <col min="2051" max="2056" width="17.85546875" customWidth="1"/>
    <col min="2057" max="2059" width="13.5703125" customWidth="1"/>
    <col min="2304" max="2304" width="17.85546875" customWidth="1"/>
    <col min="2305" max="2306" width="13.5703125" customWidth="1"/>
    <col min="2307" max="2312" width="17.85546875" customWidth="1"/>
    <col min="2313" max="2315" width="13.5703125" customWidth="1"/>
    <col min="2560" max="2560" width="17.85546875" customWidth="1"/>
    <col min="2561" max="2562" width="13.5703125" customWidth="1"/>
    <col min="2563" max="2568" width="17.85546875" customWidth="1"/>
    <col min="2569" max="2571" width="13.5703125" customWidth="1"/>
    <col min="2816" max="2816" width="17.85546875" customWidth="1"/>
    <col min="2817" max="2818" width="13.5703125" customWidth="1"/>
    <col min="2819" max="2824" width="17.85546875" customWidth="1"/>
    <col min="2825" max="2827" width="13.5703125" customWidth="1"/>
    <col min="3072" max="3072" width="17.85546875" customWidth="1"/>
    <col min="3073" max="3074" width="13.5703125" customWidth="1"/>
    <col min="3075" max="3080" width="17.85546875" customWidth="1"/>
    <col min="3081" max="3083" width="13.5703125" customWidth="1"/>
    <col min="3328" max="3328" width="17.85546875" customWidth="1"/>
    <col min="3329" max="3330" width="13.5703125" customWidth="1"/>
    <col min="3331" max="3336" width="17.85546875" customWidth="1"/>
    <col min="3337" max="3339" width="13.5703125" customWidth="1"/>
    <col min="3584" max="3584" width="17.85546875" customWidth="1"/>
    <col min="3585" max="3586" width="13.5703125" customWidth="1"/>
    <col min="3587" max="3592" width="17.85546875" customWidth="1"/>
    <col min="3593" max="3595" width="13.5703125" customWidth="1"/>
    <col min="3840" max="3840" width="17.85546875" customWidth="1"/>
    <col min="3841" max="3842" width="13.5703125" customWidth="1"/>
    <col min="3843" max="3848" width="17.85546875" customWidth="1"/>
    <col min="3849" max="3851" width="13.5703125" customWidth="1"/>
    <col min="4096" max="4096" width="17.85546875" customWidth="1"/>
    <col min="4097" max="4098" width="13.5703125" customWidth="1"/>
    <col min="4099" max="4104" width="17.85546875" customWidth="1"/>
    <col min="4105" max="4107" width="13.5703125" customWidth="1"/>
    <col min="4352" max="4352" width="17.85546875" customWidth="1"/>
    <col min="4353" max="4354" width="13.5703125" customWidth="1"/>
    <col min="4355" max="4360" width="17.85546875" customWidth="1"/>
    <col min="4361" max="4363" width="13.5703125" customWidth="1"/>
    <col min="4608" max="4608" width="17.85546875" customWidth="1"/>
    <col min="4609" max="4610" width="13.5703125" customWidth="1"/>
    <col min="4611" max="4616" width="17.85546875" customWidth="1"/>
    <col min="4617" max="4619" width="13.5703125" customWidth="1"/>
    <col min="4864" max="4864" width="17.85546875" customWidth="1"/>
    <col min="4865" max="4866" width="13.5703125" customWidth="1"/>
    <col min="4867" max="4872" width="17.85546875" customWidth="1"/>
    <col min="4873" max="4875" width="13.5703125" customWidth="1"/>
    <col min="5120" max="5120" width="17.85546875" customWidth="1"/>
    <col min="5121" max="5122" width="13.5703125" customWidth="1"/>
    <col min="5123" max="5128" width="17.85546875" customWidth="1"/>
    <col min="5129" max="5131" width="13.5703125" customWidth="1"/>
    <col min="5376" max="5376" width="17.85546875" customWidth="1"/>
    <col min="5377" max="5378" width="13.5703125" customWidth="1"/>
    <col min="5379" max="5384" width="17.85546875" customWidth="1"/>
    <col min="5385" max="5387" width="13.5703125" customWidth="1"/>
    <col min="5632" max="5632" width="17.85546875" customWidth="1"/>
    <col min="5633" max="5634" width="13.5703125" customWidth="1"/>
    <col min="5635" max="5640" width="17.85546875" customWidth="1"/>
    <col min="5641" max="5643" width="13.5703125" customWidth="1"/>
    <col min="5888" max="5888" width="17.85546875" customWidth="1"/>
    <col min="5889" max="5890" width="13.5703125" customWidth="1"/>
    <col min="5891" max="5896" width="17.85546875" customWidth="1"/>
    <col min="5897" max="5899" width="13.5703125" customWidth="1"/>
    <col min="6144" max="6144" width="17.85546875" customWidth="1"/>
    <col min="6145" max="6146" width="13.5703125" customWidth="1"/>
    <col min="6147" max="6152" width="17.85546875" customWidth="1"/>
    <col min="6153" max="6155" width="13.5703125" customWidth="1"/>
    <col min="6400" max="6400" width="17.85546875" customWidth="1"/>
    <col min="6401" max="6402" width="13.5703125" customWidth="1"/>
    <col min="6403" max="6408" width="17.85546875" customWidth="1"/>
    <col min="6409" max="6411" width="13.5703125" customWidth="1"/>
    <col min="6656" max="6656" width="17.85546875" customWidth="1"/>
    <col min="6657" max="6658" width="13.5703125" customWidth="1"/>
    <col min="6659" max="6664" width="17.85546875" customWidth="1"/>
    <col min="6665" max="6667" width="13.5703125" customWidth="1"/>
    <col min="6912" max="6912" width="17.85546875" customWidth="1"/>
    <col min="6913" max="6914" width="13.5703125" customWidth="1"/>
    <col min="6915" max="6920" width="17.85546875" customWidth="1"/>
    <col min="6921" max="6923" width="13.5703125" customWidth="1"/>
    <col min="7168" max="7168" width="17.85546875" customWidth="1"/>
    <col min="7169" max="7170" width="13.5703125" customWidth="1"/>
    <col min="7171" max="7176" width="17.85546875" customWidth="1"/>
    <col min="7177" max="7179" width="13.5703125" customWidth="1"/>
    <col min="7424" max="7424" width="17.85546875" customWidth="1"/>
    <col min="7425" max="7426" width="13.5703125" customWidth="1"/>
    <col min="7427" max="7432" width="17.85546875" customWidth="1"/>
    <col min="7433" max="7435" width="13.5703125" customWidth="1"/>
    <col min="7680" max="7680" width="17.85546875" customWidth="1"/>
    <col min="7681" max="7682" width="13.5703125" customWidth="1"/>
    <col min="7683" max="7688" width="17.85546875" customWidth="1"/>
    <col min="7689" max="7691" width="13.5703125" customWidth="1"/>
    <col min="7936" max="7936" width="17.85546875" customWidth="1"/>
    <col min="7937" max="7938" width="13.5703125" customWidth="1"/>
    <col min="7939" max="7944" width="17.85546875" customWidth="1"/>
    <col min="7945" max="7947" width="13.5703125" customWidth="1"/>
    <col min="8192" max="8192" width="17.85546875" customWidth="1"/>
    <col min="8193" max="8194" width="13.5703125" customWidth="1"/>
    <col min="8195" max="8200" width="17.85546875" customWidth="1"/>
    <col min="8201" max="8203" width="13.5703125" customWidth="1"/>
    <col min="8448" max="8448" width="17.85546875" customWidth="1"/>
    <col min="8449" max="8450" width="13.5703125" customWidth="1"/>
    <col min="8451" max="8456" width="17.85546875" customWidth="1"/>
    <col min="8457" max="8459" width="13.5703125" customWidth="1"/>
    <col min="8704" max="8704" width="17.85546875" customWidth="1"/>
    <col min="8705" max="8706" width="13.5703125" customWidth="1"/>
    <col min="8707" max="8712" width="17.85546875" customWidth="1"/>
    <col min="8713" max="8715" width="13.5703125" customWidth="1"/>
    <col min="8960" max="8960" width="17.85546875" customWidth="1"/>
    <col min="8961" max="8962" width="13.5703125" customWidth="1"/>
    <col min="8963" max="8968" width="17.85546875" customWidth="1"/>
    <col min="8969" max="8971" width="13.5703125" customWidth="1"/>
    <col min="9216" max="9216" width="17.85546875" customWidth="1"/>
    <col min="9217" max="9218" width="13.5703125" customWidth="1"/>
    <col min="9219" max="9224" width="17.85546875" customWidth="1"/>
    <col min="9225" max="9227" width="13.5703125" customWidth="1"/>
    <col min="9472" max="9472" width="17.85546875" customWidth="1"/>
    <col min="9473" max="9474" width="13.5703125" customWidth="1"/>
    <col min="9475" max="9480" width="17.85546875" customWidth="1"/>
    <col min="9481" max="9483" width="13.5703125" customWidth="1"/>
    <col min="9728" max="9728" width="17.85546875" customWidth="1"/>
    <col min="9729" max="9730" width="13.5703125" customWidth="1"/>
    <col min="9731" max="9736" width="17.85546875" customWidth="1"/>
    <col min="9737" max="9739" width="13.5703125" customWidth="1"/>
    <col min="9984" max="9984" width="17.85546875" customWidth="1"/>
    <col min="9985" max="9986" width="13.5703125" customWidth="1"/>
    <col min="9987" max="9992" width="17.85546875" customWidth="1"/>
    <col min="9993" max="9995" width="13.5703125" customWidth="1"/>
    <col min="10240" max="10240" width="17.85546875" customWidth="1"/>
    <col min="10241" max="10242" width="13.5703125" customWidth="1"/>
    <col min="10243" max="10248" width="17.85546875" customWidth="1"/>
    <col min="10249" max="10251" width="13.5703125" customWidth="1"/>
    <col min="10496" max="10496" width="17.85546875" customWidth="1"/>
    <col min="10497" max="10498" width="13.5703125" customWidth="1"/>
    <col min="10499" max="10504" width="17.85546875" customWidth="1"/>
    <col min="10505" max="10507" width="13.5703125" customWidth="1"/>
    <col min="10752" max="10752" width="17.85546875" customWidth="1"/>
    <col min="10753" max="10754" width="13.5703125" customWidth="1"/>
    <col min="10755" max="10760" width="17.85546875" customWidth="1"/>
    <col min="10761" max="10763" width="13.5703125" customWidth="1"/>
    <col min="11008" max="11008" width="17.85546875" customWidth="1"/>
    <col min="11009" max="11010" width="13.5703125" customWidth="1"/>
    <col min="11011" max="11016" width="17.85546875" customWidth="1"/>
    <col min="11017" max="11019" width="13.5703125" customWidth="1"/>
    <col min="11264" max="11264" width="17.85546875" customWidth="1"/>
    <col min="11265" max="11266" width="13.5703125" customWidth="1"/>
    <col min="11267" max="11272" width="17.85546875" customWidth="1"/>
    <col min="11273" max="11275" width="13.5703125" customWidth="1"/>
    <col min="11520" max="11520" width="17.85546875" customWidth="1"/>
    <col min="11521" max="11522" width="13.5703125" customWidth="1"/>
    <col min="11523" max="11528" width="17.85546875" customWidth="1"/>
    <col min="11529" max="11531" width="13.5703125" customWidth="1"/>
    <col min="11776" max="11776" width="17.85546875" customWidth="1"/>
    <col min="11777" max="11778" width="13.5703125" customWidth="1"/>
    <col min="11779" max="11784" width="17.85546875" customWidth="1"/>
    <col min="11785" max="11787" width="13.5703125" customWidth="1"/>
    <col min="12032" max="12032" width="17.85546875" customWidth="1"/>
    <col min="12033" max="12034" width="13.5703125" customWidth="1"/>
    <col min="12035" max="12040" width="17.85546875" customWidth="1"/>
    <col min="12041" max="12043" width="13.5703125" customWidth="1"/>
    <col min="12288" max="12288" width="17.85546875" customWidth="1"/>
    <col min="12289" max="12290" width="13.5703125" customWidth="1"/>
    <col min="12291" max="12296" width="17.85546875" customWidth="1"/>
    <col min="12297" max="12299" width="13.5703125" customWidth="1"/>
    <col min="12544" max="12544" width="17.85546875" customWidth="1"/>
    <col min="12545" max="12546" width="13.5703125" customWidth="1"/>
    <col min="12547" max="12552" width="17.85546875" customWidth="1"/>
    <col min="12553" max="12555" width="13.5703125" customWidth="1"/>
    <col min="12800" max="12800" width="17.85546875" customWidth="1"/>
    <col min="12801" max="12802" width="13.5703125" customWidth="1"/>
    <col min="12803" max="12808" width="17.85546875" customWidth="1"/>
    <col min="12809" max="12811" width="13.5703125" customWidth="1"/>
    <col min="13056" max="13056" width="17.85546875" customWidth="1"/>
    <col min="13057" max="13058" width="13.5703125" customWidth="1"/>
    <col min="13059" max="13064" width="17.85546875" customWidth="1"/>
    <col min="13065" max="13067" width="13.5703125" customWidth="1"/>
    <col min="13312" max="13312" width="17.85546875" customWidth="1"/>
    <col min="13313" max="13314" width="13.5703125" customWidth="1"/>
    <col min="13315" max="13320" width="17.85546875" customWidth="1"/>
    <col min="13321" max="13323" width="13.5703125" customWidth="1"/>
    <col min="13568" max="13568" width="17.85546875" customWidth="1"/>
    <col min="13569" max="13570" width="13.5703125" customWidth="1"/>
    <col min="13571" max="13576" width="17.85546875" customWidth="1"/>
    <col min="13577" max="13579" width="13.5703125" customWidth="1"/>
    <col min="13824" max="13824" width="17.85546875" customWidth="1"/>
    <col min="13825" max="13826" width="13.5703125" customWidth="1"/>
    <col min="13827" max="13832" width="17.85546875" customWidth="1"/>
    <col min="13833" max="13835" width="13.5703125" customWidth="1"/>
    <col min="14080" max="14080" width="17.85546875" customWidth="1"/>
    <col min="14081" max="14082" width="13.5703125" customWidth="1"/>
    <col min="14083" max="14088" width="17.85546875" customWidth="1"/>
    <col min="14089" max="14091" width="13.5703125" customWidth="1"/>
    <col min="14336" max="14336" width="17.85546875" customWidth="1"/>
    <col min="14337" max="14338" width="13.5703125" customWidth="1"/>
    <col min="14339" max="14344" width="17.85546875" customWidth="1"/>
    <col min="14345" max="14347" width="13.5703125" customWidth="1"/>
    <col min="14592" max="14592" width="17.85546875" customWidth="1"/>
    <col min="14593" max="14594" width="13.5703125" customWidth="1"/>
    <col min="14595" max="14600" width="17.85546875" customWidth="1"/>
    <col min="14601" max="14603" width="13.5703125" customWidth="1"/>
    <col min="14848" max="14848" width="17.85546875" customWidth="1"/>
    <col min="14849" max="14850" width="13.5703125" customWidth="1"/>
    <col min="14851" max="14856" width="17.85546875" customWidth="1"/>
    <col min="14857" max="14859" width="13.5703125" customWidth="1"/>
    <col min="15104" max="15104" width="17.85546875" customWidth="1"/>
    <col min="15105" max="15106" width="13.5703125" customWidth="1"/>
    <col min="15107" max="15112" width="17.85546875" customWidth="1"/>
    <col min="15113" max="15115" width="13.5703125" customWidth="1"/>
    <col min="15360" max="15360" width="17.85546875" customWidth="1"/>
    <col min="15361" max="15362" width="13.5703125" customWidth="1"/>
    <col min="15363" max="15368" width="17.85546875" customWidth="1"/>
    <col min="15369" max="15371" width="13.5703125" customWidth="1"/>
    <col min="15616" max="15616" width="17.85546875" customWidth="1"/>
    <col min="15617" max="15618" width="13.5703125" customWidth="1"/>
    <col min="15619" max="15624" width="17.85546875" customWidth="1"/>
    <col min="15625" max="15627" width="13.5703125" customWidth="1"/>
    <col min="15872" max="15872" width="17.85546875" customWidth="1"/>
    <col min="15873" max="15874" width="13.5703125" customWidth="1"/>
    <col min="15875" max="15880" width="17.85546875" customWidth="1"/>
    <col min="15881" max="15883" width="13.5703125" customWidth="1"/>
    <col min="16128" max="16128" width="17.85546875" customWidth="1"/>
    <col min="16129" max="16130" width="13.5703125" customWidth="1"/>
    <col min="16131" max="16136" width="17.85546875" customWidth="1"/>
    <col min="16137" max="16139" width="13.5703125" customWidth="1"/>
  </cols>
  <sheetData>
    <row r="1" spans="1:16" ht="22.5" customHeight="1">
      <c r="A1" s="455" t="s">
        <v>662</v>
      </c>
      <c r="B1" s="455"/>
      <c r="C1" s="455"/>
      <c r="D1" s="455"/>
      <c r="E1" s="455"/>
      <c r="F1" s="455"/>
      <c r="G1" s="455"/>
      <c r="H1" s="455"/>
      <c r="I1" s="455"/>
      <c r="J1" s="455"/>
      <c r="K1" s="455"/>
      <c r="L1" s="455"/>
    </row>
    <row r="2" spans="1:16" ht="96.75" customHeight="1">
      <c r="A2" s="63" t="s">
        <v>97</v>
      </c>
      <c r="B2" s="62" t="s">
        <v>591</v>
      </c>
      <c r="C2" s="63" t="s">
        <v>154</v>
      </c>
      <c r="D2" s="62" t="s">
        <v>155</v>
      </c>
      <c r="E2" s="63" t="s">
        <v>156</v>
      </c>
      <c r="F2" s="62" t="s">
        <v>157</v>
      </c>
      <c r="G2" s="63" t="s">
        <v>158</v>
      </c>
      <c r="H2" s="62" t="s">
        <v>159</v>
      </c>
      <c r="I2" s="63" t="s">
        <v>160</v>
      </c>
      <c r="J2" s="62" t="s">
        <v>161</v>
      </c>
      <c r="K2" s="63" t="s">
        <v>162</v>
      </c>
      <c r="L2" s="64" t="s">
        <v>147</v>
      </c>
    </row>
    <row r="3" spans="1:16">
      <c r="A3" s="195" t="s">
        <v>659</v>
      </c>
      <c r="B3" s="138">
        <v>3</v>
      </c>
      <c r="C3" s="138">
        <v>46</v>
      </c>
      <c r="D3" s="138">
        <v>1377</v>
      </c>
      <c r="E3" s="138">
        <v>991</v>
      </c>
      <c r="F3" s="138">
        <v>1167</v>
      </c>
      <c r="G3" s="138">
        <v>3892</v>
      </c>
      <c r="H3" s="138">
        <v>60</v>
      </c>
      <c r="I3" s="138">
        <v>1458</v>
      </c>
      <c r="J3" s="138">
        <v>528</v>
      </c>
      <c r="K3" s="138">
        <v>3619</v>
      </c>
      <c r="L3" s="141">
        <v>13141</v>
      </c>
    </row>
    <row r="4" spans="1:16">
      <c r="A4" s="65"/>
    </row>
    <row r="8" spans="1:16">
      <c r="G8" s="138"/>
      <c r="H8" s="138"/>
      <c r="I8" s="138"/>
      <c r="J8" s="138"/>
      <c r="K8" s="138"/>
      <c r="L8" s="138"/>
      <c r="M8" s="138"/>
      <c r="N8" s="138"/>
      <c r="O8" s="138"/>
      <c r="P8" s="138"/>
    </row>
    <row r="35" spans="1:2">
      <c r="A35" s="41" t="s">
        <v>108</v>
      </c>
      <c r="B35" s="41" t="s">
        <v>109</v>
      </c>
    </row>
    <row r="36" spans="1:2">
      <c r="A36" s="41" t="s">
        <v>110</v>
      </c>
      <c r="B36" s="41" t="s">
        <v>47</v>
      </c>
    </row>
  </sheetData>
  <sheetProtection algorithmName="SHA-512" hashValue="axs+lTL3Fb5T8x6XOgmXROhVdZTrKEMNXF16PBxPB15SuiiiU2t8EaOfl71T/PXIZn9D+DMFR4iaX1xpQ4xitA==" saltValue="m+i4z9SrOU3REJNVdyQkSw==" spinCount="100000" sheet="1" objects="1" scenarios="1"/>
  <mergeCells count="1">
    <mergeCell ref="A1:L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9"/>
  <sheetViews>
    <sheetView showGridLines="0" zoomScale="90" zoomScaleNormal="90" workbookViewId="0">
      <selection activeCell="K24" sqref="K24"/>
    </sheetView>
  </sheetViews>
  <sheetFormatPr baseColWidth="10" defaultRowHeight="15"/>
  <cols>
    <col min="1" max="1" width="25.7109375" style="290" customWidth="1"/>
    <col min="2" max="16384" width="11.42578125" style="290"/>
  </cols>
  <sheetData>
    <row r="1" spans="1:11" ht="28.5" customHeight="1">
      <c r="A1" s="423" t="s">
        <v>531</v>
      </c>
      <c r="B1" s="423"/>
      <c r="C1" s="423"/>
      <c r="D1" s="423"/>
      <c r="E1" s="423"/>
      <c r="F1" s="423"/>
      <c r="G1" s="423"/>
      <c r="H1" s="423"/>
      <c r="I1" s="423"/>
      <c r="J1" s="423"/>
      <c r="K1" s="423"/>
    </row>
    <row r="2" spans="1:11" ht="15.75">
      <c r="A2" s="197" t="s">
        <v>43</v>
      </c>
      <c r="B2" s="196">
        <v>2011</v>
      </c>
      <c r="C2" s="196">
        <v>2012</v>
      </c>
      <c r="D2" s="196">
        <v>2013</v>
      </c>
      <c r="E2" s="196">
        <v>2014</v>
      </c>
      <c r="F2" s="196">
        <v>2015</v>
      </c>
      <c r="G2" s="196">
        <v>2016</v>
      </c>
      <c r="H2" s="196">
        <v>2017</v>
      </c>
      <c r="I2" s="196">
        <v>2018</v>
      </c>
      <c r="J2" s="196">
        <v>2019</v>
      </c>
      <c r="K2" s="196">
        <v>2020</v>
      </c>
    </row>
    <row r="3" spans="1:11">
      <c r="A3" s="3" t="s">
        <v>1</v>
      </c>
      <c r="B3" s="6">
        <v>45134</v>
      </c>
      <c r="C3" s="6">
        <v>46894</v>
      </c>
      <c r="D3" s="6">
        <v>49387</v>
      </c>
      <c r="E3" s="6">
        <v>46667</v>
      </c>
      <c r="F3" s="6">
        <v>45405</v>
      </c>
      <c r="G3" s="6">
        <v>47316</v>
      </c>
      <c r="H3" s="6">
        <v>46833</v>
      </c>
      <c r="I3" s="6">
        <v>47280</v>
      </c>
      <c r="J3" s="6">
        <v>47869</v>
      </c>
      <c r="K3" s="6">
        <v>49030</v>
      </c>
    </row>
    <row r="4" spans="1:11">
      <c r="A4" s="3" t="s">
        <v>2</v>
      </c>
      <c r="B4" s="6">
        <v>5536</v>
      </c>
      <c r="C4" s="6">
        <v>5507</v>
      </c>
      <c r="D4" s="6">
        <v>5497</v>
      </c>
      <c r="E4" s="6">
        <v>5464</v>
      </c>
      <c r="F4" s="6">
        <v>5499</v>
      </c>
      <c r="G4" s="6">
        <v>5458</v>
      </c>
      <c r="H4" s="6">
        <v>5531</v>
      </c>
      <c r="I4" s="6">
        <v>5562</v>
      </c>
      <c r="J4" s="6">
        <v>5551</v>
      </c>
      <c r="K4" s="6">
        <v>5593</v>
      </c>
    </row>
    <row r="5" spans="1:11">
      <c r="A5" s="3" t="s">
        <v>3</v>
      </c>
      <c r="B5" s="6">
        <v>7924</v>
      </c>
      <c r="C5" s="6">
        <v>8090</v>
      </c>
      <c r="D5" s="6">
        <v>7392</v>
      </c>
      <c r="E5" s="6">
        <v>7670</v>
      </c>
      <c r="F5" s="6">
        <v>7327</v>
      </c>
      <c r="G5" s="6">
        <v>7423</v>
      </c>
      <c r="H5" s="6">
        <v>7594</v>
      </c>
      <c r="I5" s="6">
        <v>7831</v>
      </c>
      <c r="J5" s="6">
        <v>7988</v>
      </c>
      <c r="K5" s="6">
        <v>8111</v>
      </c>
    </row>
    <row r="6" spans="1:11">
      <c r="A6" s="3" t="s">
        <v>4</v>
      </c>
      <c r="B6" s="6">
        <v>75339</v>
      </c>
      <c r="C6" s="6">
        <v>77718</v>
      </c>
      <c r="D6" s="6">
        <v>80987</v>
      </c>
      <c r="E6" s="6">
        <v>79890</v>
      </c>
      <c r="F6" s="6">
        <v>79928</v>
      </c>
      <c r="G6" s="6">
        <v>79172</v>
      </c>
      <c r="H6" s="6">
        <v>78930</v>
      </c>
      <c r="I6" s="6">
        <v>79448</v>
      </c>
      <c r="J6" s="6">
        <v>81216</v>
      </c>
      <c r="K6" s="6">
        <v>82777</v>
      </c>
    </row>
    <row r="7" spans="1:11">
      <c r="A7" s="3" t="s">
        <v>5</v>
      </c>
      <c r="B7" s="6">
        <v>5103</v>
      </c>
      <c r="C7" s="6">
        <v>4916</v>
      </c>
      <c r="D7" s="6">
        <v>4961</v>
      </c>
      <c r="E7" s="6">
        <v>4884</v>
      </c>
      <c r="F7" s="6">
        <v>4859</v>
      </c>
      <c r="G7" s="6">
        <v>4832</v>
      </c>
      <c r="H7" s="6">
        <v>4797</v>
      </c>
      <c r="I7" s="6">
        <v>4755</v>
      </c>
      <c r="J7" s="6">
        <v>4778</v>
      </c>
      <c r="K7" s="6">
        <v>4786</v>
      </c>
    </row>
    <row r="8" spans="1:11">
      <c r="A8" s="3" t="s">
        <v>6</v>
      </c>
      <c r="B8" s="6">
        <v>25957</v>
      </c>
      <c r="C8" s="6">
        <v>26290</v>
      </c>
      <c r="D8" s="6">
        <v>26134</v>
      </c>
      <c r="E8" s="6">
        <v>26543</v>
      </c>
      <c r="F8" s="6">
        <v>26490</v>
      </c>
      <c r="G8" s="6">
        <v>26746</v>
      </c>
      <c r="H8" s="6">
        <v>27149</v>
      </c>
      <c r="I8" s="6">
        <v>27641</v>
      </c>
      <c r="J8" s="6">
        <v>27985</v>
      </c>
      <c r="K8" s="6">
        <v>28383</v>
      </c>
    </row>
    <row r="9" spans="1:11">
      <c r="A9" s="3" t="s">
        <v>7</v>
      </c>
      <c r="B9" s="6">
        <v>3015</v>
      </c>
      <c r="C9" s="6">
        <v>2963</v>
      </c>
      <c r="D9" s="6">
        <v>2873</v>
      </c>
      <c r="E9" s="6">
        <v>2846</v>
      </c>
      <c r="F9" s="6">
        <v>2820</v>
      </c>
      <c r="G9" s="6">
        <v>2783</v>
      </c>
      <c r="H9" s="6">
        <v>2743</v>
      </c>
      <c r="I9" s="6">
        <v>2768</v>
      </c>
      <c r="J9" s="6">
        <v>2786</v>
      </c>
      <c r="K9" s="6">
        <v>2818</v>
      </c>
    </row>
    <row r="10" spans="1:11">
      <c r="A10" s="3" t="s">
        <v>8</v>
      </c>
      <c r="B10" s="6">
        <v>5327</v>
      </c>
      <c r="C10" s="6">
        <v>5090</v>
      </c>
      <c r="D10" s="6">
        <v>5086</v>
      </c>
      <c r="E10" s="6">
        <v>5169</v>
      </c>
      <c r="F10" s="6">
        <v>4966</v>
      </c>
      <c r="G10" s="6">
        <v>4916</v>
      </c>
      <c r="H10" s="6">
        <v>4827</v>
      </c>
      <c r="I10" s="6">
        <v>4819</v>
      </c>
      <c r="J10" s="6">
        <v>4871</v>
      </c>
      <c r="K10" s="6">
        <v>4869</v>
      </c>
    </row>
    <row r="11" spans="1:11">
      <c r="A11" s="3" t="s">
        <v>9</v>
      </c>
      <c r="B11" s="6">
        <v>41555</v>
      </c>
      <c r="C11" s="6">
        <v>42545</v>
      </c>
      <c r="D11" s="6">
        <v>43608</v>
      </c>
      <c r="E11" s="6">
        <v>43455</v>
      </c>
      <c r="F11" s="6">
        <v>44846</v>
      </c>
      <c r="G11" s="6">
        <v>45332</v>
      </c>
      <c r="H11" s="6">
        <v>46816</v>
      </c>
      <c r="I11" s="6">
        <v>48374</v>
      </c>
      <c r="J11" s="6">
        <v>50146</v>
      </c>
      <c r="K11" s="6">
        <v>51233</v>
      </c>
    </row>
    <row r="12" spans="1:11">
      <c r="A12" s="3" t="s">
        <v>10</v>
      </c>
      <c r="B12" s="6">
        <v>5455</v>
      </c>
      <c r="C12" s="6">
        <v>5441</v>
      </c>
      <c r="D12" s="6">
        <v>5448</v>
      </c>
      <c r="E12" s="6">
        <v>5482</v>
      </c>
      <c r="F12" s="6">
        <v>5433</v>
      </c>
      <c r="G12" s="6">
        <v>5423</v>
      </c>
      <c r="H12" s="6">
        <v>5426</v>
      </c>
      <c r="I12" s="6">
        <v>5428</v>
      </c>
      <c r="J12" s="6">
        <v>5520</v>
      </c>
      <c r="K12" s="6">
        <v>5540</v>
      </c>
    </row>
    <row r="13" spans="1:11">
      <c r="A13" s="3" t="s">
        <v>11</v>
      </c>
      <c r="B13" s="6">
        <v>20396</v>
      </c>
      <c r="C13" s="6">
        <v>20387</v>
      </c>
      <c r="D13" s="6">
        <v>20537</v>
      </c>
      <c r="E13" s="6">
        <v>20061</v>
      </c>
      <c r="F13" s="6">
        <v>20373</v>
      </c>
      <c r="G13" s="6">
        <v>20460</v>
      </c>
      <c r="H13" s="6">
        <v>20537</v>
      </c>
      <c r="I13" s="6">
        <v>20991</v>
      </c>
      <c r="J13" s="6">
        <v>21368</v>
      </c>
      <c r="K13" s="6">
        <v>21796</v>
      </c>
    </row>
    <row r="14" spans="1:11">
      <c r="A14" s="3" t="s">
        <v>12</v>
      </c>
      <c r="B14" s="6">
        <v>18131</v>
      </c>
      <c r="C14" s="6">
        <v>18445</v>
      </c>
      <c r="D14" s="6">
        <v>18589</v>
      </c>
      <c r="E14" s="6">
        <v>18751</v>
      </c>
      <c r="F14" s="6">
        <v>18777</v>
      </c>
      <c r="G14" s="6">
        <v>19000</v>
      </c>
      <c r="H14" s="6">
        <v>19273</v>
      </c>
      <c r="I14" s="6">
        <v>19739</v>
      </c>
      <c r="J14" s="6">
        <v>20190</v>
      </c>
      <c r="K14" s="6">
        <v>20662</v>
      </c>
    </row>
    <row r="15" spans="1:11">
      <c r="A15" s="3" t="s">
        <v>13</v>
      </c>
      <c r="B15" s="6">
        <v>24147</v>
      </c>
      <c r="C15" s="6">
        <v>23726</v>
      </c>
      <c r="D15" s="6">
        <v>23092</v>
      </c>
      <c r="E15" s="6">
        <v>22913</v>
      </c>
      <c r="F15" s="6">
        <v>22659</v>
      </c>
      <c r="G15" s="6">
        <v>22606</v>
      </c>
      <c r="H15" s="6">
        <v>22558</v>
      </c>
      <c r="I15" s="6">
        <v>22749</v>
      </c>
      <c r="J15" s="6">
        <v>23254</v>
      </c>
      <c r="K15" s="6">
        <v>23316</v>
      </c>
    </row>
    <row r="16" spans="1:11">
      <c r="A16" s="3" t="s">
        <v>14</v>
      </c>
      <c r="B16" s="6">
        <v>153187</v>
      </c>
      <c r="C16" s="6">
        <v>153224</v>
      </c>
      <c r="D16" s="6">
        <v>151718</v>
      </c>
      <c r="E16" s="6">
        <v>153009</v>
      </c>
      <c r="F16" s="6">
        <v>152843</v>
      </c>
      <c r="G16" s="6">
        <v>153111</v>
      </c>
      <c r="H16" s="6">
        <v>153655</v>
      </c>
      <c r="I16" s="6">
        <v>155549</v>
      </c>
      <c r="J16" s="6">
        <v>157503</v>
      </c>
      <c r="K16" s="6">
        <v>158911</v>
      </c>
    </row>
    <row r="17" spans="1:17">
      <c r="A17" s="3" t="s">
        <v>15</v>
      </c>
      <c r="B17" s="6">
        <v>8655</v>
      </c>
      <c r="C17" s="6">
        <v>8806</v>
      </c>
      <c r="D17" s="6">
        <v>8944</v>
      </c>
      <c r="E17" s="6">
        <v>8745</v>
      </c>
      <c r="F17" s="6">
        <v>8752</v>
      </c>
      <c r="G17" s="6">
        <v>8772</v>
      </c>
      <c r="H17" s="6">
        <v>8854</v>
      </c>
      <c r="I17" s="6">
        <v>8956</v>
      </c>
      <c r="J17" s="6">
        <v>9061</v>
      </c>
      <c r="K17" s="6">
        <v>9059</v>
      </c>
    </row>
    <row r="18" spans="1:17">
      <c r="A18" s="3" t="s">
        <v>16</v>
      </c>
      <c r="B18" s="6">
        <v>41706</v>
      </c>
      <c r="C18" s="6">
        <v>41726</v>
      </c>
      <c r="D18" s="6">
        <v>41255</v>
      </c>
      <c r="E18" s="6">
        <v>41179</v>
      </c>
      <c r="F18" s="6">
        <v>41317</v>
      </c>
      <c r="G18" s="6">
        <v>41294</v>
      </c>
      <c r="H18" s="6">
        <v>41500</v>
      </c>
      <c r="I18" s="6">
        <v>41833</v>
      </c>
      <c r="J18" s="6">
        <v>42029</v>
      </c>
      <c r="K18" s="6">
        <v>42187</v>
      </c>
      <c r="M18" s="424" t="s">
        <v>652</v>
      </c>
      <c r="N18" s="424"/>
      <c r="O18" s="424"/>
      <c r="P18" s="424"/>
      <c r="Q18" s="424"/>
    </row>
    <row r="19" spans="1:17">
      <c r="A19" s="3" t="s">
        <v>17</v>
      </c>
      <c r="B19" s="6">
        <v>32817</v>
      </c>
      <c r="C19" s="6">
        <v>32665</v>
      </c>
      <c r="D19" s="6">
        <v>28929</v>
      </c>
      <c r="E19" s="6">
        <v>29435</v>
      </c>
      <c r="F19" s="6">
        <v>29412</v>
      </c>
      <c r="G19" s="6">
        <v>29497</v>
      </c>
      <c r="H19" s="6">
        <v>30036</v>
      </c>
      <c r="I19" s="6">
        <v>30483</v>
      </c>
      <c r="J19" s="6">
        <v>30468</v>
      </c>
      <c r="K19" s="6">
        <v>30492</v>
      </c>
      <c r="M19" s="424"/>
      <c r="N19" s="424"/>
      <c r="O19" s="424"/>
      <c r="P19" s="424"/>
      <c r="Q19" s="424"/>
    </row>
    <row r="20" spans="1:17">
      <c r="A20" s="3" t="s">
        <v>18</v>
      </c>
      <c r="B20" s="6">
        <v>38015</v>
      </c>
      <c r="C20" s="6">
        <v>38028</v>
      </c>
      <c r="D20" s="6">
        <v>37970</v>
      </c>
      <c r="E20" s="6">
        <v>36860</v>
      </c>
      <c r="F20" s="6">
        <v>36276</v>
      </c>
      <c r="G20" s="6">
        <v>36149</v>
      </c>
      <c r="H20" s="6">
        <v>36218</v>
      </c>
      <c r="I20" s="6">
        <v>36405</v>
      </c>
      <c r="J20" s="6">
        <v>36402</v>
      </c>
      <c r="K20" s="6">
        <v>36727</v>
      </c>
      <c r="M20" s="424"/>
      <c r="N20" s="424"/>
      <c r="O20" s="424"/>
      <c r="P20" s="424"/>
      <c r="Q20" s="424"/>
    </row>
    <row r="21" spans="1:17">
      <c r="A21" s="3" t="s">
        <v>19</v>
      </c>
      <c r="B21" s="6">
        <v>17383</v>
      </c>
      <c r="C21" s="6">
        <v>17330</v>
      </c>
      <c r="D21" s="6">
        <v>17465</v>
      </c>
      <c r="E21" s="6">
        <v>17329</v>
      </c>
      <c r="F21" s="6">
        <v>17277</v>
      </c>
      <c r="G21" s="6">
        <v>17191</v>
      </c>
      <c r="H21" s="6">
        <v>17312</v>
      </c>
      <c r="I21" s="6">
        <v>17352</v>
      </c>
      <c r="J21" s="6">
        <v>17370</v>
      </c>
      <c r="K21" s="6">
        <v>17496</v>
      </c>
      <c r="M21" s="424"/>
      <c r="N21" s="424"/>
      <c r="O21" s="424"/>
      <c r="P21" s="424"/>
      <c r="Q21" s="424"/>
    </row>
    <row r="22" spans="1:17">
      <c r="A22" s="3" t="s">
        <v>20</v>
      </c>
      <c r="B22" s="6">
        <v>5093</v>
      </c>
      <c r="C22" s="6">
        <v>5103</v>
      </c>
      <c r="D22" s="6">
        <v>5110</v>
      </c>
      <c r="E22" s="6">
        <v>5053</v>
      </c>
      <c r="F22" s="6">
        <v>4958</v>
      </c>
      <c r="G22" s="6">
        <v>4910</v>
      </c>
      <c r="H22" s="6">
        <v>4828</v>
      </c>
      <c r="I22" s="6">
        <v>4799</v>
      </c>
      <c r="J22" s="6">
        <v>4828</v>
      </c>
      <c r="K22" s="6">
        <v>4873</v>
      </c>
      <c r="M22" s="424"/>
      <c r="N22" s="424"/>
      <c r="O22" s="424"/>
      <c r="P22" s="424"/>
      <c r="Q22" s="424"/>
    </row>
    <row r="23" spans="1:17">
      <c r="A23" s="3" t="s">
        <v>21</v>
      </c>
      <c r="B23" s="6">
        <v>17130</v>
      </c>
      <c r="C23" s="6">
        <v>17555</v>
      </c>
      <c r="D23" s="6">
        <v>16099</v>
      </c>
      <c r="E23" s="6">
        <v>16221</v>
      </c>
      <c r="F23" s="6">
        <v>17090</v>
      </c>
      <c r="G23" s="6">
        <v>17870</v>
      </c>
      <c r="H23" s="6">
        <v>18887</v>
      </c>
      <c r="I23" s="6">
        <v>19672</v>
      </c>
      <c r="J23" s="6">
        <v>20886</v>
      </c>
      <c r="K23" s="6">
        <v>21621</v>
      </c>
      <c r="M23" s="424"/>
      <c r="N23" s="424"/>
      <c r="O23" s="424"/>
      <c r="P23" s="424"/>
      <c r="Q23" s="424"/>
    </row>
    <row r="24" spans="1:17">
      <c r="A24" s="3" t="s">
        <v>22</v>
      </c>
      <c r="B24" s="6">
        <v>222271</v>
      </c>
      <c r="C24" s="6">
        <v>206965</v>
      </c>
      <c r="D24" s="6">
        <v>206593</v>
      </c>
      <c r="E24" s="6">
        <v>205279</v>
      </c>
      <c r="F24" s="6">
        <v>203811</v>
      </c>
      <c r="G24" s="6">
        <v>203585</v>
      </c>
      <c r="H24" s="6">
        <v>203692</v>
      </c>
      <c r="I24" s="6">
        <v>204856</v>
      </c>
      <c r="J24" s="6">
        <v>207312</v>
      </c>
      <c r="K24" s="6">
        <v>209194</v>
      </c>
      <c r="M24" s="424"/>
      <c r="N24" s="424"/>
      <c r="O24" s="424"/>
      <c r="P24" s="424"/>
      <c r="Q24" s="424"/>
    </row>
    <row r="25" spans="1:17">
      <c r="A25" s="3" t="s">
        <v>23</v>
      </c>
      <c r="B25" s="6">
        <v>14333</v>
      </c>
      <c r="C25" s="6">
        <v>14374</v>
      </c>
      <c r="D25" s="6">
        <v>14545</v>
      </c>
      <c r="E25" s="6">
        <v>14296</v>
      </c>
      <c r="F25" s="6">
        <v>14246</v>
      </c>
      <c r="G25" s="6">
        <v>14125</v>
      </c>
      <c r="H25" s="6">
        <v>14189</v>
      </c>
      <c r="I25" s="6">
        <v>14445</v>
      </c>
      <c r="J25" s="6">
        <v>14679</v>
      </c>
      <c r="K25" s="6">
        <v>14953</v>
      </c>
      <c r="M25" s="424"/>
      <c r="N25" s="424"/>
      <c r="O25" s="424"/>
      <c r="P25" s="424"/>
      <c r="Q25" s="424"/>
    </row>
    <row r="26" spans="1:17">
      <c r="A26" s="3" t="s">
        <v>24</v>
      </c>
      <c r="B26" s="6">
        <v>12274</v>
      </c>
      <c r="C26" s="6">
        <v>12392</v>
      </c>
      <c r="D26" s="6">
        <v>12634</v>
      </c>
      <c r="E26" s="6">
        <v>10468</v>
      </c>
      <c r="F26" s="6">
        <v>10690</v>
      </c>
      <c r="G26" s="6">
        <v>11338</v>
      </c>
      <c r="H26" s="6">
        <v>10576</v>
      </c>
      <c r="I26" s="6">
        <v>10755</v>
      </c>
      <c r="J26" s="6">
        <v>11111</v>
      </c>
      <c r="K26" s="6">
        <v>11281</v>
      </c>
      <c r="M26" s="424"/>
      <c r="N26" s="424"/>
      <c r="O26" s="424"/>
      <c r="P26" s="424"/>
      <c r="Q26" s="424"/>
    </row>
    <row r="27" spans="1:17">
      <c r="A27" s="3" t="s">
        <v>25</v>
      </c>
      <c r="B27" s="6">
        <v>9065</v>
      </c>
      <c r="C27" s="6">
        <v>9037</v>
      </c>
      <c r="D27" s="6">
        <v>9076</v>
      </c>
      <c r="E27" s="6">
        <v>8998</v>
      </c>
      <c r="F27" s="6">
        <v>8930</v>
      </c>
      <c r="G27" s="6">
        <v>8873</v>
      </c>
      <c r="H27" s="6">
        <v>8873</v>
      </c>
      <c r="I27" s="6">
        <v>8947</v>
      </c>
      <c r="J27" s="6">
        <v>8934</v>
      </c>
      <c r="K27" s="6">
        <v>8940</v>
      </c>
      <c r="M27" s="424"/>
      <c r="N27" s="424"/>
      <c r="O27" s="424"/>
      <c r="P27" s="424"/>
      <c r="Q27" s="424"/>
    </row>
    <row r="28" spans="1:17">
      <c r="A28" s="3" t="s">
        <v>26</v>
      </c>
      <c r="B28" s="6">
        <v>5257</v>
      </c>
      <c r="C28" s="6">
        <v>5119</v>
      </c>
      <c r="D28" s="6">
        <v>5082</v>
      </c>
      <c r="E28" s="6">
        <v>4727</v>
      </c>
      <c r="F28" s="6">
        <v>4805</v>
      </c>
      <c r="G28" s="6">
        <v>4786</v>
      </c>
      <c r="H28" s="6">
        <v>4848</v>
      </c>
      <c r="I28" s="6">
        <v>4757</v>
      </c>
      <c r="J28" s="6">
        <v>4693</v>
      </c>
      <c r="K28" s="6">
        <v>4743</v>
      </c>
      <c r="M28" s="291"/>
      <c r="N28" s="291"/>
      <c r="O28" s="291"/>
      <c r="P28" s="291"/>
      <c r="Q28" s="291"/>
    </row>
    <row r="29" spans="1:17">
      <c r="A29" s="3" t="s">
        <v>27</v>
      </c>
      <c r="B29" s="6">
        <v>23699</v>
      </c>
      <c r="C29" s="6">
        <v>23718</v>
      </c>
      <c r="D29" s="6">
        <v>23805</v>
      </c>
      <c r="E29" s="6">
        <v>23929</v>
      </c>
      <c r="F29" s="6">
        <v>23893</v>
      </c>
      <c r="G29" s="6">
        <v>23772</v>
      </c>
      <c r="H29" s="6">
        <v>23812</v>
      </c>
      <c r="I29" s="6">
        <v>23961</v>
      </c>
      <c r="J29" s="6">
        <v>24134</v>
      </c>
      <c r="K29" s="6">
        <v>24201</v>
      </c>
    </row>
    <row r="30" spans="1:17">
      <c r="A30" s="3" t="s">
        <v>28</v>
      </c>
      <c r="B30" s="6">
        <v>2903</v>
      </c>
      <c r="C30" s="6">
        <v>2848</v>
      </c>
      <c r="D30" s="6">
        <v>2815</v>
      </c>
      <c r="E30" s="6">
        <v>2775</v>
      </c>
      <c r="F30" s="6">
        <v>2698</v>
      </c>
      <c r="G30" s="6">
        <v>2658</v>
      </c>
      <c r="H30" s="6">
        <v>2650</v>
      </c>
      <c r="I30" s="6">
        <v>2670</v>
      </c>
      <c r="J30" s="6">
        <v>2763</v>
      </c>
      <c r="K30" s="6">
        <v>2852</v>
      </c>
    </row>
    <row r="31" spans="1:17">
      <c r="A31" s="3" t="s">
        <v>29</v>
      </c>
      <c r="B31" s="6">
        <v>10874</v>
      </c>
      <c r="C31" s="6">
        <v>10904</v>
      </c>
      <c r="D31" s="6">
        <v>11078</v>
      </c>
      <c r="E31" s="6">
        <v>11097</v>
      </c>
      <c r="F31" s="6">
        <v>11107</v>
      </c>
      <c r="G31" s="6">
        <v>11114</v>
      </c>
      <c r="H31" s="6">
        <v>11108</v>
      </c>
      <c r="I31" s="6">
        <v>11203</v>
      </c>
      <c r="J31" s="6">
        <v>11294</v>
      </c>
      <c r="K31" s="6">
        <v>11287</v>
      </c>
    </row>
    <row r="32" spans="1:17">
      <c r="A32" s="3" t="s">
        <v>30</v>
      </c>
      <c r="B32" s="6">
        <v>9043</v>
      </c>
      <c r="C32" s="6">
        <v>9049</v>
      </c>
      <c r="D32" s="6">
        <v>9069</v>
      </c>
      <c r="E32" s="6">
        <v>9026</v>
      </c>
      <c r="F32" s="6">
        <v>9026</v>
      </c>
      <c r="G32" s="6">
        <v>8969</v>
      </c>
      <c r="H32" s="6">
        <v>8969</v>
      </c>
      <c r="I32" s="6">
        <v>9040</v>
      </c>
      <c r="J32" s="6">
        <v>9185</v>
      </c>
      <c r="K32" s="6">
        <v>9158</v>
      </c>
    </row>
    <row r="33" spans="1:13">
      <c r="A33" s="3" t="s">
        <v>31</v>
      </c>
      <c r="B33" s="6">
        <v>1831</v>
      </c>
      <c r="C33" s="6">
        <v>1825</v>
      </c>
      <c r="D33" s="6">
        <v>1804</v>
      </c>
      <c r="E33" s="6">
        <v>1715</v>
      </c>
      <c r="F33" s="6">
        <v>1671</v>
      </c>
      <c r="G33" s="6">
        <v>1630</v>
      </c>
      <c r="H33" s="6">
        <v>1615</v>
      </c>
      <c r="I33" s="6">
        <v>1645</v>
      </c>
      <c r="J33" s="6">
        <v>1667</v>
      </c>
      <c r="K33" s="6">
        <v>1715</v>
      </c>
    </row>
    <row r="34" spans="1:13">
      <c r="A34" s="198" t="s">
        <v>0</v>
      </c>
      <c r="B34" s="7">
        <v>908555</v>
      </c>
      <c r="C34" s="7">
        <v>898680</v>
      </c>
      <c r="D34" s="7">
        <v>897582</v>
      </c>
      <c r="E34" s="7">
        <v>889936</v>
      </c>
      <c r="F34" s="7">
        <v>888184</v>
      </c>
      <c r="G34" s="7">
        <v>891111</v>
      </c>
      <c r="H34" s="7">
        <v>894636</v>
      </c>
      <c r="I34" s="7">
        <v>904713</v>
      </c>
      <c r="J34" s="7">
        <v>917841</v>
      </c>
      <c r="K34" s="7">
        <v>928604</v>
      </c>
      <c r="M34" s="6"/>
    </row>
    <row r="35" spans="1:13">
      <c r="M35" s="6"/>
    </row>
    <row r="36" spans="1:13">
      <c r="A36" s="287" t="s">
        <v>517</v>
      </c>
    </row>
    <row r="38" spans="1:13" ht="25.5" customHeight="1">
      <c r="A38" s="425" t="s">
        <v>49</v>
      </c>
      <c r="B38" s="425"/>
      <c r="C38" s="425"/>
      <c r="D38" s="425"/>
      <c r="E38" s="425"/>
      <c r="F38" s="425"/>
      <c r="G38" s="425"/>
      <c r="H38" s="425"/>
    </row>
    <row r="39" spans="1:13">
      <c r="A39" s="10" t="s">
        <v>48</v>
      </c>
    </row>
  </sheetData>
  <sheetProtection algorithmName="SHA-512" hashValue="gouNq/qtO/W9ImX5hPCzDDrwKVlTJBAoL6KEXww3acuW05KXx0jB+OZrICDLdgY+El6wmZVwHGAzGUkBhqsopw==" saltValue="NglIOPqqGus3IuVwkOC+1g==" spinCount="100000" sheet="1" objects="1" scenarios="1"/>
  <mergeCells count="3">
    <mergeCell ref="A1:K1"/>
    <mergeCell ref="M18:Q27"/>
    <mergeCell ref="A38:H38"/>
  </mergeCells>
  <pageMargins left="0.7" right="0.7" top="0.75" bottom="0.75" header="0.3" footer="0.3"/>
  <pageSetup paperSize="9"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6"/>
  <sheetViews>
    <sheetView showGridLines="0" zoomScale="80" zoomScaleNormal="80" workbookViewId="0">
      <selection activeCell="G28" sqref="G28"/>
    </sheetView>
  </sheetViews>
  <sheetFormatPr baseColWidth="10" defaultColWidth="9.140625" defaultRowHeight="12.75"/>
  <cols>
    <col min="1" max="1" width="81.7109375" style="75" customWidth="1"/>
    <col min="2" max="5" width="19.5703125" style="75" customWidth="1"/>
    <col min="6" max="16384" width="9.140625" style="75"/>
  </cols>
  <sheetData>
    <row r="1" spans="1:5" ht="23.25" customHeight="1">
      <c r="A1" s="466" t="s">
        <v>646</v>
      </c>
      <c r="B1" s="466"/>
      <c r="C1" s="466"/>
      <c r="D1" s="466"/>
      <c r="E1" s="466"/>
    </row>
    <row r="2" spans="1:5" ht="15">
      <c r="A2" s="89" t="s">
        <v>185</v>
      </c>
      <c r="B2" s="90"/>
      <c r="C2" s="90"/>
      <c r="D2" s="90"/>
      <c r="E2" s="90"/>
    </row>
    <row r="3" spans="1:5">
      <c r="A3" s="91" t="s">
        <v>186</v>
      </c>
      <c r="B3" s="92"/>
      <c r="C3" s="92"/>
      <c r="D3" s="92"/>
      <c r="E3" s="92"/>
    </row>
    <row r="4" spans="1:5" ht="25.5">
      <c r="A4" s="76" t="s">
        <v>191</v>
      </c>
      <c r="B4" s="79" t="s">
        <v>187</v>
      </c>
      <c r="C4" s="77" t="s">
        <v>188</v>
      </c>
      <c r="D4" s="79" t="s">
        <v>189</v>
      </c>
      <c r="E4" s="77" t="s">
        <v>190</v>
      </c>
    </row>
    <row r="5" spans="1:5" ht="12.75" customHeight="1">
      <c r="A5" s="78" t="s">
        <v>192</v>
      </c>
      <c r="B5" s="80">
        <v>104.77800000000001</v>
      </c>
      <c r="C5" s="81">
        <v>-0.2</v>
      </c>
      <c r="D5" s="81">
        <v>0.4</v>
      </c>
      <c r="E5" s="82">
        <v>-0.2</v>
      </c>
    </row>
    <row r="6" spans="1:5">
      <c r="A6" s="78" t="s">
        <v>193</v>
      </c>
      <c r="B6" s="83">
        <v>106.033</v>
      </c>
      <c r="C6" s="84">
        <v>0.1</v>
      </c>
      <c r="D6" s="84">
        <v>1.4</v>
      </c>
      <c r="E6" s="85">
        <v>0.1</v>
      </c>
    </row>
    <row r="7" spans="1:5">
      <c r="A7" s="78" t="s">
        <v>194</v>
      </c>
      <c r="B7" s="83">
        <v>118.571</v>
      </c>
      <c r="C7" s="84">
        <v>-0.1</v>
      </c>
      <c r="D7" s="84">
        <v>1.8</v>
      </c>
      <c r="E7" s="85">
        <v>-0.1</v>
      </c>
    </row>
    <row r="8" spans="1:5">
      <c r="A8" s="78" t="s">
        <v>195</v>
      </c>
      <c r="B8" s="83">
        <v>94.152000000000001</v>
      </c>
      <c r="C8" s="84">
        <v>-15.6</v>
      </c>
      <c r="D8" s="84">
        <v>0.6</v>
      </c>
      <c r="E8" s="85">
        <v>-15.6</v>
      </c>
    </row>
    <row r="9" spans="1:5">
      <c r="A9" s="78" t="s">
        <v>196</v>
      </c>
      <c r="B9" s="83">
        <v>107.45</v>
      </c>
      <c r="C9" s="84">
        <v>3.3</v>
      </c>
      <c r="D9" s="84">
        <v>4.0999999999999996</v>
      </c>
      <c r="E9" s="85">
        <v>3.3</v>
      </c>
    </row>
    <row r="10" spans="1:5" ht="12.75" customHeight="1">
      <c r="A10" s="78" t="s">
        <v>197</v>
      </c>
      <c r="B10" s="83">
        <v>98.06</v>
      </c>
      <c r="C10" s="84">
        <v>-0.2</v>
      </c>
      <c r="D10" s="84">
        <v>0.1</v>
      </c>
      <c r="E10" s="85">
        <v>-0.2</v>
      </c>
    </row>
    <row r="11" spans="1:5" ht="12.75" customHeight="1">
      <c r="A11" s="78" t="s">
        <v>198</v>
      </c>
      <c r="B11" s="83">
        <v>99.043000000000006</v>
      </c>
      <c r="C11" s="84">
        <v>-0.1</v>
      </c>
      <c r="D11" s="84">
        <v>-0.8</v>
      </c>
      <c r="E11" s="85">
        <v>-0.1</v>
      </c>
    </row>
    <row r="12" spans="1:5" ht="12.75" customHeight="1">
      <c r="A12" s="78" t="s">
        <v>199</v>
      </c>
      <c r="B12" s="83">
        <v>109.337</v>
      </c>
      <c r="C12" s="84">
        <v>1.9</v>
      </c>
      <c r="D12" s="84">
        <v>-1.9</v>
      </c>
      <c r="E12" s="85">
        <v>1.9</v>
      </c>
    </row>
    <row r="13" spans="1:5" ht="12.75" customHeight="1">
      <c r="A13" s="78" t="s">
        <v>200</v>
      </c>
      <c r="B13" s="83">
        <v>101.22499999999999</v>
      </c>
      <c r="C13" s="84">
        <v>0.5</v>
      </c>
      <c r="D13" s="84">
        <v>-3.4</v>
      </c>
      <c r="E13" s="85">
        <v>0.5</v>
      </c>
    </row>
    <row r="14" spans="1:5" ht="12.75" customHeight="1">
      <c r="A14" s="78" t="s">
        <v>201</v>
      </c>
      <c r="B14" s="83">
        <v>98.447999999999993</v>
      </c>
      <c r="C14" s="84">
        <v>-0.6</v>
      </c>
      <c r="D14" s="84">
        <v>-0.3</v>
      </c>
      <c r="E14" s="85">
        <v>-0.6</v>
      </c>
    </row>
    <row r="15" spans="1:5" ht="12.75" customHeight="1">
      <c r="A15" s="78" t="s">
        <v>202</v>
      </c>
      <c r="B15" s="83">
        <v>102.241</v>
      </c>
      <c r="C15" s="84">
        <v>0</v>
      </c>
      <c r="D15" s="84">
        <v>0.6</v>
      </c>
      <c r="E15" s="85">
        <v>0</v>
      </c>
    </row>
    <row r="16" spans="1:5" ht="12.75" customHeight="1">
      <c r="A16" s="78" t="s">
        <v>203</v>
      </c>
      <c r="B16" s="83">
        <v>106.69199999999999</v>
      </c>
      <c r="C16" s="84">
        <v>0</v>
      </c>
      <c r="D16" s="84">
        <v>0.3</v>
      </c>
      <c r="E16" s="85">
        <v>0</v>
      </c>
    </row>
    <row r="17" spans="1:13" ht="12.75" customHeight="1">
      <c r="A17" s="78" t="s">
        <v>204</v>
      </c>
      <c r="B17" s="86">
        <v>104.226</v>
      </c>
      <c r="C17" s="87">
        <v>0.4</v>
      </c>
      <c r="D17" s="87">
        <v>1</v>
      </c>
      <c r="E17" s="88">
        <v>0.4</v>
      </c>
    </row>
    <row r="18" spans="1:13" ht="12.75" customHeight="1">
      <c r="A18" s="76" t="s">
        <v>205</v>
      </c>
      <c r="B18" s="76"/>
      <c r="C18" s="76"/>
      <c r="D18" s="76"/>
      <c r="E18" s="76"/>
    </row>
    <row r="19" spans="1:13" ht="12.75" customHeight="1">
      <c r="A19" s="78" t="s">
        <v>192</v>
      </c>
      <c r="B19" s="80">
        <v>103.794</v>
      </c>
      <c r="C19" s="81">
        <v>-0.4</v>
      </c>
      <c r="D19" s="81">
        <v>0</v>
      </c>
      <c r="E19" s="82">
        <v>-0.4</v>
      </c>
    </row>
    <row r="20" spans="1:13" ht="12.75" customHeight="1">
      <c r="A20" s="78" t="s">
        <v>193</v>
      </c>
      <c r="B20" s="83">
        <v>106.81</v>
      </c>
      <c r="C20" s="84">
        <v>-0.6</v>
      </c>
      <c r="D20" s="84">
        <v>0.7</v>
      </c>
      <c r="E20" s="85">
        <v>-0.6</v>
      </c>
    </row>
    <row r="21" spans="1:13" ht="12.75" customHeight="1">
      <c r="A21" s="78" t="s">
        <v>194</v>
      </c>
      <c r="B21" s="83">
        <v>118.032</v>
      </c>
      <c r="C21" s="84">
        <v>-0.3</v>
      </c>
      <c r="D21" s="84">
        <v>1.8</v>
      </c>
      <c r="E21" s="85">
        <v>-0.3</v>
      </c>
    </row>
    <row r="22" spans="1:13" ht="12.75" customHeight="1">
      <c r="A22" s="78" t="s">
        <v>195</v>
      </c>
      <c r="B22" s="83">
        <v>93.497</v>
      </c>
      <c r="C22" s="84">
        <v>-14.7</v>
      </c>
      <c r="D22" s="84">
        <v>0.6</v>
      </c>
      <c r="E22" s="85">
        <v>-14.7</v>
      </c>
    </row>
    <row r="23" spans="1:13" ht="12.75" customHeight="1">
      <c r="A23" s="78" t="s">
        <v>196</v>
      </c>
      <c r="B23" s="83">
        <v>106.542</v>
      </c>
      <c r="C23" s="84">
        <v>3.7</v>
      </c>
      <c r="D23" s="84">
        <v>4.3</v>
      </c>
      <c r="E23" s="85">
        <v>3.7</v>
      </c>
    </row>
    <row r="24" spans="1:13" ht="12.75" customHeight="1">
      <c r="A24" s="78" t="s">
        <v>197</v>
      </c>
      <c r="B24" s="83">
        <v>97.44</v>
      </c>
      <c r="C24" s="84">
        <v>-0.6</v>
      </c>
      <c r="D24" s="84">
        <v>-0.5</v>
      </c>
      <c r="E24" s="85">
        <v>-0.6</v>
      </c>
    </row>
    <row r="25" spans="1:13" ht="12.75" customHeight="1">
      <c r="A25" s="78" t="s">
        <v>198</v>
      </c>
      <c r="B25" s="83">
        <v>100.94</v>
      </c>
      <c r="C25" s="84">
        <v>0.3</v>
      </c>
      <c r="D25" s="84">
        <v>0.3</v>
      </c>
      <c r="E25" s="85">
        <v>0.3</v>
      </c>
    </row>
    <row r="26" spans="1:13" ht="12.75" customHeight="1">
      <c r="A26" s="78" t="s">
        <v>199</v>
      </c>
      <c r="B26" s="83">
        <v>104.563</v>
      </c>
      <c r="C26" s="84">
        <v>1.2</v>
      </c>
      <c r="D26" s="84">
        <v>-3.6</v>
      </c>
      <c r="E26" s="85">
        <v>1.2</v>
      </c>
    </row>
    <row r="27" spans="1:13">
      <c r="A27" s="78" t="s">
        <v>200</v>
      </c>
      <c r="B27" s="83">
        <v>99.299000000000007</v>
      </c>
      <c r="C27" s="84">
        <v>0.5</v>
      </c>
      <c r="D27" s="84">
        <v>-3.6</v>
      </c>
      <c r="E27" s="85">
        <v>0.5</v>
      </c>
      <c r="G27" s="324"/>
      <c r="H27" s="324"/>
      <c r="I27" s="324"/>
      <c r="J27" s="324"/>
      <c r="K27" s="324"/>
      <c r="L27" s="324"/>
      <c r="M27" s="324"/>
    </row>
    <row r="28" spans="1:13">
      <c r="A28" s="78" t="s">
        <v>201</v>
      </c>
      <c r="B28" s="83">
        <v>96.126999999999995</v>
      </c>
      <c r="C28" s="84">
        <v>-0.3</v>
      </c>
      <c r="D28" s="84">
        <v>-1.1000000000000001</v>
      </c>
      <c r="E28" s="85">
        <v>-0.3</v>
      </c>
    </row>
    <row r="29" spans="1:13">
      <c r="A29" s="78" t="s">
        <v>202</v>
      </c>
      <c r="B29" s="83">
        <v>101.925</v>
      </c>
      <c r="C29" s="84">
        <v>0</v>
      </c>
      <c r="D29" s="84">
        <v>1.4</v>
      </c>
      <c r="E29" s="85">
        <v>0</v>
      </c>
    </row>
    <row r="30" spans="1:13">
      <c r="A30" s="78" t="s">
        <v>203</v>
      </c>
      <c r="B30" s="83">
        <v>107.379</v>
      </c>
      <c r="C30" s="84">
        <v>-0.1</v>
      </c>
      <c r="D30" s="84">
        <v>0.3</v>
      </c>
      <c r="E30" s="85">
        <v>-0.1</v>
      </c>
    </row>
    <row r="31" spans="1:13">
      <c r="A31" s="78" t="s">
        <v>204</v>
      </c>
      <c r="B31" s="86">
        <v>103.96599999999999</v>
      </c>
      <c r="C31" s="87">
        <v>-0.4</v>
      </c>
      <c r="D31" s="87">
        <v>1.7</v>
      </c>
      <c r="E31" s="88">
        <v>-0.4</v>
      </c>
    </row>
    <row r="32" spans="1:13">
      <c r="A32" s="76" t="s">
        <v>206</v>
      </c>
      <c r="B32" s="76"/>
      <c r="C32" s="76"/>
      <c r="D32" s="76"/>
      <c r="E32" s="76"/>
    </row>
    <row r="33" spans="1:5">
      <c r="A33" s="78" t="s">
        <v>192</v>
      </c>
      <c r="B33" s="80">
        <v>104.252</v>
      </c>
      <c r="C33" s="81">
        <v>-0.3</v>
      </c>
      <c r="D33" s="81">
        <v>0.2</v>
      </c>
      <c r="E33" s="82">
        <v>-0.3</v>
      </c>
    </row>
    <row r="34" spans="1:5">
      <c r="A34" s="78" t="s">
        <v>193</v>
      </c>
      <c r="B34" s="83">
        <v>106.449</v>
      </c>
      <c r="C34" s="84">
        <v>-0.3</v>
      </c>
      <c r="D34" s="84">
        <v>1</v>
      </c>
      <c r="E34" s="85">
        <v>-0.3</v>
      </c>
    </row>
    <row r="35" spans="1:5">
      <c r="A35" s="78" t="s">
        <v>194</v>
      </c>
      <c r="B35" s="83">
        <v>118.279</v>
      </c>
      <c r="C35" s="84">
        <v>-0.2</v>
      </c>
      <c r="D35" s="84">
        <v>1.8</v>
      </c>
      <c r="E35" s="85">
        <v>-0.2</v>
      </c>
    </row>
    <row r="36" spans="1:5">
      <c r="A36" s="78" t="s">
        <v>195</v>
      </c>
      <c r="B36" s="83">
        <v>93.789000000000001</v>
      </c>
      <c r="C36" s="84">
        <v>-15.1</v>
      </c>
      <c r="D36" s="84">
        <v>0.6</v>
      </c>
      <c r="E36" s="85">
        <v>-15.1</v>
      </c>
    </row>
    <row r="37" spans="1:5">
      <c r="A37" s="78" t="s">
        <v>196</v>
      </c>
      <c r="B37" s="83">
        <v>106.983</v>
      </c>
      <c r="C37" s="84">
        <v>3.5</v>
      </c>
      <c r="D37" s="84">
        <v>4.2</v>
      </c>
      <c r="E37" s="85">
        <v>3.5</v>
      </c>
    </row>
    <row r="38" spans="1:5" ht="12.75" customHeight="1">
      <c r="A38" s="78" t="s">
        <v>197</v>
      </c>
      <c r="B38" s="83">
        <v>97.733000000000004</v>
      </c>
      <c r="C38" s="84">
        <v>-0.4</v>
      </c>
      <c r="D38" s="84">
        <v>-0.2</v>
      </c>
      <c r="E38" s="85">
        <v>-0.4</v>
      </c>
    </row>
    <row r="39" spans="1:5">
      <c r="A39" s="78" t="s">
        <v>198</v>
      </c>
      <c r="B39" s="83">
        <v>100.06699999999999</v>
      </c>
      <c r="C39" s="84">
        <v>0.1</v>
      </c>
      <c r="D39" s="84">
        <v>-0.2</v>
      </c>
      <c r="E39" s="85">
        <v>0.1</v>
      </c>
    </row>
    <row r="40" spans="1:5">
      <c r="A40" s="78" t="s">
        <v>199</v>
      </c>
      <c r="B40" s="83">
        <v>106.748</v>
      </c>
      <c r="C40" s="84">
        <v>1.5</v>
      </c>
      <c r="D40" s="84">
        <v>-2.8</v>
      </c>
      <c r="E40" s="85">
        <v>1.5</v>
      </c>
    </row>
    <row r="41" spans="1:5">
      <c r="A41" s="78" t="s">
        <v>200</v>
      </c>
      <c r="B41" s="83">
        <v>100.248</v>
      </c>
      <c r="C41" s="84">
        <v>0.5</v>
      </c>
      <c r="D41" s="84">
        <v>-3.5</v>
      </c>
      <c r="E41" s="85">
        <v>0.5</v>
      </c>
    </row>
    <row r="42" spans="1:5">
      <c r="A42" s="78" t="s">
        <v>201</v>
      </c>
      <c r="B42" s="83">
        <v>97.233000000000004</v>
      </c>
      <c r="C42" s="84">
        <v>-0.5</v>
      </c>
      <c r="D42" s="84">
        <v>-0.7</v>
      </c>
      <c r="E42" s="85">
        <v>-0.5</v>
      </c>
    </row>
    <row r="43" spans="1:5">
      <c r="A43" s="78" t="s">
        <v>202</v>
      </c>
      <c r="B43" s="83">
        <v>102.069</v>
      </c>
      <c r="C43" s="84">
        <v>0</v>
      </c>
      <c r="D43" s="84">
        <v>1</v>
      </c>
      <c r="E43" s="85">
        <v>0</v>
      </c>
    </row>
    <row r="44" spans="1:5">
      <c r="A44" s="78" t="s">
        <v>203</v>
      </c>
      <c r="B44" s="83">
        <v>107.068</v>
      </c>
      <c r="C44" s="84">
        <v>0</v>
      </c>
      <c r="D44" s="84">
        <v>0.3</v>
      </c>
      <c r="E44" s="85">
        <v>0</v>
      </c>
    </row>
    <row r="45" spans="1:5">
      <c r="A45" s="78" t="s">
        <v>204</v>
      </c>
      <c r="B45" s="86">
        <v>104.08799999999999</v>
      </c>
      <c r="C45" s="87">
        <v>0</v>
      </c>
      <c r="D45" s="87">
        <v>1.4</v>
      </c>
      <c r="E45" s="88">
        <v>0</v>
      </c>
    </row>
    <row r="46" spans="1:5">
      <c r="A46" s="76" t="s">
        <v>207</v>
      </c>
      <c r="B46" s="76"/>
      <c r="C46" s="76"/>
      <c r="D46" s="76"/>
      <c r="E46" s="76"/>
    </row>
    <row r="47" spans="1:5">
      <c r="A47" s="78" t="s">
        <v>192</v>
      </c>
      <c r="B47" s="80">
        <v>104.678</v>
      </c>
      <c r="C47" s="81">
        <v>0</v>
      </c>
      <c r="D47" s="81">
        <v>0.5</v>
      </c>
      <c r="E47" s="82">
        <v>0</v>
      </c>
    </row>
    <row r="48" spans="1:5">
      <c r="A48" s="78" t="s">
        <v>193</v>
      </c>
      <c r="B48" s="83">
        <v>107.173</v>
      </c>
      <c r="C48" s="84">
        <v>0.9</v>
      </c>
      <c r="D48" s="84">
        <v>1.7</v>
      </c>
      <c r="E48" s="85">
        <v>0.9</v>
      </c>
    </row>
    <row r="49" spans="1:5">
      <c r="A49" s="78" t="s">
        <v>194</v>
      </c>
      <c r="B49" s="83">
        <v>104.842</v>
      </c>
      <c r="C49" s="84">
        <v>0.5</v>
      </c>
      <c r="D49" s="84">
        <v>0.4</v>
      </c>
      <c r="E49" s="85">
        <v>0.5</v>
      </c>
    </row>
    <row r="50" spans="1:5">
      <c r="A50" s="78" t="s">
        <v>195</v>
      </c>
      <c r="B50" s="83">
        <v>95.721000000000004</v>
      </c>
      <c r="C50" s="84">
        <v>-15.3</v>
      </c>
      <c r="D50" s="84">
        <v>0.9</v>
      </c>
      <c r="E50" s="85">
        <v>-15.3</v>
      </c>
    </row>
    <row r="51" spans="1:5">
      <c r="A51" s="78" t="s">
        <v>196</v>
      </c>
      <c r="B51" s="83">
        <v>107.13800000000001</v>
      </c>
      <c r="C51" s="84">
        <v>4.3</v>
      </c>
      <c r="D51" s="84">
        <v>3.2</v>
      </c>
      <c r="E51" s="85">
        <v>4.3</v>
      </c>
    </row>
    <row r="52" spans="1:5" ht="12.75" customHeight="1">
      <c r="A52" s="78" t="s">
        <v>197</v>
      </c>
      <c r="B52" s="83">
        <v>100.86</v>
      </c>
      <c r="C52" s="84">
        <v>-0.3</v>
      </c>
      <c r="D52" s="84">
        <v>0.7</v>
      </c>
      <c r="E52" s="85">
        <v>-0.3</v>
      </c>
    </row>
    <row r="53" spans="1:5">
      <c r="A53" s="78" t="s">
        <v>198</v>
      </c>
      <c r="B53" s="83">
        <v>102.541</v>
      </c>
      <c r="C53" s="84">
        <v>0</v>
      </c>
      <c r="D53" s="84">
        <v>0.5</v>
      </c>
      <c r="E53" s="85">
        <v>0</v>
      </c>
    </row>
    <row r="54" spans="1:5">
      <c r="A54" s="78" t="s">
        <v>199</v>
      </c>
      <c r="B54" s="83">
        <v>106.744</v>
      </c>
      <c r="C54" s="84">
        <v>1.5</v>
      </c>
      <c r="D54" s="84">
        <v>-3.2</v>
      </c>
      <c r="E54" s="85">
        <v>1.5</v>
      </c>
    </row>
    <row r="55" spans="1:5">
      <c r="A55" s="78" t="s">
        <v>200</v>
      </c>
      <c r="B55" s="83">
        <v>100.327</v>
      </c>
      <c r="C55" s="84">
        <v>0.5</v>
      </c>
      <c r="D55" s="84">
        <v>-3.5</v>
      </c>
      <c r="E55" s="85">
        <v>0.5</v>
      </c>
    </row>
    <row r="56" spans="1:5">
      <c r="A56" s="78" t="s">
        <v>201</v>
      </c>
      <c r="B56" s="83">
        <v>99.150999999999996</v>
      </c>
      <c r="C56" s="84">
        <v>-0.4</v>
      </c>
      <c r="D56" s="84">
        <v>0.1</v>
      </c>
      <c r="E56" s="85">
        <v>-0.4</v>
      </c>
    </row>
    <row r="57" spans="1:5">
      <c r="A57" s="78" t="s">
        <v>202</v>
      </c>
      <c r="B57" s="83">
        <v>103.1</v>
      </c>
      <c r="C57" s="84">
        <v>0</v>
      </c>
      <c r="D57" s="84">
        <v>-0.2</v>
      </c>
      <c r="E57" s="85">
        <v>0</v>
      </c>
    </row>
    <row r="58" spans="1:5">
      <c r="A58" s="78" t="s">
        <v>203</v>
      </c>
      <c r="B58" s="83">
        <v>106.41800000000001</v>
      </c>
      <c r="C58" s="84">
        <v>0.1</v>
      </c>
      <c r="D58" s="84">
        <v>0.6</v>
      </c>
      <c r="E58" s="85">
        <v>0.1</v>
      </c>
    </row>
    <row r="59" spans="1:5">
      <c r="A59" s="78" t="s">
        <v>204</v>
      </c>
      <c r="B59" s="86">
        <v>105.143</v>
      </c>
      <c r="C59" s="87">
        <v>0.1</v>
      </c>
      <c r="D59" s="87">
        <v>1.1000000000000001</v>
      </c>
      <c r="E59" s="88">
        <v>0.1</v>
      </c>
    </row>
    <row r="65" spans="1:1">
      <c r="A65" s="10" t="s">
        <v>208</v>
      </c>
    </row>
    <row r="66" spans="1:1">
      <c r="A66" s="10" t="s">
        <v>48</v>
      </c>
    </row>
  </sheetData>
  <sheetProtection algorithmName="SHA-512" hashValue="UTy1XZ/Syyr1nfDBDvTiptZv65T7Y831cg/8c2Hug+Rus7o+hVKHsCZVAU+N9Dru3/GbSB9TUDrZPLyNFIB0Hg==" saltValue="hqVWVfvSCdRaGJs0h0Rs3w==" spinCount="100000" sheet="1" objects="1" scenarios="1"/>
  <mergeCells count="1">
    <mergeCell ref="A1:E1"/>
  </mergeCells>
  <pageMargins left="0.75" right="0.75" top="1" bottom="1" header="0.5" footer="0.5"/>
  <pageSetup orientation="portrait" horizontalDpi="300" verticalDpi="30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
  <sheetViews>
    <sheetView showGridLines="0" zoomScale="80" zoomScaleNormal="80" workbookViewId="0">
      <selection activeCell="A5" sqref="A5:B17"/>
    </sheetView>
  </sheetViews>
  <sheetFormatPr baseColWidth="10" defaultRowHeight="15"/>
  <cols>
    <col min="2" max="2" width="14" customWidth="1"/>
  </cols>
  <sheetData>
    <row r="1" spans="1:20" ht="21" customHeight="1">
      <c r="A1" s="466" t="s">
        <v>282</v>
      </c>
      <c r="B1" s="466"/>
      <c r="C1" s="466"/>
      <c r="D1" s="466"/>
      <c r="E1" s="466"/>
      <c r="F1" s="466"/>
      <c r="G1" s="466"/>
      <c r="H1" s="466"/>
      <c r="I1" s="466"/>
      <c r="J1" s="466"/>
      <c r="K1" s="466"/>
    </row>
    <row r="2" spans="1:20">
      <c r="A2" s="142" t="s">
        <v>185</v>
      </c>
      <c r="B2" s="142"/>
      <c r="C2" s="142"/>
      <c r="D2" s="142"/>
      <c r="E2" s="142"/>
      <c r="F2" s="142"/>
      <c r="G2" s="142"/>
      <c r="H2" s="142"/>
      <c r="I2" s="142"/>
      <c r="J2" s="142"/>
      <c r="K2" s="142"/>
    </row>
    <row r="3" spans="1:20">
      <c r="A3" s="143" t="s">
        <v>283</v>
      </c>
      <c r="B3" s="143"/>
      <c r="C3" s="143"/>
      <c r="D3" s="143"/>
      <c r="E3" s="143"/>
      <c r="F3" s="143"/>
      <c r="G3" s="143"/>
      <c r="H3" s="143"/>
      <c r="I3" s="143"/>
      <c r="J3" s="143"/>
      <c r="K3" s="143"/>
    </row>
    <row r="4" spans="1:20">
      <c r="A4" s="79" t="s">
        <v>97</v>
      </c>
      <c r="B4" s="77" t="s">
        <v>284</v>
      </c>
    </row>
    <row r="5" spans="1:20">
      <c r="A5" s="76" t="s">
        <v>645</v>
      </c>
      <c r="B5" s="144">
        <v>104.77800000000001</v>
      </c>
      <c r="L5" s="75"/>
      <c r="M5" s="323"/>
    </row>
    <row r="6" spans="1:20" ht="15" customHeight="1">
      <c r="A6" s="76" t="s">
        <v>631</v>
      </c>
      <c r="B6" s="144">
        <v>104.94799999999999</v>
      </c>
      <c r="K6" s="467" t="s">
        <v>644</v>
      </c>
      <c r="L6" s="467"/>
      <c r="M6" s="467"/>
      <c r="N6" s="467"/>
      <c r="O6" s="467"/>
      <c r="P6" s="467"/>
      <c r="Q6" s="467"/>
    </row>
    <row r="7" spans="1:20">
      <c r="A7" s="76" t="s">
        <v>615</v>
      </c>
      <c r="B7" s="144">
        <v>104.797</v>
      </c>
      <c r="K7" s="467"/>
      <c r="L7" s="467"/>
      <c r="M7" s="467"/>
      <c r="N7" s="467"/>
      <c r="O7" s="467"/>
      <c r="P7" s="467"/>
      <c r="Q7" s="467"/>
    </row>
    <row r="8" spans="1:20">
      <c r="A8" s="76" t="s">
        <v>609</v>
      </c>
      <c r="B8" s="144">
        <v>104.794</v>
      </c>
      <c r="K8" s="467"/>
      <c r="L8" s="467"/>
      <c r="M8" s="467"/>
      <c r="N8" s="467"/>
      <c r="O8" s="467"/>
      <c r="P8" s="467"/>
      <c r="Q8" s="467"/>
    </row>
    <row r="9" spans="1:20">
      <c r="A9" s="76" t="s">
        <v>596</v>
      </c>
      <c r="B9" s="144">
        <v>104.041</v>
      </c>
      <c r="K9" s="467"/>
      <c r="L9" s="467"/>
      <c r="M9" s="467"/>
      <c r="N9" s="467"/>
      <c r="O9" s="467"/>
      <c r="P9" s="467"/>
      <c r="Q9" s="467"/>
    </row>
    <row r="10" spans="1:20">
      <c r="A10" s="76" t="s">
        <v>573</v>
      </c>
      <c r="B10" s="144">
        <v>104.095</v>
      </c>
      <c r="K10" s="467"/>
      <c r="L10" s="467"/>
      <c r="M10" s="467"/>
      <c r="N10" s="467"/>
      <c r="O10" s="467"/>
      <c r="P10" s="467"/>
      <c r="Q10" s="467"/>
    </row>
    <row r="11" spans="1:20">
      <c r="A11" s="76" t="s">
        <v>571</v>
      </c>
      <c r="B11" s="144">
        <v>104.137</v>
      </c>
      <c r="K11" s="467"/>
      <c r="L11" s="467"/>
      <c r="M11" s="467"/>
      <c r="N11" s="467"/>
      <c r="O11" s="467"/>
      <c r="P11" s="467"/>
      <c r="Q11" s="467"/>
    </row>
    <row r="12" spans="1:20" ht="15" customHeight="1">
      <c r="A12" s="76" t="s">
        <v>561</v>
      </c>
      <c r="B12" s="144">
        <v>104.94</v>
      </c>
      <c r="K12" s="467"/>
      <c r="L12" s="467"/>
      <c r="M12" s="467"/>
      <c r="N12" s="467"/>
      <c r="O12" s="467"/>
      <c r="P12" s="467"/>
      <c r="Q12" s="467"/>
      <c r="T12" s="325"/>
    </row>
    <row r="13" spans="1:20">
      <c r="A13" s="76" t="s">
        <v>512</v>
      </c>
      <c r="B13" s="144">
        <v>104.35299999999999</v>
      </c>
      <c r="K13" s="467"/>
      <c r="L13" s="467"/>
      <c r="M13" s="467"/>
      <c r="N13" s="467"/>
      <c r="O13" s="467"/>
      <c r="P13" s="467"/>
      <c r="Q13" s="467"/>
      <c r="T13" s="325"/>
    </row>
    <row r="14" spans="1:20">
      <c r="A14" s="76" t="s">
        <v>483</v>
      </c>
      <c r="B14" s="144">
        <v>104.29600000000001</v>
      </c>
      <c r="K14" s="467"/>
      <c r="L14" s="467"/>
      <c r="M14" s="467"/>
      <c r="N14" s="467"/>
      <c r="O14" s="467"/>
      <c r="P14" s="467"/>
      <c r="Q14" s="467"/>
      <c r="T14" s="325"/>
    </row>
    <row r="15" spans="1:20">
      <c r="A15" s="76" t="s">
        <v>288</v>
      </c>
      <c r="B15" s="144">
        <v>104.172</v>
      </c>
      <c r="K15" s="467"/>
      <c r="L15" s="467"/>
      <c r="M15" s="467"/>
      <c r="N15" s="467"/>
      <c r="O15" s="467"/>
      <c r="P15" s="467"/>
      <c r="Q15" s="467"/>
      <c r="T15" s="325"/>
    </row>
    <row r="16" spans="1:20">
      <c r="A16" s="76" t="s">
        <v>285</v>
      </c>
      <c r="B16" s="144">
        <v>104.32599999999999</v>
      </c>
      <c r="L16" s="75"/>
      <c r="M16" s="75"/>
      <c r="T16" s="325"/>
    </row>
    <row r="17" spans="1:20">
      <c r="A17" s="76" t="s">
        <v>286</v>
      </c>
      <c r="B17" s="144">
        <v>104.327</v>
      </c>
      <c r="L17" s="75"/>
      <c r="M17" s="75"/>
      <c r="T17" s="325"/>
    </row>
    <row r="18" spans="1:20">
      <c r="T18" s="325"/>
    </row>
    <row r="19" spans="1:20">
      <c r="N19" s="325"/>
      <c r="O19" s="325"/>
      <c r="P19" s="325"/>
      <c r="Q19" s="325"/>
      <c r="R19" s="325"/>
      <c r="S19" s="325"/>
      <c r="T19" s="325"/>
    </row>
    <row r="20" spans="1:20">
      <c r="N20" s="325"/>
      <c r="O20" s="325"/>
      <c r="P20" s="325"/>
      <c r="Q20" s="325"/>
      <c r="R20" s="325"/>
      <c r="S20" s="325"/>
      <c r="T20" s="325"/>
    </row>
    <row r="21" spans="1:20">
      <c r="J21" s="333"/>
      <c r="K21" s="333"/>
      <c r="N21" s="325"/>
      <c r="O21" s="325"/>
      <c r="P21" s="325"/>
      <c r="Q21" s="325"/>
      <c r="R21" s="325"/>
      <c r="S21" s="325"/>
      <c r="T21" s="325"/>
    </row>
    <row r="22" spans="1:20">
      <c r="A22" s="10" t="s">
        <v>208</v>
      </c>
      <c r="N22" s="325"/>
      <c r="O22" s="325"/>
      <c r="P22" s="325"/>
      <c r="Q22" s="325"/>
      <c r="R22" s="325"/>
      <c r="S22" s="325"/>
      <c r="T22" s="325"/>
    </row>
    <row r="23" spans="1:20">
      <c r="A23" s="10" t="s">
        <v>48</v>
      </c>
      <c r="N23" s="325"/>
      <c r="O23" s="325"/>
      <c r="P23" s="325"/>
      <c r="Q23" s="325"/>
      <c r="R23" s="325"/>
      <c r="S23" s="325"/>
      <c r="T23" s="325"/>
    </row>
    <row r="24" spans="1:20">
      <c r="L24" s="333"/>
      <c r="N24" s="325"/>
      <c r="O24" s="325"/>
      <c r="P24" s="325"/>
      <c r="Q24" s="325"/>
      <c r="R24" s="325"/>
      <c r="S24" s="325"/>
      <c r="T24" s="325"/>
    </row>
    <row r="25" spans="1:20">
      <c r="N25" s="325"/>
      <c r="O25" s="325"/>
      <c r="P25" s="325"/>
      <c r="Q25" s="325"/>
      <c r="R25" s="325"/>
      <c r="S25" s="325"/>
      <c r="T25" s="325"/>
    </row>
    <row r="26" spans="1:20">
      <c r="N26" s="325"/>
      <c r="O26" s="325"/>
      <c r="P26" s="325"/>
      <c r="Q26" s="325"/>
      <c r="R26" s="325"/>
      <c r="S26" s="325"/>
      <c r="T26" s="325"/>
    </row>
    <row r="27" spans="1:20">
      <c r="N27" s="325"/>
      <c r="O27" s="325"/>
      <c r="P27" s="325"/>
      <c r="Q27" s="325"/>
      <c r="R27" s="325"/>
      <c r="S27" s="325"/>
      <c r="T27" s="325"/>
    </row>
    <row r="28" spans="1:20">
      <c r="N28" s="325"/>
      <c r="O28" s="325"/>
      <c r="P28" s="325"/>
      <c r="Q28" s="325"/>
      <c r="R28" s="325"/>
      <c r="S28" s="325"/>
      <c r="T28" s="325"/>
    </row>
    <row r="29" spans="1:20">
      <c r="N29" s="325"/>
      <c r="O29" s="325"/>
      <c r="P29" s="325"/>
      <c r="Q29" s="325"/>
      <c r="R29" s="325"/>
      <c r="S29" s="325"/>
      <c r="T29" s="325"/>
    </row>
    <row r="30" spans="1:20">
      <c r="N30" s="325"/>
      <c r="O30" s="325"/>
      <c r="P30" s="325"/>
      <c r="Q30" s="325"/>
      <c r="R30" s="325"/>
      <c r="S30" s="325"/>
      <c r="T30" s="325"/>
    </row>
    <row r="31" spans="1:20">
      <c r="N31" s="325"/>
      <c r="O31" s="325"/>
      <c r="P31" s="325"/>
      <c r="Q31" s="325"/>
      <c r="R31" s="325"/>
      <c r="S31" s="325"/>
      <c r="T31" s="325"/>
    </row>
    <row r="32" spans="1:20">
      <c r="N32" s="325"/>
      <c r="O32" s="325"/>
      <c r="P32" s="325"/>
      <c r="Q32" s="325"/>
      <c r="R32" s="325"/>
      <c r="S32" s="325"/>
      <c r="T32" s="325"/>
    </row>
    <row r="33" spans="14:20">
      <c r="N33" s="325"/>
      <c r="O33" s="325"/>
      <c r="P33" s="325"/>
      <c r="Q33" s="325"/>
      <c r="R33" s="325"/>
      <c r="S33" s="325"/>
      <c r="T33" s="325"/>
    </row>
    <row r="34" spans="14:20">
      <c r="N34" s="325"/>
      <c r="O34" s="325"/>
      <c r="P34" s="325"/>
      <c r="Q34" s="325"/>
      <c r="R34" s="325"/>
      <c r="S34" s="325"/>
      <c r="T34" s="325"/>
    </row>
  </sheetData>
  <sheetProtection algorithmName="SHA-512" hashValue="QJShCDVirH31S8vK6ha+UeXLqPesGOL9uuSxnYnKlSiH+E1JMt0JJxIvh9QhHtwsQMm7aJe7A3J1Yf4d2H8vvA==" saltValue="ZOOowBadd54lAtTKDdD7Ow==" spinCount="100000" sheet="1" objects="1" scenarios="1"/>
  <mergeCells count="2">
    <mergeCell ref="A1:K1"/>
    <mergeCell ref="K6:Q15"/>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
  <sheetViews>
    <sheetView showGridLines="0" zoomScale="80" zoomScaleNormal="80" workbookViewId="0">
      <selection activeCell="L16" sqref="L16"/>
    </sheetView>
  </sheetViews>
  <sheetFormatPr baseColWidth="10" defaultRowHeight="15"/>
  <cols>
    <col min="1" max="1" width="22.5703125" style="290" customWidth="1"/>
    <col min="2" max="3" width="17.85546875" style="290" bestFit="1" customWidth="1"/>
    <col min="4" max="4" width="18.140625" style="290" customWidth="1"/>
    <col min="5" max="5" width="11.42578125" style="290"/>
    <col min="6" max="6" width="12.85546875" style="290" bestFit="1" customWidth="1"/>
    <col min="7" max="7" width="12.42578125" style="290" bestFit="1" customWidth="1"/>
    <col min="8" max="8" width="11.5703125" style="290" bestFit="1" customWidth="1"/>
    <col min="9" max="9" width="11.42578125" style="290"/>
    <col min="10" max="10" width="15.28515625" style="290" bestFit="1" customWidth="1"/>
    <col min="11" max="12" width="21.85546875" style="290" customWidth="1"/>
    <col min="13" max="13" width="11.42578125" style="290"/>
    <col min="14" max="14" width="14.5703125" style="290" bestFit="1" customWidth="1"/>
    <col min="15" max="16384" width="11.42578125" style="290"/>
  </cols>
  <sheetData>
    <row r="1" spans="1:14" ht="21" customHeight="1">
      <c r="A1" s="468" t="s">
        <v>407</v>
      </c>
      <c r="B1" s="468"/>
      <c r="C1" s="468"/>
      <c r="D1" s="468"/>
      <c r="E1" s="468"/>
      <c r="F1" s="468"/>
      <c r="G1" s="468"/>
      <c r="H1" s="468"/>
      <c r="I1" s="468"/>
      <c r="J1" s="468"/>
      <c r="K1" s="468"/>
      <c r="L1" s="468"/>
    </row>
    <row r="2" spans="1:14">
      <c r="A2" s="469" t="s">
        <v>569</v>
      </c>
      <c r="B2" s="470"/>
      <c r="C2" s="470"/>
    </row>
    <row r="3" spans="1:14" ht="31.5" customHeight="1">
      <c r="A3" s="293" t="s">
        <v>639</v>
      </c>
      <c r="B3" s="173">
        <v>2019</v>
      </c>
      <c r="C3" s="294">
        <v>2020</v>
      </c>
      <c r="D3" s="172" t="s">
        <v>411</v>
      </c>
      <c r="E3" s="424" t="s">
        <v>640</v>
      </c>
      <c r="F3" s="424"/>
      <c r="G3" s="424"/>
      <c r="H3" s="424"/>
      <c r="I3" s="424"/>
      <c r="J3" s="471" t="s">
        <v>513</v>
      </c>
      <c r="K3" s="471"/>
      <c r="L3" s="471"/>
    </row>
    <row r="4" spans="1:14" ht="44.25" customHeight="1">
      <c r="A4" s="172" t="s">
        <v>405</v>
      </c>
      <c r="B4" s="187">
        <v>1745857863.46</v>
      </c>
      <c r="C4" s="187">
        <v>1389164236.97</v>
      </c>
      <c r="D4" s="295">
        <f>((C4-B4)/B4)*100</f>
        <v>-20.43085144303171</v>
      </c>
      <c r="E4" s="424"/>
      <c r="F4" s="424"/>
      <c r="G4" s="424"/>
      <c r="H4" s="424"/>
      <c r="I4" s="424"/>
      <c r="J4" s="294" t="s">
        <v>97</v>
      </c>
      <c r="K4" s="173">
        <v>2019</v>
      </c>
      <c r="L4" s="294">
        <v>2020</v>
      </c>
    </row>
    <row r="5" spans="1:14" ht="23.25" customHeight="1">
      <c r="A5" s="294" t="s">
        <v>406</v>
      </c>
      <c r="B5" s="187">
        <v>1585518179.2</v>
      </c>
      <c r="C5" s="187">
        <v>1234129217.9000001</v>
      </c>
      <c r="D5" s="296">
        <f>((C5-B5)/B5)*100</f>
        <v>-22.162405067931743</v>
      </c>
      <c r="E5" s="424"/>
      <c r="F5" s="424"/>
      <c r="G5" s="424"/>
      <c r="H5" s="424"/>
      <c r="I5" s="424"/>
      <c r="J5" s="297" t="s">
        <v>82</v>
      </c>
      <c r="K5" s="267">
        <v>60376241.119999997</v>
      </c>
      <c r="L5" s="270">
        <v>73541272.079999998</v>
      </c>
    </row>
    <row r="6" spans="1:14">
      <c r="B6" s="187"/>
      <c r="C6" s="187"/>
      <c r="J6" s="298" t="s">
        <v>83</v>
      </c>
      <c r="K6" s="268">
        <v>183799558.44</v>
      </c>
      <c r="L6" s="271">
        <v>314223210.56</v>
      </c>
      <c r="M6" s="332"/>
    </row>
    <row r="7" spans="1:14">
      <c r="J7" s="298" t="s">
        <v>84</v>
      </c>
      <c r="K7" s="268">
        <v>450948764.79000002</v>
      </c>
      <c r="L7" s="271">
        <v>400629727.95999998</v>
      </c>
      <c r="M7" s="332"/>
    </row>
    <row r="8" spans="1:14">
      <c r="J8" s="298" t="s">
        <v>85</v>
      </c>
      <c r="K8" s="268">
        <v>652664797.92999995</v>
      </c>
      <c r="L8" s="272">
        <v>472976005.30000001</v>
      </c>
      <c r="M8" s="332"/>
      <c r="N8" s="164"/>
    </row>
    <row r="9" spans="1:14">
      <c r="J9" s="298" t="s">
        <v>86</v>
      </c>
      <c r="K9" s="268">
        <v>755545392.90999997</v>
      </c>
      <c r="L9" s="272">
        <v>520535204.63999999</v>
      </c>
      <c r="M9" s="332"/>
    </row>
    <row r="10" spans="1:14">
      <c r="J10" s="298" t="s">
        <v>87</v>
      </c>
      <c r="K10" s="268">
        <v>833456873.13</v>
      </c>
      <c r="L10" s="271">
        <v>650606038.41999996</v>
      </c>
      <c r="M10" s="332"/>
    </row>
    <row r="11" spans="1:14">
      <c r="J11" s="298" t="s">
        <v>88</v>
      </c>
      <c r="K11" s="268">
        <v>1014426416.59</v>
      </c>
      <c r="L11" s="271">
        <v>776230884.00999999</v>
      </c>
      <c r="M11" s="332"/>
    </row>
    <row r="12" spans="1:14">
      <c r="I12" s="164"/>
      <c r="J12" s="298" t="s">
        <v>89</v>
      </c>
      <c r="K12" s="268">
        <v>1052771375.61</v>
      </c>
      <c r="L12" s="271">
        <v>843091703.91999996</v>
      </c>
      <c r="M12" s="332"/>
    </row>
    <row r="13" spans="1:14" ht="15" customHeight="1">
      <c r="I13" s="164"/>
      <c r="J13" s="298" t="s">
        <v>90</v>
      </c>
      <c r="K13" s="268">
        <v>1113501979.02</v>
      </c>
      <c r="L13" s="187">
        <v>885218039.45000005</v>
      </c>
      <c r="M13" s="332"/>
    </row>
    <row r="14" spans="1:14">
      <c r="I14" s="164"/>
      <c r="J14" s="298" t="s">
        <v>91</v>
      </c>
      <c r="K14" s="268">
        <v>1344279388.95</v>
      </c>
      <c r="L14" s="271">
        <v>1085119380.4400001</v>
      </c>
      <c r="M14" s="332"/>
      <c r="N14" s="299"/>
    </row>
    <row r="15" spans="1:14">
      <c r="I15" s="164"/>
      <c r="J15" s="298" t="s">
        <v>92</v>
      </c>
      <c r="K15" s="268">
        <v>1472712901.95</v>
      </c>
      <c r="L15" s="271">
        <v>1154797579.55</v>
      </c>
      <c r="M15" s="332"/>
      <c r="N15" s="164"/>
    </row>
    <row r="16" spans="1:14">
      <c r="I16" s="164"/>
      <c r="J16" s="300" t="s">
        <v>93</v>
      </c>
      <c r="K16" s="269">
        <v>1585518179.2</v>
      </c>
      <c r="L16" s="273">
        <v>1234129217.9000001</v>
      </c>
      <c r="M16" s="332"/>
    </row>
    <row r="17" spans="1:14">
      <c r="H17" s="164"/>
    </row>
    <row r="18" spans="1:14">
      <c r="H18" s="164"/>
      <c r="L18" s="164"/>
    </row>
    <row r="19" spans="1:14">
      <c r="H19" s="164"/>
      <c r="J19" s="164"/>
      <c r="L19" s="164"/>
    </row>
    <row r="20" spans="1:14">
      <c r="I20" s="164"/>
      <c r="J20" s="164"/>
      <c r="K20" s="164"/>
      <c r="L20" s="164"/>
      <c r="N20" s="329"/>
    </row>
    <row r="21" spans="1:14">
      <c r="I21" s="164"/>
      <c r="K21" s="164"/>
      <c r="L21" s="164"/>
    </row>
    <row r="22" spans="1:14">
      <c r="I22" s="164"/>
      <c r="J22" s="164"/>
      <c r="K22" s="164"/>
      <c r="N22" s="164"/>
    </row>
    <row r="23" spans="1:14">
      <c r="I23" s="164"/>
      <c r="K23" s="164"/>
      <c r="L23" s="164"/>
    </row>
    <row r="24" spans="1:14">
      <c r="I24" s="164"/>
      <c r="K24" s="164"/>
    </row>
    <row r="25" spans="1:14">
      <c r="I25" s="164"/>
      <c r="K25" s="331"/>
    </row>
    <row r="26" spans="1:14">
      <c r="A26" s="287" t="s">
        <v>517</v>
      </c>
      <c r="I26" s="164"/>
      <c r="K26"/>
    </row>
    <row r="27" spans="1:14">
      <c r="I27" s="164"/>
      <c r="K27" s="331"/>
    </row>
    <row r="28" spans="1:14">
      <c r="A28" s="10" t="s">
        <v>570</v>
      </c>
      <c r="I28" s="164"/>
      <c r="K28" s="331"/>
    </row>
    <row r="29" spans="1:14">
      <c r="A29" s="10" t="s">
        <v>48</v>
      </c>
      <c r="I29" s="164"/>
      <c r="K29" s="331"/>
    </row>
    <row r="30" spans="1:14">
      <c r="A30" s="330"/>
      <c r="I30" s="164"/>
      <c r="K30" s="331"/>
    </row>
    <row r="31" spans="1:14">
      <c r="I31" s="164"/>
      <c r="K31" s="331"/>
    </row>
    <row r="32" spans="1:14">
      <c r="K32" s="331"/>
    </row>
  </sheetData>
  <sheetProtection algorithmName="SHA-512" hashValue="oWIVg0PPzrFjJBEg97Z4P5wOpbwNHBmKtWJnnqgVksDIjNpRnZOYVlzJqsY/ZkQl9DgkqN3hmYIfD3YvgBNxdA==" saltValue="rV9J1kwWIWcx3VqTa1RH+A==" spinCount="100000" sheet="1" objects="1" scenarios="1"/>
  <mergeCells count="4">
    <mergeCell ref="A1:L1"/>
    <mergeCell ref="A2:C2"/>
    <mergeCell ref="E3:I5"/>
    <mergeCell ref="J3:L3"/>
  </mergeCells>
  <pageMargins left="0.7" right="0.7" top="0.75" bottom="0.75" header="0.3" footer="0.3"/>
  <pageSetup paperSize="9" orientation="portrait" horizontalDpi="1200" verticalDpi="12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2"/>
  <sheetViews>
    <sheetView showGridLines="0" zoomScale="70" zoomScaleNormal="70" workbookViewId="0">
      <selection activeCell="P17" sqref="P17"/>
    </sheetView>
  </sheetViews>
  <sheetFormatPr baseColWidth="10" defaultRowHeight="15"/>
  <cols>
    <col min="1" max="1" width="11.42578125" style="320"/>
    <col min="2" max="2" width="24.5703125" style="320" bestFit="1" customWidth="1"/>
    <col min="3" max="6" width="14.140625" style="320" customWidth="1"/>
    <col min="7" max="16" width="11.42578125" style="320"/>
    <col min="17" max="18" width="11.42578125" style="320" customWidth="1"/>
    <col min="19" max="19" width="14.7109375" style="320" customWidth="1"/>
    <col min="20" max="20" width="18.5703125" style="320" customWidth="1"/>
    <col min="21" max="22" width="17.7109375" style="320" customWidth="1"/>
    <col min="23" max="16384" width="11.42578125" style="320"/>
  </cols>
  <sheetData>
    <row r="1" spans="1:23" s="74" customFormat="1" ht="33" customHeight="1">
      <c r="A1" s="472" t="s">
        <v>429</v>
      </c>
      <c r="B1" s="472"/>
      <c r="C1" s="472"/>
      <c r="D1" s="472"/>
      <c r="E1" s="472"/>
      <c r="F1" s="472"/>
      <c r="P1" s="473" t="s">
        <v>423</v>
      </c>
      <c r="Q1" s="473"/>
      <c r="R1" s="473"/>
      <c r="S1" s="473"/>
      <c r="T1" s="473"/>
      <c r="U1" s="473"/>
      <c r="V1" s="473"/>
      <c r="W1" s="320"/>
    </row>
    <row r="2" spans="1:23">
      <c r="A2" s="472"/>
      <c r="B2" s="472"/>
      <c r="C2" s="472"/>
      <c r="D2" s="472"/>
      <c r="E2" s="472"/>
      <c r="F2" s="472"/>
      <c r="P2" s="474" t="s">
        <v>433</v>
      </c>
      <c r="Q2" s="475"/>
      <c r="R2" s="475"/>
      <c r="S2" s="475"/>
      <c r="T2" s="475"/>
      <c r="U2" s="475"/>
      <c r="V2" s="475"/>
    </row>
    <row r="3" spans="1:23" ht="30.75" customHeight="1">
      <c r="A3" s="472"/>
      <c r="B3" s="472"/>
      <c r="C3" s="472"/>
      <c r="D3" s="472"/>
      <c r="E3" s="472"/>
      <c r="F3" s="472"/>
      <c r="H3" s="154"/>
      <c r="P3" s="471" t="s">
        <v>604</v>
      </c>
      <c r="Q3" s="476" t="s">
        <v>424</v>
      </c>
      <c r="R3" s="476"/>
      <c r="S3" s="477"/>
      <c r="T3" s="478" t="s">
        <v>425</v>
      </c>
      <c r="U3" s="476"/>
      <c r="V3" s="477"/>
    </row>
    <row r="4" spans="1:23" ht="51">
      <c r="A4" s="178" t="s">
        <v>144</v>
      </c>
      <c r="B4" s="172" t="s">
        <v>412</v>
      </c>
      <c r="C4" s="294" t="s">
        <v>413</v>
      </c>
      <c r="D4" s="172" t="s">
        <v>414</v>
      </c>
      <c r="E4" s="294" t="s">
        <v>415</v>
      </c>
      <c r="F4" s="172" t="s">
        <v>416</v>
      </c>
      <c r="H4" s="174"/>
      <c r="P4" s="471"/>
      <c r="Q4" s="321" t="s">
        <v>426</v>
      </c>
      <c r="R4" s="176" t="s">
        <v>431</v>
      </c>
      <c r="S4" s="177" t="s">
        <v>432</v>
      </c>
      <c r="T4" s="321" t="s">
        <v>426</v>
      </c>
      <c r="U4" s="176" t="s">
        <v>431</v>
      </c>
      <c r="V4" s="177" t="s">
        <v>432</v>
      </c>
    </row>
    <row r="5" spans="1:23">
      <c r="A5" s="179">
        <v>2018</v>
      </c>
      <c r="B5" s="175">
        <v>20116857</v>
      </c>
      <c r="C5" s="175">
        <v>361741</v>
      </c>
      <c r="D5" s="175">
        <v>310795</v>
      </c>
      <c r="E5" s="175">
        <v>21408</v>
      </c>
      <c r="F5" s="175">
        <v>939674</v>
      </c>
      <c r="H5" s="174"/>
      <c r="P5" s="294" t="s">
        <v>427</v>
      </c>
      <c r="Q5" s="274">
        <v>88.77</v>
      </c>
      <c r="R5" s="275">
        <v>-19.93</v>
      </c>
      <c r="S5" s="275">
        <v>21.38</v>
      </c>
      <c r="T5" s="275">
        <v>89.26</v>
      </c>
      <c r="U5" s="275">
        <v>-19.79</v>
      </c>
      <c r="V5" s="276">
        <v>22.44</v>
      </c>
    </row>
    <row r="6" spans="1:23">
      <c r="A6" s="180">
        <v>2017</v>
      </c>
      <c r="B6" s="175">
        <v>19436844</v>
      </c>
      <c r="C6" s="175">
        <v>348405</v>
      </c>
      <c r="D6" s="175">
        <v>299143</v>
      </c>
      <c r="E6" s="175">
        <v>21006</v>
      </c>
      <c r="F6" s="175">
        <v>925288</v>
      </c>
      <c r="H6" s="174"/>
      <c r="P6" s="172" t="s">
        <v>428</v>
      </c>
      <c r="Q6" s="277">
        <v>100.74</v>
      </c>
      <c r="R6" s="278">
        <v>-8.74</v>
      </c>
      <c r="S6" s="278">
        <v>14.38</v>
      </c>
      <c r="T6" s="278">
        <v>101.3</v>
      </c>
      <c r="U6" s="278">
        <v>-8.7200000000000006</v>
      </c>
      <c r="V6" s="279">
        <v>16.7</v>
      </c>
    </row>
    <row r="7" spans="1:23" ht="15" customHeight="1">
      <c r="A7" s="180">
        <v>2016</v>
      </c>
      <c r="B7" s="175">
        <v>18301385</v>
      </c>
      <c r="C7" s="175">
        <v>333977</v>
      </c>
      <c r="D7" s="175">
        <v>285414</v>
      </c>
      <c r="E7" s="175">
        <v>20037</v>
      </c>
      <c r="F7" s="175">
        <v>913388</v>
      </c>
      <c r="H7" s="174"/>
      <c r="P7" s="479" t="s">
        <v>612</v>
      </c>
      <c r="Q7" s="479"/>
      <c r="R7" s="479"/>
      <c r="S7" s="479"/>
      <c r="T7" s="479"/>
      <c r="U7" s="479"/>
      <c r="V7" s="479"/>
    </row>
    <row r="8" spans="1:23">
      <c r="A8" s="180">
        <v>2015</v>
      </c>
      <c r="B8" s="175">
        <v>17936027</v>
      </c>
      <c r="C8" s="175">
        <v>327058</v>
      </c>
      <c r="D8" s="175">
        <v>277788</v>
      </c>
      <c r="E8" s="175">
        <v>19806</v>
      </c>
      <c r="F8" s="175">
        <v>905607</v>
      </c>
      <c r="H8" s="174"/>
      <c r="P8" s="479"/>
      <c r="Q8" s="479"/>
      <c r="R8" s="479"/>
      <c r="S8" s="479"/>
      <c r="T8" s="479"/>
      <c r="U8" s="479"/>
      <c r="V8" s="479"/>
    </row>
    <row r="9" spans="1:23" ht="15" customHeight="1">
      <c r="A9" s="180">
        <v>2014</v>
      </c>
      <c r="B9" s="175">
        <v>17172968</v>
      </c>
      <c r="C9" s="175">
        <v>311356</v>
      </c>
      <c r="D9" s="175">
        <v>263135</v>
      </c>
      <c r="E9" s="175">
        <v>19065</v>
      </c>
      <c r="F9" s="175">
        <v>900773</v>
      </c>
      <c r="P9" s="479"/>
      <c r="Q9" s="479"/>
      <c r="R9" s="479"/>
      <c r="S9" s="479"/>
      <c r="T9" s="479"/>
      <c r="U9" s="479"/>
      <c r="V9" s="479"/>
    </row>
    <row r="10" spans="1:23">
      <c r="A10" s="180">
        <v>2013</v>
      </c>
      <c r="B10" s="175">
        <v>17010544</v>
      </c>
      <c r="C10" s="175">
        <v>305948</v>
      </c>
      <c r="D10" s="175">
        <v>258565</v>
      </c>
      <c r="E10" s="175">
        <v>19031</v>
      </c>
      <c r="F10" s="175">
        <v>893855</v>
      </c>
      <c r="P10" s="479"/>
      <c r="Q10" s="479"/>
      <c r="R10" s="479"/>
      <c r="S10" s="479"/>
      <c r="T10" s="479"/>
      <c r="U10" s="479"/>
      <c r="V10" s="479"/>
    </row>
    <row r="11" spans="1:23">
      <c r="A11" s="180">
        <v>2012</v>
      </c>
      <c r="B11" s="175">
        <v>17283334</v>
      </c>
      <c r="C11" s="175">
        <v>312295</v>
      </c>
      <c r="D11" s="175">
        <v>265798</v>
      </c>
      <c r="E11" s="175">
        <v>19535</v>
      </c>
      <c r="F11" s="175">
        <v>884745</v>
      </c>
      <c r="P11" s="479"/>
      <c r="Q11" s="479"/>
      <c r="R11" s="479"/>
      <c r="S11" s="479"/>
      <c r="T11" s="479"/>
      <c r="U11" s="479"/>
      <c r="V11" s="479"/>
    </row>
    <row r="12" spans="1:23">
      <c r="A12" s="180">
        <v>2011</v>
      </c>
      <c r="B12" s="175">
        <v>17836532</v>
      </c>
      <c r="C12" s="175">
        <v>324886</v>
      </c>
      <c r="D12" s="175">
        <v>279003</v>
      </c>
      <c r="E12" s="175">
        <v>20382</v>
      </c>
      <c r="F12" s="175">
        <v>875130</v>
      </c>
      <c r="P12" s="479"/>
      <c r="Q12" s="479"/>
      <c r="R12" s="479"/>
      <c r="S12" s="479"/>
      <c r="T12" s="479"/>
      <c r="U12" s="479"/>
      <c r="V12" s="479"/>
    </row>
    <row r="13" spans="1:23" ht="15" customHeight="1">
      <c r="A13" s="180">
        <v>2010</v>
      </c>
      <c r="B13" s="175">
        <v>17913125</v>
      </c>
      <c r="C13" s="175">
        <v>332709</v>
      </c>
      <c r="D13" s="175">
        <v>286492</v>
      </c>
      <c r="E13" s="175">
        <v>20694</v>
      </c>
      <c r="F13" s="175">
        <v>865640</v>
      </c>
      <c r="G13" s="479" t="s">
        <v>611</v>
      </c>
      <c r="H13" s="479"/>
      <c r="I13" s="479"/>
      <c r="J13" s="479"/>
      <c r="K13" s="479"/>
      <c r="L13" s="479"/>
      <c r="M13" s="479"/>
      <c r="N13" s="479"/>
      <c r="O13" s="479"/>
      <c r="P13" s="479"/>
      <c r="Q13" s="479"/>
      <c r="R13" s="479"/>
      <c r="S13" s="479"/>
      <c r="T13" s="479"/>
      <c r="U13" s="479"/>
      <c r="V13" s="479"/>
    </row>
    <row r="14" spans="1:23">
      <c r="A14" s="180">
        <v>2009</v>
      </c>
      <c r="B14" s="175">
        <v>17294711</v>
      </c>
      <c r="C14" s="175">
        <v>328256</v>
      </c>
      <c r="D14" s="175">
        <v>281652</v>
      </c>
      <c r="E14" s="175">
        <v>20189</v>
      </c>
      <c r="F14" s="175">
        <v>856646</v>
      </c>
      <c r="G14" s="479"/>
      <c r="H14" s="479"/>
      <c r="I14" s="479"/>
      <c r="J14" s="479"/>
      <c r="K14" s="479"/>
      <c r="L14" s="479"/>
      <c r="M14" s="479"/>
      <c r="N14" s="479"/>
      <c r="O14" s="479"/>
      <c r="P14" s="479"/>
      <c r="Q14" s="479"/>
      <c r="R14" s="479"/>
      <c r="S14" s="479"/>
      <c r="T14" s="479"/>
      <c r="U14" s="479"/>
      <c r="V14" s="479"/>
    </row>
    <row r="15" spans="1:23">
      <c r="A15" s="180">
        <v>2008</v>
      </c>
      <c r="B15" s="175">
        <v>18370162</v>
      </c>
      <c r="C15" s="175">
        <v>358140</v>
      </c>
      <c r="D15" s="175">
        <v>308145</v>
      </c>
      <c r="E15" s="175">
        <v>21732</v>
      </c>
      <c r="F15" s="175">
        <v>845317</v>
      </c>
      <c r="G15" s="479"/>
      <c r="H15" s="479"/>
      <c r="I15" s="479"/>
      <c r="J15" s="479"/>
      <c r="K15" s="479"/>
      <c r="L15" s="479"/>
      <c r="M15" s="479"/>
      <c r="N15" s="479"/>
      <c r="O15" s="479"/>
      <c r="P15" s="479"/>
      <c r="Q15" s="479"/>
      <c r="R15" s="479"/>
      <c r="S15" s="479"/>
      <c r="T15" s="479"/>
      <c r="U15" s="479"/>
      <c r="V15" s="479"/>
    </row>
    <row r="16" spans="1:23">
      <c r="A16" s="180">
        <v>2007</v>
      </c>
      <c r="B16" s="175">
        <v>18007815</v>
      </c>
      <c r="C16" s="175">
        <v>371390</v>
      </c>
      <c r="D16" s="175">
        <v>321789</v>
      </c>
      <c r="E16" s="175">
        <v>21812</v>
      </c>
      <c r="F16" s="175">
        <v>825595</v>
      </c>
      <c r="G16" s="479"/>
      <c r="H16" s="479"/>
      <c r="I16" s="479"/>
      <c r="J16" s="479"/>
      <c r="K16" s="479"/>
      <c r="L16" s="479"/>
      <c r="M16" s="479"/>
      <c r="N16" s="479"/>
      <c r="O16" s="479"/>
      <c r="P16" s="479"/>
      <c r="Q16" s="479"/>
      <c r="R16" s="479"/>
      <c r="S16" s="479"/>
      <c r="T16" s="479"/>
      <c r="U16" s="479"/>
      <c r="V16" s="479"/>
    </row>
    <row r="17" spans="1:23" ht="15" customHeight="1">
      <c r="A17" s="180">
        <v>2006</v>
      </c>
      <c r="B17" s="175">
        <v>16828963</v>
      </c>
      <c r="C17" s="175">
        <v>357592</v>
      </c>
      <c r="D17" s="175">
        <v>309185</v>
      </c>
      <c r="E17" s="175">
        <v>20898</v>
      </c>
      <c r="F17" s="175">
        <v>805294</v>
      </c>
      <c r="G17" s="479"/>
      <c r="H17" s="479"/>
      <c r="I17" s="479"/>
      <c r="J17" s="479"/>
      <c r="K17" s="479"/>
      <c r="L17" s="479"/>
      <c r="M17" s="479"/>
      <c r="N17" s="479"/>
      <c r="O17" s="479"/>
      <c r="P17" s="74"/>
      <c r="Q17" s="74"/>
      <c r="R17" s="74"/>
      <c r="S17" s="74"/>
      <c r="T17" s="480" t="s">
        <v>610</v>
      </c>
      <c r="U17" s="480"/>
      <c r="V17" s="480"/>
      <c r="W17" s="480"/>
    </row>
    <row r="18" spans="1:23">
      <c r="A18" s="180">
        <v>2005</v>
      </c>
      <c r="B18" s="175">
        <v>15832506</v>
      </c>
      <c r="C18" s="175">
        <v>342277</v>
      </c>
      <c r="D18" s="175">
        <v>294706</v>
      </c>
      <c r="E18" s="175">
        <v>20176</v>
      </c>
      <c r="F18" s="175">
        <v>784704</v>
      </c>
      <c r="G18" s="479"/>
      <c r="H18" s="479"/>
      <c r="I18" s="479"/>
      <c r="J18" s="479"/>
      <c r="K18" s="479"/>
      <c r="L18" s="479"/>
      <c r="M18" s="479"/>
      <c r="N18" s="479"/>
      <c r="O18" s="479"/>
      <c r="P18" s="74"/>
      <c r="Q18" s="74"/>
      <c r="R18" s="74"/>
      <c r="S18" s="74"/>
      <c r="T18" s="480"/>
      <c r="U18" s="480"/>
      <c r="V18" s="480"/>
      <c r="W18" s="480"/>
    </row>
    <row r="19" spans="1:23" ht="15" customHeight="1">
      <c r="A19" s="180">
        <v>2004</v>
      </c>
      <c r="B19" s="175">
        <v>14590939</v>
      </c>
      <c r="C19" s="175">
        <v>323690</v>
      </c>
      <c r="D19" s="175">
        <v>278102</v>
      </c>
      <c r="E19" s="175">
        <v>19169</v>
      </c>
      <c r="F19" s="175">
        <v>761192</v>
      </c>
      <c r="G19" s="479"/>
      <c r="H19" s="479"/>
      <c r="I19" s="479"/>
      <c r="J19" s="479"/>
      <c r="K19" s="479"/>
      <c r="L19" s="479"/>
      <c r="M19" s="479"/>
      <c r="N19" s="479"/>
      <c r="O19" s="479"/>
      <c r="T19" s="480"/>
      <c r="U19" s="480"/>
      <c r="V19" s="480"/>
      <c r="W19" s="480"/>
    </row>
    <row r="20" spans="1:23" ht="15" customHeight="1">
      <c r="A20" s="180">
        <v>2003</v>
      </c>
      <c r="B20" s="175">
        <v>13559487</v>
      </c>
      <c r="C20" s="175">
        <v>311442</v>
      </c>
      <c r="D20" s="175">
        <v>267821</v>
      </c>
      <c r="E20" s="175">
        <v>18349</v>
      </c>
      <c r="F20" s="175">
        <v>738982</v>
      </c>
      <c r="G20" s="479"/>
      <c r="H20" s="479"/>
      <c r="I20" s="479"/>
      <c r="J20" s="479"/>
      <c r="K20" s="479"/>
      <c r="L20" s="479"/>
      <c r="M20" s="479"/>
      <c r="N20" s="479"/>
      <c r="O20" s="479"/>
      <c r="T20" s="481" t="s">
        <v>559</v>
      </c>
      <c r="U20" s="482"/>
      <c r="V20" s="482"/>
      <c r="W20" s="482"/>
    </row>
    <row r="21" spans="1:23" ht="31.5" customHeight="1">
      <c r="A21" s="180">
        <v>2002</v>
      </c>
      <c r="B21" s="175">
        <v>12601912</v>
      </c>
      <c r="C21" s="175">
        <v>302975</v>
      </c>
      <c r="D21" s="175">
        <v>259493</v>
      </c>
      <c r="E21" s="175">
        <v>17587</v>
      </c>
      <c r="F21" s="175">
        <v>716555</v>
      </c>
      <c r="G21" s="479"/>
      <c r="H21" s="479"/>
      <c r="I21" s="479"/>
      <c r="J21" s="479"/>
      <c r="K21" s="479"/>
      <c r="L21" s="479"/>
      <c r="M21" s="479"/>
      <c r="N21" s="479"/>
      <c r="O21" s="479"/>
      <c r="U21" s="478" t="s">
        <v>425</v>
      </c>
      <c r="V21" s="476"/>
      <c r="W21" s="477"/>
    </row>
    <row r="22" spans="1:23" ht="54" customHeight="1">
      <c r="A22" s="180">
        <v>2001</v>
      </c>
      <c r="B22" s="175">
        <v>11723287</v>
      </c>
      <c r="C22" s="175">
        <v>292590</v>
      </c>
      <c r="D22" s="175">
        <v>251234</v>
      </c>
      <c r="E22" s="175">
        <v>16824</v>
      </c>
      <c r="F22" s="175">
        <v>696805</v>
      </c>
      <c r="G22" s="479"/>
      <c r="H22" s="479"/>
      <c r="I22" s="479"/>
      <c r="J22" s="479"/>
      <c r="K22" s="479"/>
      <c r="L22" s="479"/>
      <c r="M22" s="479"/>
      <c r="N22" s="479"/>
      <c r="O22" s="479"/>
      <c r="T22" s="318" t="s">
        <v>427</v>
      </c>
      <c r="U22" s="321" t="s">
        <v>426</v>
      </c>
      <c r="V22" s="176" t="s">
        <v>431</v>
      </c>
      <c r="W22" s="177" t="s">
        <v>432</v>
      </c>
    </row>
    <row r="23" spans="1:23" ht="15" customHeight="1">
      <c r="A23" s="181">
        <v>2000</v>
      </c>
      <c r="B23" s="175">
        <v>10755822</v>
      </c>
      <c r="C23" s="175">
        <v>279513</v>
      </c>
      <c r="D23" s="175">
        <v>243556</v>
      </c>
      <c r="E23" s="175">
        <v>15623</v>
      </c>
      <c r="F23" s="175">
        <v>688455</v>
      </c>
      <c r="G23" s="479"/>
      <c r="H23" s="479"/>
      <c r="I23" s="479"/>
      <c r="J23" s="479"/>
      <c r="K23" s="479"/>
      <c r="L23" s="479"/>
      <c r="M23" s="479"/>
      <c r="N23" s="479"/>
      <c r="O23" s="479"/>
      <c r="T23" s="322">
        <v>2020</v>
      </c>
      <c r="U23" s="274">
        <v>89.26</v>
      </c>
      <c r="V23" s="274">
        <v>-19.79</v>
      </c>
      <c r="W23" s="274">
        <v>22.44</v>
      </c>
    </row>
    <row r="24" spans="1:23">
      <c r="G24" s="479"/>
      <c r="H24" s="479"/>
      <c r="I24" s="479"/>
      <c r="J24" s="479"/>
      <c r="K24" s="479"/>
      <c r="L24" s="479"/>
      <c r="M24" s="479"/>
      <c r="N24" s="479"/>
      <c r="O24" s="479"/>
      <c r="T24" s="322">
        <v>2019</v>
      </c>
      <c r="U24" s="274">
        <v>111.28</v>
      </c>
      <c r="V24" s="274">
        <v>1.66</v>
      </c>
      <c r="W24" s="274">
        <v>0.37</v>
      </c>
    </row>
    <row r="25" spans="1:23">
      <c r="T25" s="322">
        <v>2018</v>
      </c>
      <c r="U25" s="274">
        <v>109.46</v>
      </c>
      <c r="V25" s="274">
        <v>2.33</v>
      </c>
      <c r="W25" s="274">
        <v>0.41</v>
      </c>
    </row>
    <row r="26" spans="1:23">
      <c r="A26" s="319" t="s">
        <v>430</v>
      </c>
      <c r="T26" s="322">
        <v>2017</v>
      </c>
      <c r="U26" s="274">
        <v>106.98</v>
      </c>
      <c r="V26" s="274">
        <v>3.71</v>
      </c>
      <c r="W26" s="274">
        <v>0.85</v>
      </c>
    </row>
    <row r="27" spans="1:23">
      <c r="A27" s="319" t="s">
        <v>418</v>
      </c>
      <c r="T27" s="322">
        <v>2016</v>
      </c>
      <c r="U27" s="274">
        <v>103.14</v>
      </c>
      <c r="V27" s="274">
        <v>2.5299999999999998</v>
      </c>
      <c r="W27" s="274">
        <v>0.74</v>
      </c>
    </row>
    <row r="28" spans="1:23">
      <c r="A28" s="319" t="s">
        <v>419</v>
      </c>
      <c r="T28" s="322">
        <v>2015</v>
      </c>
      <c r="U28" s="274">
        <v>100.59</v>
      </c>
      <c r="V28" s="274">
        <v>3.51</v>
      </c>
      <c r="W28" s="274">
        <v>1.02</v>
      </c>
    </row>
    <row r="29" spans="1:23">
      <c r="A29" s="319" t="s">
        <v>420</v>
      </c>
      <c r="T29" s="322">
        <v>2014</v>
      </c>
      <c r="U29" s="274">
        <v>97.18</v>
      </c>
      <c r="V29" s="274">
        <v>0.65</v>
      </c>
      <c r="W29" s="274">
        <v>0.2</v>
      </c>
    </row>
    <row r="30" spans="1:23">
      <c r="A30" s="319" t="s">
        <v>421</v>
      </c>
      <c r="C30" s="10"/>
      <c r="D30" s="10"/>
      <c r="E30" s="10"/>
      <c r="F30" s="10"/>
      <c r="G30" s="10"/>
      <c r="T30" s="322">
        <v>2013</v>
      </c>
      <c r="U30" s="274">
        <v>96.56</v>
      </c>
      <c r="V30" s="274">
        <v>-0.59</v>
      </c>
      <c r="W30" s="274">
        <v>0.06</v>
      </c>
    </row>
    <row r="31" spans="1:23">
      <c r="A31" s="319" t="s">
        <v>422</v>
      </c>
      <c r="T31" s="322">
        <v>2012</v>
      </c>
      <c r="U31" s="274">
        <v>97.13</v>
      </c>
      <c r="V31" s="274">
        <v>-2.88</v>
      </c>
      <c r="W31" s="274">
        <v>-0.54</v>
      </c>
    </row>
    <row r="32" spans="1:23">
      <c r="A32" s="287" t="s">
        <v>517</v>
      </c>
      <c r="T32" s="322">
        <v>2011</v>
      </c>
      <c r="U32" s="274">
        <v>100.01</v>
      </c>
      <c r="V32" s="274">
        <v>-1.32</v>
      </c>
      <c r="W32" s="274">
        <v>-0.55000000000000004</v>
      </c>
    </row>
    <row r="33" spans="1:23">
      <c r="B33" s="10"/>
      <c r="T33" s="322">
        <v>2010</v>
      </c>
      <c r="U33" s="274">
        <v>101.35</v>
      </c>
      <c r="V33" s="274">
        <v>1</v>
      </c>
      <c r="W33" s="274">
        <v>0.23</v>
      </c>
    </row>
    <row r="34" spans="1:23">
      <c r="T34" s="322">
        <v>2009</v>
      </c>
      <c r="U34" s="274">
        <v>100.35</v>
      </c>
      <c r="V34" s="274">
        <v>-4.88</v>
      </c>
      <c r="W34" s="274">
        <v>0.08</v>
      </c>
    </row>
    <row r="35" spans="1:23">
      <c r="T35" s="322">
        <v>2008</v>
      </c>
      <c r="U35" s="274">
        <v>105.5</v>
      </c>
      <c r="V35" s="274">
        <v>-0.33</v>
      </c>
      <c r="W35" s="274">
        <v>-1.62</v>
      </c>
    </row>
    <row r="36" spans="1:23">
      <c r="T36" s="322">
        <v>2007</v>
      </c>
      <c r="U36" s="274">
        <v>105.85</v>
      </c>
      <c r="V36" s="274">
        <v>2.89</v>
      </c>
      <c r="W36" s="274">
        <v>0.62</v>
      </c>
    </row>
    <row r="39" spans="1:23">
      <c r="T39" s="287" t="s">
        <v>517</v>
      </c>
    </row>
    <row r="40" spans="1:23">
      <c r="A40" s="10" t="s">
        <v>417</v>
      </c>
    </row>
    <row r="41" spans="1:23">
      <c r="A41" s="10" t="s">
        <v>48</v>
      </c>
    </row>
    <row r="42" spans="1:23">
      <c r="T42" s="10" t="s">
        <v>560</v>
      </c>
    </row>
    <row r="43" spans="1:23">
      <c r="T43" s="10" t="s">
        <v>48</v>
      </c>
    </row>
    <row r="49" spans="17:19">
      <c r="R49" s="10"/>
      <c r="S49" s="10"/>
    </row>
    <row r="52" spans="17:19">
      <c r="Q52" s="10"/>
    </row>
  </sheetData>
  <sheetProtection algorithmName="SHA-512" hashValue="qTssR0c8X1SZlDlzb5dWai3PD3UQ01zASV9MLa653cEBK7dJ3JARqeXqirtnHH3dvP+VT+Ap9te/8F76RVT+Cg==" saltValue="J1ByEpkvWEPDKx9EuwtGwQ==" spinCount="100000" sheet="1" objects="1" scenarios="1"/>
  <mergeCells count="11">
    <mergeCell ref="P7:V16"/>
    <mergeCell ref="G13:O24"/>
    <mergeCell ref="T17:W19"/>
    <mergeCell ref="T20:W20"/>
    <mergeCell ref="U21:W21"/>
    <mergeCell ref="A1:F3"/>
    <mergeCell ref="P1:V1"/>
    <mergeCell ref="P2:V2"/>
    <mergeCell ref="P3:P4"/>
    <mergeCell ref="Q3:S3"/>
    <mergeCell ref="T3:V3"/>
  </mergeCells>
  <pageMargins left="0.7" right="0.7" top="0.75" bottom="0.75" header="0.3" footer="0.3"/>
  <pageSetup paperSize="9" orientation="portrait" horizontalDpi="1200" verticalDpi="12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4"/>
  <sheetViews>
    <sheetView showGridLines="0" zoomScale="80" zoomScaleNormal="80" workbookViewId="0">
      <selection activeCell="B28" sqref="B28:M31"/>
    </sheetView>
  </sheetViews>
  <sheetFormatPr baseColWidth="10" defaultColWidth="12.42578125" defaultRowHeight="15"/>
  <cols>
    <col min="1" max="1" width="26.42578125" style="96" customWidth="1"/>
    <col min="2" max="2" width="19" style="96" customWidth="1"/>
    <col min="3" max="3" width="14.85546875" style="96" customWidth="1"/>
    <col min="4" max="4" width="14.42578125" style="96" customWidth="1"/>
    <col min="5" max="6" width="13.7109375" style="96" customWidth="1"/>
    <col min="7" max="7" width="13.140625" style="96" customWidth="1"/>
    <col min="8" max="8" width="15.28515625" style="96" customWidth="1"/>
    <col min="9" max="9" width="14" style="96" customWidth="1"/>
    <col min="10" max="10" width="17.5703125" style="96" customWidth="1"/>
    <col min="11" max="11" width="12.42578125" style="96"/>
    <col min="12" max="12" width="14.42578125" style="96" customWidth="1"/>
    <col min="13" max="16384" width="12.42578125" style="96"/>
  </cols>
  <sheetData>
    <row r="1" spans="1:13" ht="28.5" customHeight="1">
      <c r="A1" s="488" t="s">
        <v>653</v>
      </c>
      <c r="B1" s="488"/>
      <c r="C1" s="488"/>
      <c r="D1" s="488"/>
      <c r="E1" s="488"/>
      <c r="F1" s="488"/>
      <c r="G1" s="488"/>
      <c r="H1" s="488"/>
      <c r="I1" s="488"/>
      <c r="J1" s="488"/>
    </row>
    <row r="2" spans="1:13" ht="30.75" customHeight="1">
      <c r="A2" s="113" t="s">
        <v>229</v>
      </c>
      <c r="B2" s="489" t="s">
        <v>228</v>
      </c>
      <c r="C2" s="489"/>
      <c r="D2" s="489"/>
      <c r="E2" s="489" t="s">
        <v>227</v>
      </c>
      <c r="F2" s="489"/>
      <c r="G2" s="489" t="s">
        <v>226</v>
      </c>
      <c r="H2" s="489"/>
      <c r="I2" s="489" t="s">
        <v>225</v>
      </c>
      <c r="J2" s="483" t="s">
        <v>224</v>
      </c>
    </row>
    <row r="3" spans="1:13" ht="30" customHeight="1">
      <c r="A3" s="114" t="s">
        <v>223</v>
      </c>
      <c r="B3" s="115" t="s">
        <v>222</v>
      </c>
      <c r="C3" s="116" t="s">
        <v>221</v>
      </c>
      <c r="D3" s="115" t="s">
        <v>220</v>
      </c>
      <c r="E3" s="116" t="s">
        <v>219</v>
      </c>
      <c r="F3" s="115" t="s">
        <v>218</v>
      </c>
      <c r="G3" s="116" t="s">
        <v>217</v>
      </c>
      <c r="H3" s="115" t="s">
        <v>216</v>
      </c>
      <c r="I3" s="489"/>
      <c r="J3" s="483"/>
    </row>
    <row r="4" spans="1:13" ht="18" customHeight="1">
      <c r="A4" s="121" t="s">
        <v>215</v>
      </c>
      <c r="B4" s="122">
        <v>325086</v>
      </c>
      <c r="C4" s="123">
        <v>6187</v>
      </c>
      <c r="D4" s="123">
        <v>5414</v>
      </c>
      <c r="E4" s="124">
        <v>64031</v>
      </c>
      <c r="F4" s="124">
        <v>849</v>
      </c>
      <c r="G4" s="124">
        <v>3139</v>
      </c>
      <c r="H4" s="124">
        <v>308</v>
      </c>
      <c r="I4" s="123">
        <v>0</v>
      </c>
      <c r="J4" s="125">
        <v>405014</v>
      </c>
    </row>
    <row r="5" spans="1:13" ht="18" customHeight="1">
      <c r="A5" s="126" t="s">
        <v>214</v>
      </c>
      <c r="B5" s="127">
        <v>285556</v>
      </c>
      <c r="C5" s="128">
        <v>7202</v>
      </c>
      <c r="D5" s="128">
        <v>4313</v>
      </c>
      <c r="E5" s="128">
        <v>62005</v>
      </c>
      <c r="F5" s="128">
        <v>1822</v>
      </c>
      <c r="G5" s="128">
        <v>2053</v>
      </c>
      <c r="H5" s="128">
        <v>305</v>
      </c>
      <c r="I5" s="129">
        <v>0</v>
      </c>
      <c r="J5" s="130">
        <v>363256</v>
      </c>
    </row>
    <row r="6" spans="1:13" ht="18" customHeight="1">
      <c r="A6" s="131" t="s">
        <v>213</v>
      </c>
      <c r="B6" s="132">
        <v>610642</v>
      </c>
      <c r="C6" s="133">
        <v>13389</v>
      </c>
      <c r="D6" s="133">
        <v>9727</v>
      </c>
      <c r="E6" s="133">
        <v>126036</v>
      </c>
      <c r="F6" s="133">
        <v>2671</v>
      </c>
      <c r="G6" s="133">
        <v>5192</v>
      </c>
      <c r="H6" s="133">
        <v>613</v>
      </c>
      <c r="I6" s="134">
        <v>0</v>
      </c>
      <c r="J6" s="135">
        <v>768270</v>
      </c>
    </row>
    <row r="7" spans="1:13" ht="18" customHeight="1">
      <c r="A7" s="136" t="s">
        <v>238</v>
      </c>
      <c r="B7" s="132">
        <v>14353243</v>
      </c>
      <c r="C7" s="133">
        <v>775427</v>
      </c>
      <c r="D7" s="133">
        <v>381151</v>
      </c>
      <c r="E7" s="133">
        <v>3075348</v>
      </c>
      <c r="F7" s="133">
        <v>182367</v>
      </c>
      <c r="G7" s="133">
        <v>44389</v>
      </c>
      <c r="H7" s="133">
        <v>13616</v>
      </c>
      <c r="I7" s="134">
        <v>1090</v>
      </c>
      <c r="J7" s="135">
        <v>18826631</v>
      </c>
    </row>
    <row r="8" spans="1:13" ht="15" customHeight="1">
      <c r="A8" s="117" t="s">
        <v>212</v>
      </c>
      <c r="B8" s="118"/>
      <c r="C8" s="118"/>
      <c r="D8" s="118"/>
      <c r="E8" s="118"/>
      <c r="F8" s="118"/>
      <c r="G8" s="118"/>
      <c r="H8" s="118"/>
      <c r="I8" s="118"/>
      <c r="J8" s="118"/>
    </row>
    <row r="9" spans="1:13" ht="15.75">
      <c r="A9" s="119" t="s">
        <v>211</v>
      </c>
      <c r="B9" s="120"/>
      <c r="C9" s="120"/>
      <c r="D9" s="120"/>
      <c r="E9" s="120"/>
      <c r="F9" s="120"/>
      <c r="G9" s="120"/>
      <c r="H9" s="120"/>
      <c r="I9" s="120"/>
      <c r="J9" s="120"/>
    </row>
    <row r="10" spans="1:13" ht="15.75">
      <c r="A10" s="119" t="s">
        <v>210</v>
      </c>
      <c r="B10" s="120"/>
      <c r="C10" s="120"/>
      <c r="D10" s="120"/>
      <c r="E10" s="120"/>
      <c r="F10" s="120"/>
      <c r="G10" s="120"/>
      <c r="H10" s="120"/>
      <c r="I10" s="120"/>
      <c r="J10" s="120"/>
    </row>
    <row r="11" spans="1:13" ht="15.75">
      <c r="A11" s="119" t="s">
        <v>209</v>
      </c>
      <c r="B11" s="120"/>
      <c r="C11" s="120"/>
      <c r="D11" s="120"/>
      <c r="E11" s="120"/>
      <c r="F11" s="120"/>
      <c r="G11" s="120"/>
      <c r="H11" s="120"/>
      <c r="I11" s="120"/>
      <c r="J11" s="120"/>
    </row>
    <row r="12" spans="1:13" ht="15.75">
      <c r="A12" s="119"/>
      <c r="B12" s="120"/>
      <c r="C12" s="120"/>
      <c r="D12" s="120"/>
      <c r="E12" s="120"/>
      <c r="F12" s="120"/>
      <c r="G12" s="120"/>
      <c r="H12" s="120"/>
      <c r="I12" s="120"/>
      <c r="J12" s="120"/>
    </row>
    <row r="13" spans="1:13" ht="18.75">
      <c r="A13" s="488" t="s">
        <v>654</v>
      </c>
      <c r="B13" s="488"/>
      <c r="C13" s="488"/>
      <c r="D13" s="488"/>
      <c r="E13" s="488"/>
      <c r="F13" s="488"/>
      <c r="G13" s="488"/>
      <c r="H13" s="488"/>
      <c r="I13" s="488"/>
      <c r="J13" s="488"/>
      <c r="K13" s="488"/>
      <c r="L13" s="488"/>
      <c r="M13" s="488"/>
    </row>
    <row r="14" spans="1:13" ht="30.75" customHeight="1">
      <c r="A14" s="113" t="s">
        <v>501</v>
      </c>
      <c r="B14" s="483" t="s">
        <v>502</v>
      </c>
      <c r="C14" s="484"/>
      <c r="D14" s="484"/>
      <c r="E14" s="485"/>
      <c r="F14" s="483" t="s">
        <v>503</v>
      </c>
      <c r="G14" s="484"/>
      <c r="H14" s="484"/>
      <c r="I14" s="485"/>
      <c r="J14" s="483" t="s">
        <v>504</v>
      </c>
      <c r="K14" s="484"/>
      <c r="L14" s="484"/>
      <c r="M14" s="484"/>
    </row>
    <row r="15" spans="1:13" ht="42.75" customHeight="1">
      <c r="A15" s="114" t="s">
        <v>223</v>
      </c>
      <c r="B15" s="115" t="s">
        <v>505</v>
      </c>
      <c r="C15" s="116" t="s">
        <v>165</v>
      </c>
      <c r="D15" s="115" t="s">
        <v>506</v>
      </c>
      <c r="E15" s="116" t="s">
        <v>166</v>
      </c>
      <c r="F15" s="115" t="s">
        <v>505</v>
      </c>
      <c r="G15" s="116" t="s">
        <v>165</v>
      </c>
      <c r="H15" s="115" t="s">
        <v>506</v>
      </c>
      <c r="I15" s="116" t="s">
        <v>166</v>
      </c>
      <c r="J15" s="115" t="s">
        <v>505</v>
      </c>
      <c r="K15" s="116" t="s">
        <v>165</v>
      </c>
      <c r="L15" s="115" t="s">
        <v>506</v>
      </c>
      <c r="M15" s="280" t="s">
        <v>166</v>
      </c>
    </row>
    <row r="16" spans="1:13" ht="15.75">
      <c r="A16" s="121" t="s">
        <v>215</v>
      </c>
      <c r="B16" s="122">
        <v>165354</v>
      </c>
      <c r="C16" s="122">
        <v>159732</v>
      </c>
      <c r="D16" s="122">
        <v>0</v>
      </c>
      <c r="E16" s="122">
        <v>325086</v>
      </c>
      <c r="F16" s="122">
        <v>3700</v>
      </c>
      <c r="G16" s="122">
        <v>2487</v>
      </c>
      <c r="H16" s="122">
        <v>0</v>
      </c>
      <c r="I16" s="122">
        <v>6187</v>
      </c>
      <c r="J16" s="122">
        <v>400</v>
      </c>
      <c r="K16" s="122">
        <v>5014</v>
      </c>
      <c r="L16" s="122">
        <v>0</v>
      </c>
      <c r="M16" s="125">
        <v>5414</v>
      </c>
    </row>
    <row r="17" spans="1:13" ht="15.75">
      <c r="A17" s="126" t="s">
        <v>214</v>
      </c>
      <c r="B17" s="127">
        <v>142276</v>
      </c>
      <c r="C17" s="127">
        <v>143280</v>
      </c>
      <c r="D17" s="127">
        <v>0</v>
      </c>
      <c r="E17" s="127">
        <v>285556</v>
      </c>
      <c r="F17" s="127">
        <v>5243</v>
      </c>
      <c r="G17" s="127">
        <v>1959</v>
      </c>
      <c r="H17" s="127">
        <v>0</v>
      </c>
      <c r="I17" s="127">
        <v>7202</v>
      </c>
      <c r="J17" s="127">
        <v>271</v>
      </c>
      <c r="K17" s="127">
        <v>4042</v>
      </c>
      <c r="L17" s="127">
        <v>0</v>
      </c>
      <c r="M17" s="130">
        <v>4313</v>
      </c>
    </row>
    <row r="18" spans="1:13" ht="15.75">
      <c r="A18" s="131" t="s">
        <v>213</v>
      </c>
      <c r="B18" s="132">
        <v>307630</v>
      </c>
      <c r="C18" s="132">
        <v>303012</v>
      </c>
      <c r="D18" s="132">
        <v>0</v>
      </c>
      <c r="E18" s="132">
        <v>610642</v>
      </c>
      <c r="F18" s="132">
        <v>8943</v>
      </c>
      <c r="G18" s="132">
        <v>4446</v>
      </c>
      <c r="H18" s="132">
        <v>0</v>
      </c>
      <c r="I18" s="132">
        <v>13389</v>
      </c>
      <c r="J18" s="132">
        <v>671</v>
      </c>
      <c r="K18" s="132">
        <v>9056</v>
      </c>
      <c r="L18" s="132">
        <v>0</v>
      </c>
      <c r="M18" s="135">
        <v>9727</v>
      </c>
    </row>
    <row r="19" spans="1:13" ht="15.75">
      <c r="A19" s="136" t="s">
        <v>238</v>
      </c>
      <c r="B19" s="132">
        <v>7419584</v>
      </c>
      <c r="C19" s="132">
        <v>6933651</v>
      </c>
      <c r="D19" s="132">
        <v>8</v>
      </c>
      <c r="E19" s="132">
        <v>14353243</v>
      </c>
      <c r="F19" s="132">
        <v>474922</v>
      </c>
      <c r="G19" s="132">
        <v>300505</v>
      </c>
      <c r="H19" s="132">
        <v>0</v>
      </c>
      <c r="I19" s="132">
        <v>775427</v>
      </c>
      <c r="J19" s="132">
        <v>17049</v>
      </c>
      <c r="K19" s="132">
        <v>364094</v>
      </c>
      <c r="L19" s="132">
        <v>8</v>
      </c>
      <c r="M19" s="135">
        <v>381151</v>
      </c>
    </row>
    <row r="20" spans="1:13" ht="31.5" customHeight="1">
      <c r="A20" s="113" t="s">
        <v>501</v>
      </c>
      <c r="B20" s="483" t="s">
        <v>507</v>
      </c>
      <c r="C20" s="484"/>
      <c r="D20" s="484"/>
      <c r="E20" s="485"/>
      <c r="F20" s="483" t="s">
        <v>508</v>
      </c>
      <c r="G20" s="484"/>
      <c r="H20" s="484"/>
      <c r="I20" s="485"/>
      <c r="J20" s="486" t="s">
        <v>509</v>
      </c>
      <c r="K20" s="487"/>
      <c r="L20" s="487"/>
      <c r="M20" s="487"/>
    </row>
    <row r="21" spans="1:13" ht="42.75" customHeight="1">
      <c r="A21" s="114" t="s">
        <v>223</v>
      </c>
      <c r="B21" s="115" t="s">
        <v>505</v>
      </c>
      <c r="C21" s="116" t="s">
        <v>165</v>
      </c>
      <c r="D21" s="115" t="s">
        <v>506</v>
      </c>
      <c r="E21" s="116" t="s">
        <v>166</v>
      </c>
      <c r="F21" s="115" t="s">
        <v>505</v>
      </c>
      <c r="G21" s="116" t="s">
        <v>165</v>
      </c>
      <c r="H21" s="115" t="s">
        <v>506</v>
      </c>
      <c r="I21" s="116" t="s">
        <v>166</v>
      </c>
      <c r="J21" s="115" t="s">
        <v>505</v>
      </c>
      <c r="K21" s="116" t="s">
        <v>165</v>
      </c>
      <c r="L21" s="115" t="s">
        <v>506</v>
      </c>
      <c r="M21" s="280" t="s">
        <v>166</v>
      </c>
    </row>
    <row r="22" spans="1:13" ht="15.75">
      <c r="A22" s="121" t="s">
        <v>215</v>
      </c>
      <c r="B22" s="122">
        <v>41563</v>
      </c>
      <c r="C22" s="122">
        <v>22468</v>
      </c>
      <c r="D22" s="122">
        <v>0</v>
      </c>
      <c r="E22" s="122">
        <v>64031</v>
      </c>
      <c r="F22" s="122">
        <v>606</v>
      </c>
      <c r="G22" s="122">
        <v>243</v>
      </c>
      <c r="H22" s="122">
        <v>0</v>
      </c>
      <c r="I22" s="122">
        <v>849</v>
      </c>
      <c r="J22" s="122">
        <v>0</v>
      </c>
      <c r="K22" s="122">
        <v>0</v>
      </c>
      <c r="L22" s="122">
        <v>0</v>
      </c>
      <c r="M22" s="125">
        <v>0</v>
      </c>
    </row>
    <row r="23" spans="1:13" ht="15.75">
      <c r="A23" s="126" t="s">
        <v>214</v>
      </c>
      <c r="B23" s="127">
        <v>38510</v>
      </c>
      <c r="C23" s="127">
        <v>23495</v>
      </c>
      <c r="D23" s="127">
        <v>0</v>
      </c>
      <c r="E23" s="127">
        <v>62005</v>
      </c>
      <c r="F23" s="127">
        <v>1408</v>
      </c>
      <c r="G23" s="127">
        <v>414</v>
      </c>
      <c r="H23" s="127">
        <v>0</v>
      </c>
      <c r="I23" s="127">
        <v>1822</v>
      </c>
      <c r="J23" s="127">
        <v>0</v>
      </c>
      <c r="K23" s="127">
        <v>0</v>
      </c>
      <c r="L23" s="127">
        <v>0</v>
      </c>
      <c r="M23" s="130">
        <v>0</v>
      </c>
    </row>
    <row r="24" spans="1:13" ht="15.75">
      <c r="A24" s="131" t="s">
        <v>213</v>
      </c>
      <c r="B24" s="132">
        <v>80073</v>
      </c>
      <c r="C24" s="132">
        <v>45963</v>
      </c>
      <c r="D24" s="132">
        <v>0</v>
      </c>
      <c r="E24" s="132">
        <v>126036</v>
      </c>
      <c r="F24" s="132">
        <v>2014</v>
      </c>
      <c r="G24" s="132">
        <v>657</v>
      </c>
      <c r="H24" s="132">
        <v>0</v>
      </c>
      <c r="I24" s="132">
        <v>2671</v>
      </c>
      <c r="J24" s="132">
        <v>0</v>
      </c>
      <c r="K24" s="132">
        <v>0</v>
      </c>
      <c r="L24" s="132">
        <v>0</v>
      </c>
      <c r="M24" s="135">
        <v>0</v>
      </c>
    </row>
    <row r="25" spans="1:13" ht="15.75">
      <c r="A25" s="136" t="s">
        <v>238</v>
      </c>
      <c r="B25" s="132">
        <v>1965412</v>
      </c>
      <c r="C25" s="132">
        <v>1109936</v>
      </c>
      <c r="D25" s="132">
        <v>0</v>
      </c>
      <c r="E25" s="132">
        <v>3075348</v>
      </c>
      <c r="F25" s="132">
        <v>125214</v>
      </c>
      <c r="G25" s="132">
        <v>57153</v>
      </c>
      <c r="H25" s="132">
        <v>0</v>
      </c>
      <c r="I25" s="132">
        <v>182367</v>
      </c>
      <c r="J25" s="132">
        <v>1002</v>
      </c>
      <c r="K25" s="132">
        <v>88</v>
      </c>
      <c r="L25" s="132">
        <v>0</v>
      </c>
      <c r="M25" s="135">
        <v>1090</v>
      </c>
    </row>
    <row r="26" spans="1:13" ht="30.75" customHeight="1">
      <c r="A26" s="113" t="s">
        <v>501</v>
      </c>
      <c r="B26" s="483" t="s">
        <v>510</v>
      </c>
      <c r="C26" s="484"/>
      <c r="D26" s="484"/>
      <c r="E26" s="485"/>
      <c r="F26" s="483" t="s">
        <v>511</v>
      </c>
      <c r="G26" s="484"/>
      <c r="H26" s="484"/>
      <c r="I26" s="485"/>
      <c r="J26" s="486" t="s">
        <v>224</v>
      </c>
      <c r="K26" s="487"/>
      <c r="L26" s="487"/>
      <c r="M26" s="487"/>
    </row>
    <row r="27" spans="1:13" ht="42.75" customHeight="1">
      <c r="A27" s="114" t="s">
        <v>223</v>
      </c>
      <c r="B27" s="115" t="s">
        <v>505</v>
      </c>
      <c r="C27" s="116" t="s">
        <v>165</v>
      </c>
      <c r="D27" s="115" t="s">
        <v>506</v>
      </c>
      <c r="E27" s="116" t="s">
        <v>166</v>
      </c>
      <c r="F27" s="115" t="s">
        <v>505</v>
      </c>
      <c r="G27" s="116" t="s">
        <v>165</v>
      </c>
      <c r="H27" s="115" t="s">
        <v>506</v>
      </c>
      <c r="I27" s="116" t="s">
        <v>166</v>
      </c>
      <c r="J27" s="115" t="s">
        <v>505</v>
      </c>
      <c r="K27" s="116" t="s">
        <v>165</v>
      </c>
      <c r="L27" s="115" t="s">
        <v>506</v>
      </c>
      <c r="M27" s="280" t="s">
        <v>166</v>
      </c>
    </row>
    <row r="28" spans="1:13" ht="15.75">
      <c r="A28" s="121" t="s">
        <v>215</v>
      </c>
      <c r="B28" s="122">
        <v>2625</v>
      </c>
      <c r="C28" s="122">
        <v>514</v>
      </c>
      <c r="D28" s="122">
        <v>0</v>
      </c>
      <c r="E28" s="122">
        <v>3139</v>
      </c>
      <c r="F28" s="122">
        <v>296</v>
      </c>
      <c r="G28" s="122">
        <v>12</v>
      </c>
      <c r="H28" s="122">
        <v>0</v>
      </c>
      <c r="I28" s="122">
        <v>308</v>
      </c>
      <c r="J28" s="122">
        <v>214544</v>
      </c>
      <c r="K28" s="122">
        <v>190470</v>
      </c>
      <c r="L28" s="122">
        <v>0</v>
      </c>
      <c r="M28" s="125">
        <v>405014</v>
      </c>
    </row>
    <row r="29" spans="1:13" ht="15.75">
      <c r="A29" s="126" t="s">
        <v>214</v>
      </c>
      <c r="B29" s="127">
        <v>1723</v>
      </c>
      <c r="C29" s="127">
        <v>330</v>
      </c>
      <c r="D29" s="127">
        <v>0</v>
      </c>
      <c r="E29" s="127">
        <v>2053</v>
      </c>
      <c r="F29" s="127">
        <v>292</v>
      </c>
      <c r="G29" s="127">
        <v>13</v>
      </c>
      <c r="H29" s="127">
        <v>0</v>
      </c>
      <c r="I29" s="127">
        <v>305</v>
      </c>
      <c r="J29" s="127">
        <v>189723</v>
      </c>
      <c r="K29" s="127">
        <v>173533</v>
      </c>
      <c r="L29" s="127">
        <v>0</v>
      </c>
      <c r="M29" s="130">
        <v>363256</v>
      </c>
    </row>
    <row r="30" spans="1:13" ht="15.75">
      <c r="A30" s="131" t="s">
        <v>213</v>
      </c>
      <c r="B30" s="132">
        <v>4348</v>
      </c>
      <c r="C30" s="132">
        <v>844</v>
      </c>
      <c r="D30" s="132">
        <v>0</v>
      </c>
      <c r="E30" s="132">
        <v>5192</v>
      </c>
      <c r="F30" s="132">
        <v>588</v>
      </c>
      <c r="G30" s="132">
        <v>25</v>
      </c>
      <c r="H30" s="132">
        <v>0</v>
      </c>
      <c r="I30" s="132">
        <v>613</v>
      </c>
      <c r="J30" s="132">
        <v>404267</v>
      </c>
      <c r="K30" s="132">
        <v>364003</v>
      </c>
      <c r="L30" s="132">
        <v>0</v>
      </c>
      <c r="M30" s="135">
        <v>768270</v>
      </c>
    </row>
    <row r="31" spans="1:13" ht="15.75">
      <c r="A31" s="136" t="s">
        <v>238</v>
      </c>
      <c r="B31" s="132">
        <v>39334</v>
      </c>
      <c r="C31" s="132">
        <v>5055</v>
      </c>
      <c r="D31" s="132">
        <v>0</v>
      </c>
      <c r="E31" s="132">
        <v>44389</v>
      </c>
      <c r="F31" s="132">
        <v>9474</v>
      </c>
      <c r="G31" s="132">
        <v>4142</v>
      </c>
      <c r="H31" s="132">
        <v>0</v>
      </c>
      <c r="I31" s="132">
        <v>13616</v>
      </c>
      <c r="J31" s="132">
        <v>10051991</v>
      </c>
      <c r="K31" s="132">
        <v>8774624</v>
      </c>
      <c r="L31" s="132">
        <v>16</v>
      </c>
      <c r="M31" s="135">
        <v>18826631</v>
      </c>
    </row>
    <row r="32" spans="1:13">
      <c r="A32" s="211"/>
      <c r="B32" s="212"/>
      <c r="C32" s="212"/>
      <c r="D32" s="212"/>
      <c r="E32" s="212"/>
      <c r="F32" s="212"/>
      <c r="G32" s="212"/>
      <c r="H32" s="212"/>
      <c r="I32" s="212"/>
      <c r="J32" s="212"/>
      <c r="K32" s="212"/>
      <c r="L32" s="212"/>
      <c r="M32" s="212"/>
    </row>
    <row r="33" spans="1:13">
      <c r="A33" s="211"/>
      <c r="B33" s="212"/>
      <c r="C33" s="212"/>
      <c r="D33" s="212"/>
      <c r="E33" s="212"/>
      <c r="F33" s="212"/>
      <c r="G33" s="212"/>
      <c r="H33" s="212"/>
      <c r="I33" s="212"/>
      <c r="J33" s="212"/>
      <c r="K33" s="212"/>
      <c r="L33" s="212"/>
      <c r="M33" s="212"/>
    </row>
    <row r="34" spans="1:13">
      <c r="A34" s="211"/>
      <c r="B34" s="212"/>
      <c r="C34" s="212"/>
      <c r="D34" s="212"/>
      <c r="E34" s="212"/>
      <c r="F34" s="212"/>
      <c r="G34" s="212"/>
      <c r="H34" s="212"/>
      <c r="I34" s="212"/>
      <c r="J34" s="212"/>
      <c r="K34" s="212"/>
      <c r="L34" s="212"/>
      <c r="M34" s="212"/>
    </row>
    <row r="35" spans="1:13">
      <c r="A35" s="211"/>
      <c r="B35" s="212"/>
      <c r="C35" s="212"/>
      <c r="D35" s="212"/>
      <c r="E35" s="212"/>
      <c r="F35" s="212"/>
      <c r="G35" s="212"/>
      <c r="H35" s="212"/>
      <c r="I35" s="212"/>
      <c r="J35" s="212"/>
      <c r="K35" s="212"/>
      <c r="L35" s="212"/>
      <c r="M35" s="212"/>
    </row>
    <row r="36" spans="1:13" ht="15.75">
      <c r="A36" s="10" t="s">
        <v>239</v>
      </c>
      <c r="B36" s="120"/>
      <c r="C36" s="120"/>
      <c r="D36" s="120"/>
      <c r="E36" s="120"/>
      <c r="F36" s="120"/>
      <c r="G36" s="120"/>
      <c r="H36" s="120"/>
      <c r="I36" s="120"/>
      <c r="J36" s="120"/>
    </row>
    <row r="37" spans="1:13" ht="15.75">
      <c r="A37" s="10" t="s">
        <v>48</v>
      </c>
      <c r="B37" s="120"/>
      <c r="C37" s="120"/>
      <c r="D37" s="120"/>
      <c r="E37" s="120"/>
      <c r="F37" s="120"/>
      <c r="G37" s="120"/>
      <c r="H37" s="120"/>
      <c r="I37" s="120"/>
      <c r="J37" s="120"/>
    </row>
    <row r="38" spans="1:13">
      <c r="A38" s="98"/>
      <c r="B38" s="98"/>
      <c r="C38" s="98"/>
      <c r="D38" s="98"/>
      <c r="E38" s="98"/>
      <c r="F38" s="98"/>
      <c r="G38" s="98"/>
      <c r="H38" s="98"/>
      <c r="I38" s="98"/>
      <c r="J38" s="98"/>
    </row>
    <row r="39" spans="1:13">
      <c r="A39" s="98"/>
      <c r="B39" s="98"/>
      <c r="C39" s="98"/>
      <c r="D39" s="98"/>
      <c r="E39" s="98"/>
      <c r="F39" s="98"/>
      <c r="G39" s="98"/>
      <c r="H39" s="98"/>
      <c r="I39" s="98"/>
      <c r="J39" s="98"/>
      <c r="M39" s="210"/>
    </row>
    <row r="40" spans="1:13">
      <c r="A40" s="98"/>
      <c r="B40" s="98"/>
      <c r="C40" s="98"/>
      <c r="D40" s="98"/>
      <c r="E40" s="98"/>
      <c r="F40" s="98"/>
      <c r="G40" s="98"/>
      <c r="H40" s="98"/>
      <c r="I40" s="98"/>
      <c r="J40" s="98"/>
    </row>
    <row r="41" spans="1:13">
      <c r="A41" s="98"/>
      <c r="B41" s="98"/>
      <c r="C41" s="98"/>
      <c r="D41" s="98"/>
      <c r="E41" s="98"/>
      <c r="F41" s="98"/>
      <c r="G41" s="98"/>
      <c r="H41" s="98"/>
      <c r="I41" s="98"/>
      <c r="J41" s="98"/>
    </row>
    <row r="42" spans="1:13">
      <c r="A42" s="98"/>
      <c r="B42" s="98"/>
      <c r="C42" s="98"/>
      <c r="D42" s="98"/>
      <c r="E42" s="98"/>
      <c r="F42" s="98"/>
      <c r="G42" s="98"/>
      <c r="H42" s="98"/>
      <c r="I42" s="98"/>
      <c r="J42" s="98"/>
    </row>
    <row r="43" spans="1:13">
      <c r="A43" s="98"/>
      <c r="B43" s="98"/>
      <c r="C43" s="98"/>
      <c r="D43" s="98"/>
      <c r="E43" s="98"/>
      <c r="F43" s="98"/>
      <c r="G43" s="98"/>
      <c r="H43" s="98"/>
      <c r="I43" s="98"/>
      <c r="J43" s="98"/>
    </row>
    <row r="44" spans="1:13">
      <c r="A44" s="98"/>
      <c r="B44" s="98"/>
      <c r="C44" s="98"/>
      <c r="D44" s="98"/>
      <c r="E44" s="98"/>
      <c r="F44" s="98"/>
      <c r="G44" s="98"/>
      <c r="H44" s="98"/>
      <c r="I44" s="98"/>
      <c r="J44" s="98"/>
    </row>
    <row r="45" spans="1:13">
      <c r="A45" s="98"/>
      <c r="B45" s="98"/>
      <c r="C45" s="98"/>
      <c r="D45" s="98"/>
      <c r="E45" s="98"/>
      <c r="F45" s="98"/>
      <c r="G45" s="98"/>
      <c r="H45" s="98"/>
      <c r="I45" s="98"/>
      <c r="J45" s="98"/>
    </row>
    <row r="46" spans="1:13">
      <c r="A46" s="98"/>
      <c r="B46" s="98"/>
      <c r="C46" s="98"/>
      <c r="D46" s="98"/>
      <c r="E46" s="98"/>
      <c r="F46" s="98"/>
      <c r="G46" s="98"/>
      <c r="H46" s="98"/>
      <c r="I46" s="98"/>
      <c r="J46" s="98"/>
    </row>
    <row r="47" spans="1:13">
      <c r="A47" s="98"/>
      <c r="B47" s="98"/>
      <c r="C47" s="98"/>
      <c r="D47" s="98"/>
      <c r="E47" s="98"/>
      <c r="F47" s="98"/>
      <c r="G47" s="98"/>
      <c r="H47" s="98"/>
      <c r="I47" s="98"/>
      <c r="J47" s="98"/>
    </row>
    <row r="48" spans="1:13">
      <c r="A48" s="98"/>
      <c r="B48" s="98"/>
      <c r="C48" s="98"/>
      <c r="D48" s="98"/>
      <c r="E48" s="98"/>
      <c r="F48" s="98"/>
      <c r="G48" s="98"/>
      <c r="H48" s="98"/>
      <c r="I48" s="98"/>
      <c r="J48" s="98"/>
    </row>
    <row r="49" spans="6:8">
      <c r="H49" s="97"/>
    </row>
    <row r="50" spans="6:8">
      <c r="H50" s="97"/>
    </row>
    <row r="51" spans="6:8">
      <c r="H51" s="97"/>
    </row>
    <row r="52" spans="6:8">
      <c r="H52" s="97"/>
    </row>
    <row r="53" spans="6:8">
      <c r="H53" s="97"/>
    </row>
    <row r="54" spans="6:8">
      <c r="F54" s="97"/>
      <c r="G54" s="97"/>
      <c r="H54" s="97"/>
    </row>
    <row r="55" spans="6:8">
      <c r="F55" s="97"/>
      <c r="G55" s="97"/>
    </row>
    <row r="56" spans="6:8">
      <c r="F56" s="97"/>
      <c r="G56" s="97"/>
    </row>
    <row r="57" spans="6:8">
      <c r="F57" s="97"/>
      <c r="G57" s="97"/>
    </row>
    <row r="58" spans="6:8">
      <c r="F58" s="97"/>
      <c r="G58" s="97"/>
      <c r="H58" s="97"/>
    </row>
    <row r="59" spans="6:8">
      <c r="F59" s="97"/>
      <c r="G59" s="97"/>
    </row>
    <row r="60" spans="6:8">
      <c r="F60" s="97"/>
      <c r="G60" s="97"/>
      <c r="H60" s="97"/>
    </row>
    <row r="61" spans="6:8">
      <c r="F61" s="97"/>
      <c r="G61" s="97"/>
      <c r="H61" s="97"/>
    </row>
    <row r="62" spans="6:8">
      <c r="F62" s="97"/>
      <c r="G62" s="97"/>
      <c r="H62" s="97"/>
    </row>
    <row r="63" spans="6:8">
      <c r="F63" s="97"/>
      <c r="G63" s="97"/>
    </row>
    <row r="64" spans="6:8">
      <c r="H64" s="97"/>
    </row>
    <row r="65" spans="6:8">
      <c r="H65" s="97"/>
    </row>
    <row r="66" spans="6:8">
      <c r="H66" s="97"/>
    </row>
    <row r="67" spans="6:8">
      <c r="F67" s="97"/>
      <c r="G67" s="97"/>
      <c r="H67" s="97"/>
    </row>
    <row r="68" spans="6:8">
      <c r="F68" s="97"/>
      <c r="G68" s="97"/>
      <c r="H68" s="97"/>
    </row>
    <row r="69" spans="6:8">
      <c r="F69" s="97"/>
      <c r="G69" s="97"/>
      <c r="H69" s="97"/>
    </row>
    <row r="70" spans="6:8">
      <c r="F70" s="97"/>
      <c r="G70" s="97"/>
      <c r="H70" s="97"/>
    </row>
    <row r="71" spans="6:8">
      <c r="H71" s="97"/>
    </row>
    <row r="72" spans="6:8">
      <c r="G72" s="97"/>
    </row>
    <row r="73" spans="6:8">
      <c r="F73" s="97"/>
      <c r="G73" s="97"/>
      <c r="H73" s="97"/>
    </row>
    <row r="74" spans="6:8">
      <c r="F74" s="97"/>
      <c r="G74" s="97"/>
      <c r="H74" s="97"/>
    </row>
    <row r="75" spans="6:8">
      <c r="F75" s="97"/>
      <c r="G75" s="97"/>
    </row>
    <row r="76" spans="6:8">
      <c r="F76" s="97"/>
      <c r="G76" s="97"/>
    </row>
    <row r="77" spans="6:8">
      <c r="F77" s="97"/>
      <c r="G77" s="97"/>
      <c r="H77" s="97"/>
    </row>
    <row r="78" spans="6:8">
      <c r="F78" s="97"/>
      <c r="G78" s="97"/>
      <c r="H78" s="97"/>
    </row>
    <row r="79" spans="6:8">
      <c r="F79" s="97"/>
      <c r="G79" s="97"/>
      <c r="H79" s="97"/>
    </row>
    <row r="80" spans="6:8">
      <c r="F80" s="97"/>
      <c r="G80" s="97"/>
      <c r="H80" s="97"/>
    </row>
    <row r="81" spans="5:8">
      <c r="F81" s="97"/>
      <c r="G81" s="97"/>
      <c r="H81" s="97"/>
    </row>
    <row r="82" spans="5:8">
      <c r="F82" s="97"/>
      <c r="G82" s="97"/>
    </row>
    <row r="83" spans="5:8">
      <c r="E83" s="97"/>
      <c r="H83" s="97"/>
    </row>
    <row r="84" spans="5:8">
      <c r="E84" s="97"/>
      <c r="G84" s="97"/>
      <c r="H84" s="97"/>
    </row>
  </sheetData>
  <sheetProtection algorithmName="SHA-512" hashValue="7HIR3b1plPuZnui5N+Xu01y52j4z/HPa0PE74ubr8JcU5f8IWLoHZ8awbgD00Nia7tv7R2IptKgA1uClfr6WQg==" saltValue="baSKLeuzXUcB1n8m8D9x/A==" spinCount="100000" sheet="1" objects="1" scenarios="1"/>
  <mergeCells count="16">
    <mergeCell ref="A13:M13"/>
    <mergeCell ref="B14:E14"/>
    <mergeCell ref="F14:I14"/>
    <mergeCell ref="J14:M14"/>
    <mergeCell ref="A1:J1"/>
    <mergeCell ref="B2:D2"/>
    <mergeCell ref="E2:F2"/>
    <mergeCell ref="G2:H2"/>
    <mergeCell ref="I2:I3"/>
    <mergeCell ref="J2:J3"/>
    <mergeCell ref="B26:E26"/>
    <mergeCell ref="F26:I26"/>
    <mergeCell ref="J26:M26"/>
    <mergeCell ref="B20:E20"/>
    <mergeCell ref="F20:I20"/>
    <mergeCell ref="J20:M20"/>
  </mergeCells>
  <printOptions horizontalCentered="1" verticalCentered="1"/>
  <pageMargins left="0" right="0" top="0" bottom="0" header="0" footer="0"/>
  <pageSetup paperSize="9" scale="50" firstPageNumber="0"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7"/>
  <sheetViews>
    <sheetView showGridLines="0" zoomScale="80" zoomScaleNormal="80" workbookViewId="0">
      <selection activeCell="B36" sqref="B36:D36"/>
    </sheetView>
  </sheetViews>
  <sheetFormatPr baseColWidth="10" defaultColWidth="9.140625" defaultRowHeight="12.75"/>
  <cols>
    <col min="1" max="1" width="39" style="283" customWidth="1"/>
    <col min="2" max="4" width="27" style="283" customWidth="1"/>
    <col min="5" max="5" width="24.140625" style="283" customWidth="1"/>
    <col min="6" max="16384" width="9.140625" style="283"/>
  </cols>
  <sheetData>
    <row r="1" spans="1:4" ht="34.5" customHeight="1">
      <c r="A1" s="491" t="s">
        <v>598</v>
      </c>
      <c r="B1" s="491"/>
      <c r="C1" s="491"/>
      <c r="D1" s="491"/>
    </row>
    <row r="2" spans="1:4">
      <c r="A2" s="493" t="s">
        <v>237</v>
      </c>
      <c r="B2" s="494"/>
      <c r="C2" s="494"/>
    </row>
    <row r="3" spans="1:4" ht="30.75" customHeight="1" thickBot="1">
      <c r="A3" s="348" t="s">
        <v>597</v>
      </c>
      <c r="B3" s="490" t="s">
        <v>635</v>
      </c>
      <c r="C3" s="490"/>
      <c r="D3" s="490"/>
    </row>
    <row r="4" spans="1:4" ht="30" customHeight="1">
      <c r="A4" s="102" t="s">
        <v>43</v>
      </c>
      <c r="B4" s="248" t="s">
        <v>236</v>
      </c>
      <c r="C4" s="249" t="s">
        <v>235</v>
      </c>
      <c r="D4" s="249" t="s">
        <v>234</v>
      </c>
    </row>
    <row r="5" spans="1:4" ht="15" thickBot="1">
      <c r="A5" s="100" t="s">
        <v>1</v>
      </c>
      <c r="B5" s="301">
        <v>17311</v>
      </c>
      <c r="C5" s="302">
        <v>13081</v>
      </c>
      <c r="D5" s="302">
        <v>4230</v>
      </c>
    </row>
    <row r="6" spans="1:4" ht="15" thickBot="1">
      <c r="A6" s="101" t="s">
        <v>2</v>
      </c>
      <c r="B6" s="303">
        <v>2098</v>
      </c>
      <c r="C6" s="304">
        <v>1780</v>
      </c>
      <c r="D6" s="304">
        <v>318</v>
      </c>
    </row>
    <row r="7" spans="1:4" ht="15" thickBot="1">
      <c r="A7" s="101" t="s">
        <v>3</v>
      </c>
      <c r="B7" s="303">
        <v>2918</v>
      </c>
      <c r="C7" s="304">
        <v>2444</v>
      </c>
      <c r="D7" s="304">
        <v>474</v>
      </c>
    </row>
    <row r="8" spans="1:4" ht="15" thickBot="1">
      <c r="A8" s="101" t="s">
        <v>4</v>
      </c>
      <c r="B8" s="303">
        <v>28126</v>
      </c>
      <c r="C8" s="304">
        <v>22530</v>
      </c>
      <c r="D8" s="304">
        <v>5596</v>
      </c>
    </row>
    <row r="9" spans="1:4" ht="15" thickBot="1">
      <c r="A9" s="101" t="s">
        <v>5</v>
      </c>
      <c r="B9" s="303">
        <v>1601</v>
      </c>
      <c r="C9" s="304">
        <v>1306</v>
      </c>
      <c r="D9" s="304">
        <v>295</v>
      </c>
    </row>
    <row r="10" spans="1:4" ht="15" thickBot="1">
      <c r="A10" s="101" t="s">
        <v>6</v>
      </c>
      <c r="B10" s="303">
        <v>10671</v>
      </c>
      <c r="C10" s="304">
        <v>8872</v>
      </c>
      <c r="D10" s="304">
        <v>1799</v>
      </c>
    </row>
    <row r="11" spans="1:4" ht="15" thickBot="1">
      <c r="A11" s="101" t="s">
        <v>7</v>
      </c>
      <c r="B11" s="303">
        <v>997</v>
      </c>
      <c r="C11" s="305">
        <v>837</v>
      </c>
      <c r="D11" s="305">
        <v>160</v>
      </c>
    </row>
    <row r="12" spans="1:4" ht="15" thickBot="1">
      <c r="A12" s="101" t="s">
        <v>8</v>
      </c>
      <c r="B12" s="303">
        <v>1545</v>
      </c>
      <c r="C12" s="304">
        <v>1276</v>
      </c>
      <c r="D12" s="304">
        <v>269</v>
      </c>
    </row>
    <row r="13" spans="1:4" ht="15" thickBot="1">
      <c r="A13" s="101" t="s">
        <v>9</v>
      </c>
      <c r="B13" s="303">
        <v>18522</v>
      </c>
      <c r="C13" s="304">
        <v>15606</v>
      </c>
      <c r="D13" s="304">
        <v>2916</v>
      </c>
    </row>
    <row r="14" spans="1:4" ht="15" thickBot="1">
      <c r="A14" s="101" t="s">
        <v>10</v>
      </c>
      <c r="B14" s="303">
        <v>1925</v>
      </c>
      <c r="C14" s="304">
        <v>1597</v>
      </c>
      <c r="D14" s="304">
        <v>328</v>
      </c>
    </row>
    <row r="15" spans="1:4" ht="15" thickBot="1">
      <c r="A15" s="101" t="s">
        <v>11</v>
      </c>
      <c r="B15" s="303">
        <v>7790</v>
      </c>
      <c r="C15" s="304">
        <v>6586</v>
      </c>
      <c r="D15" s="304">
        <v>1204</v>
      </c>
    </row>
    <row r="16" spans="1:4" ht="15" thickBot="1">
      <c r="A16" s="101" t="s">
        <v>12</v>
      </c>
      <c r="B16" s="303">
        <v>7585</v>
      </c>
      <c r="C16" s="304">
        <v>6532</v>
      </c>
      <c r="D16" s="304">
        <v>1053</v>
      </c>
    </row>
    <row r="17" spans="1:4" ht="15" thickBot="1">
      <c r="A17" s="101" t="s">
        <v>13</v>
      </c>
      <c r="B17" s="303">
        <v>7509</v>
      </c>
      <c r="C17" s="304">
        <v>6093</v>
      </c>
      <c r="D17" s="304">
        <v>1416</v>
      </c>
    </row>
    <row r="18" spans="1:4" ht="15" thickBot="1">
      <c r="A18" s="101" t="s">
        <v>14</v>
      </c>
      <c r="B18" s="303">
        <v>58258</v>
      </c>
      <c r="C18" s="304">
        <v>49780</v>
      </c>
      <c r="D18" s="304">
        <v>8478</v>
      </c>
    </row>
    <row r="19" spans="1:4" ht="15" thickBot="1">
      <c r="A19" s="101" t="s">
        <v>15</v>
      </c>
      <c r="B19" s="303">
        <v>3271</v>
      </c>
      <c r="C19" s="304">
        <v>2733</v>
      </c>
      <c r="D19" s="304">
        <v>538</v>
      </c>
    </row>
    <row r="20" spans="1:4" ht="15" thickBot="1">
      <c r="A20" s="101" t="s">
        <v>16</v>
      </c>
      <c r="B20" s="303">
        <v>14998</v>
      </c>
      <c r="C20" s="304">
        <v>12413</v>
      </c>
      <c r="D20" s="304">
        <v>2585</v>
      </c>
    </row>
    <row r="21" spans="1:4" ht="15" thickBot="1">
      <c r="A21" s="101" t="s">
        <v>17</v>
      </c>
      <c r="B21" s="303">
        <v>8848</v>
      </c>
      <c r="C21" s="304">
        <v>6767</v>
      </c>
      <c r="D21" s="302">
        <v>2081</v>
      </c>
    </row>
    <row r="22" spans="1:4" ht="15" thickBot="1">
      <c r="A22" s="101" t="s">
        <v>18</v>
      </c>
      <c r="B22" s="303">
        <v>13274</v>
      </c>
      <c r="C22" s="304">
        <v>11094</v>
      </c>
      <c r="D22" s="304">
        <v>2180</v>
      </c>
    </row>
    <row r="23" spans="1:4" ht="15" thickBot="1">
      <c r="A23" s="101" t="s">
        <v>19</v>
      </c>
      <c r="B23" s="303">
        <v>7003</v>
      </c>
      <c r="C23" s="304">
        <v>5558</v>
      </c>
      <c r="D23" s="304">
        <v>1445</v>
      </c>
    </row>
    <row r="24" spans="1:4" ht="15" thickBot="1">
      <c r="A24" s="101" t="s">
        <v>20</v>
      </c>
      <c r="B24" s="303">
        <v>1704</v>
      </c>
      <c r="C24" s="304">
        <v>1432</v>
      </c>
      <c r="D24" s="304">
        <v>272</v>
      </c>
    </row>
    <row r="25" spans="1:4" ht="15" thickBot="1">
      <c r="A25" s="101" t="s">
        <v>21</v>
      </c>
      <c r="B25" s="303">
        <v>7893</v>
      </c>
      <c r="C25" s="304">
        <v>6154</v>
      </c>
      <c r="D25" s="304">
        <v>1739</v>
      </c>
    </row>
    <row r="26" spans="1:4" ht="15" thickBot="1">
      <c r="A26" s="101" t="s">
        <v>22</v>
      </c>
      <c r="B26" s="303">
        <v>71282</v>
      </c>
      <c r="C26" s="304">
        <v>60084</v>
      </c>
      <c r="D26" s="304">
        <v>11198</v>
      </c>
    </row>
    <row r="27" spans="1:4" ht="15" thickBot="1">
      <c r="A27" s="101" t="s">
        <v>23</v>
      </c>
      <c r="B27" s="303">
        <v>5398</v>
      </c>
      <c r="C27" s="304">
        <v>4265</v>
      </c>
      <c r="D27" s="305">
        <v>1133</v>
      </c>
    </row>
    <row r="28" spans="1:4" ht="15" thickBot="1">
      <c r="A28" s="101" t="s">
        <v>24</v>
      </c>
      <c r="B28" s="303">
        <v>3457</v>
      </c>
      <c r="C28" s="304">
        <v>2658</v>
      </c>
      <c r="D28" s="304">
        <v>799</v>
      </c>
    </row>
    <row r="29" spans="1:4" ht="15" thickBot="1">
      <c r="A29" s="101" t="s">
        <v>25</v>
      </c>
      <c r="B29" s="303">
        <v>3326</v>
      </c>
      <c r="C29" s="304">
        <v>2739</v>
      </c>
      <c r="D29" s="304">
        <v>587</v>
      </c>
    </row>
    <row r="30" spans="1:4" ht="15" thickBot="1">
      <c r="A30" s="101" t="s">
        <v>26</v>
      </c>
      <c r="B30" s="303">
        <v>1552</v>
      </c>
      <c r="C30" s="304">
        <v>1292</v>
      </c>
      <c r="D30" s="304">
        <v>260</v>
      </c>
    </row>
    <row r="31" spans="1:4" ht="15" thickBot="1">
      <c r="A31" s="101" t="s">
        <v>27</v>
      </c>
      <c r="B31" s="303">
        <v>8720</v>
      </c>
      <c r="C31" s="304">
        <v>7253</v>
      </c>
      <c r="D31" s="304">
        <v>1467</v>
      </c>
    </row>
    <row r="32" spans="1:4" ht="15" thickBot="1">
      <c r="A32" s="101" t="s">
        <v>28</v>
      </c>
      <c r="B32" s="306">
        <v>933</v>
      </c>
      <c r="C32" s="305">
        <v>810</v>
      </c>
      <c r="D32" s="304">
        <v>123</v>
      </c>
    </row>
    <row r="33" spans="1:4" ht="15" thickBot="1">
      <c r="A33" s="101" t="s">
        <v>29</v>
      </c>
      <c r="B33" s="303">
        <v>4542</v>
      </c>
      <c r="C33" s="304">
        <v>3742</v>
      </c>
      <c r="D33" s="304">
        <v>800</v>
      </c>
    </row>
    <row r="34" spans="1:4" ht="15" thickBot="1">
      <c r="A34" s="101" t="s">
        <v>30</v>
      </c>
      <c r="B34" s="303">
        <v>3093</v>
      </c>
      <c r="C34" s="304">
        <v>2623</v>
      </c>
      <c r="D34" s="304">
        <v>470</v>
      </c>
    </row>
    <row r="35" spans="1:4" ht="15" thickBot="1">
      <c r="A35" s="101" t="s">
        <v>31</v>
      </c>
      <c r="B35" s="306">
        <v>621</v>
      </c>
      <c r="C35" s="305">
        <v>494</v>
      </c>
      <c r="D35" s="304">
        <v>127</v>
      </c>
    </row>
    <row r="36" spans="1:4" ht="14.25">
      <c r="A36" s="102" t="s">
        <v>240</v>
      </c>
      <c r="B36" s="307">
        <v>326771</v>
      </c>
      <c r="C36" s="308">
        <v>270431</v>
      </c>
      <c r="D36" s="308">
        <v>56340</v>
      </c>
    </row>
    <row r="38" spans="1:4">
      <c r="A38" s="495" t="s">
        <v>637</v>
      </c>
      <c r="B38" s="495"/>
      <c r="C38" s="495"/>
      <c r="D38" s="316"/>
    </row>
    <row r="39" spans="1:4">
      <c r="A39" s="495"/>
      <c r="B39" s="495"/>
      <c r="C39" s="495"/>
    </row>
    <row r="40" spans="1:4">
      <c r="A40" s="495"/>
      <c r="B40" s="495"/>
      <c r="C40" s="495"/>
    </row>
    <row r="41" spans="1:4">
      <c r="A41" s="495"/>
      <c r="B41" s="495"/>
      <c r="C41" s="495"/>
    </row>
    <row r="42" spans="1:4">
      <c r="A42" s="495"/>
      <c r="B42" s="495"/>
      <c r="C42" s="495"/>
    </row>
    <row r="43" spans="1:4">
      <c r="A43" s="495"/>
      <c r="B43" s="495"/>
      <c r="C43" s="495"/>
    </row>
    <row r="44" spans="1:4">
      <c r="A44" s="495"/>
      <c r="B44" s="495"/>
      <c r="C44" s="495"/>
      <c r="D44" s="316"/>
    </row>
    <row r="45" spans="1:4">
      <c r="A45" s="495"/>
      <c r="B45" s="495"/>
      <c r="C45" s="495"/>
    </row>
    <row r="46" spans="1:4">
      <c r="A46" s="495"/>
      <c r="B46" s="495"/>
      <c r="C46" s="495"/>
    </row>
    <row r="47" spans="1:4">
      <c r="A47" s="495"/>
      <c r="B47" s="495"/>
      <c r="C47" s="495"/>
      <c r="D47" s="394"/>
    </row>
    <row r="48" spans="1:4">
      <c r="A48" s="495"/>
      <c r="B48" s="495"/>
      <c r="C48" s="495"/>
      <c r="D48" s="316"/>
    </row>
    <row r="49" spans="1:5">
      <c r="A49" s="495"/>
      <c r="B49" s="495"/>
      <c r="C49" s="495"/>
      <c r="D49" s="394"/>
    </row>
    <row r="50" spans="1:5">
      <c r="D50" s="394"/>
    </row>
    <row r="52" spans="1:5" ht="15">
      <c r="A52" s="496" t="s">
        <v>600</v>
      </c>
      <c r="B52" s="496"/>
      <c r="C52" s="496"/>
      <c r="D52" s="496"/>
      <c r="E52" s="496"/>
    </row>
    <row r="53" spans="1:5">
      <c r="A53" s="493" t="s">
        <v>237</v>
      </c>
      <c r="B53" s="494"/>
    </row>
    <row r="54" spans="1:5" s="309" customFormat="1" ht="47.25" customHeight="1">
      <c r="A54" s="348" t="s">
        <v>597</v>
      </c>
      <c r="B54" s="284"/>
      <c r="C54" s="395" t="s">
        <v>621</v>
      </c>
      <c r="D54" s="284" t="s">
        <v>636</v>
      </c>
      <c r="E54" s="284" t="s">
        <v>599</v>
      </c>
    </row>
    <row r="55" spans="1:5" ht="15">
      <c r="A55" s="499" t="s">
        <v>534</v>
      </c>
      <c r="B55" s="499"/>
      <c r="C55" s="394"/>
    </row>
    <row r="56" spans="1:5" ht="29.25" customHeight="1">
      <c r="A56" s="492" t="s">
        <v>535</v>
      </c>
      <c r="B56" s="492"/>
      <c r="C56" s="310">
        <v>9107</v>
      </c>
      <c r="D56" s="310">
        <v>9018</v>
      </c>
      <c r="E56" s="311">
        <f t="shared" ref="E56:E77" si="0">((D56-C56)/C56)*100</f>
        <v>-0.97727023168990879</v>
      </c>
    </row>
    <row r="57" spans="1:5" ht="15" customHeight="1">
      <c r="A57" s="492" t="s">
        <v>536</v>
      </c>
      <c r="B57" s="492"/>
      <c r="C57" s="312">
        <v>90</v>
      </c>
      <c r="D57" s="312">
        <v>91</v>
      </c>
      <c r="E57" s="313">
        <f t="shared" si="0"/>
        <v>1.1111111111111112</v>
      </c>
    </row>
    <row r="58" spans="1:5" ht="15" customHeight="1">
      <c r="A58" s="492" t="s">
        <v>537</v>
      </c>
      <c r="B58" s="492"/>
      <c r="C58" s="312">
        <v>11946</v>
      </c>
      <c r="D58" s="312">
        <v>11836</v>
      </c>
      <c r="E58" s="313">
        <f t="shared" si="0"/>
        <v>-0.92081031307550654</v>
      </c>
    </row>
    <row r="59" spans="1:5" ht="29.25" customHeight="1">
      <c r="A59" s="492" t="s">
        <v>538</v>
      </c>
      <c r="B59" s="492"/>
      <c r="C59" s="312">
        <v>397</v>
      </c>
      <c r="D59" s="312">
        <v>395</v>
      </c>
      <c r="E59" s="313">
        <f t="shared" si="0"/>
        <v>-0.50377833753148615</v>
      </c>
    </row>
    <row r="60" spans="1:5" ht="43.5" customHeight="1">
      <c r="A60" s="492" t="s">
        <v>539</v>
      </c>
      <c r="B60" s="492"/>
      <c r="C60" s="312">
        <v>3680</v>
      </c>
      <c r="D60" s="312">
        <v>3674</v>
      </c>
      <c r="E60" s="313">
        <f t="shared" si="0"/>
        <v>-0.16304347826086957</v>
      </c>
    </row>
    <row r="61" spans="1:5" ht="15" customHeight="1">
      <c r="A61" s="492" t="s">
        <v>540</v>
      </c>
      <c r="B61" s="492"/>
      <c r="C61" s="312">
        <v>21468</v>
      </c>
      <c r="D61" s="312">
        <v>20858</v>
      </c>
      <c r="E61" s="313">
        <f t="shared" si="0"/>
        <v>-2.8414384199739144</v>
      </c>
    </row>
    <row r="62" spans="1:5" ht="43.5" customHeight="1">
      <c r="A62" s="492" t="s">
        <v>541</v>
      </c>
      <c r="B62" s="492"/>
      <c r="C62" s="312">
        <v>63906</v>
      </c>
      <c r="D62" s="312">
        <v>64366</v>
      </c>
      <c r="E62" s="313">
        <f t="shared" si="0"/>
        <v>0.71980721684974802</v>
      </c>
    </row>
    <row r="63" spans="1:5" ht="15" customHeight="1">
      <c r="A63" s="492" t="s">
        <v>542</v>
      </c>
      <c r="B63" s="492"/>
      <c r="C63" s="312">
        <v>17248</v>
      </c>
      <c r="D63" s="312">
        <v>17336</v>
      </c>
      <c r="E63" s="313">
        <f t="shared" si="0"/>
        <v>0.51020408163265307</v>
      </c>
    </row>
    <row r="64" spans="1:5" ht="15" customHeight="1">
      <c r="A64" s="492" t="s">
        <v>543</v>
      </c>
      <c r="B64" s="492"/>
      <c r="C64" s="312">
        <v>51933</v>
      </c>
      <c r="D64" s="312">
        <v>50716</v>
      </c>
      <c r="E64" s="313">
        <f t="shared" si="0"/>
        <v>-2.3434040013093793</v>
      </c>
    </row>
    <row r="65" spans="1:5" ht="15" customHeight="1">
      <c r="A65" s="492" t="s">
        <v>544</v>
      </c>
      <c r="B65" s="492"/>
      <c r="C65" s="312">
        <v>5285</v>
      </c>
      <c r="D65" s="312">
        <v>5307</v>
      </c>
      <c r="E65" s="313">
        <f t="shared" si="0"/>
        <v>0.4162724692526017</v>
      </c>
    </row>
    <row r="66" spans="1:5" ht="29.25" customHeight="1">
      <c r="A66" s="492" t="s">
        <v>545</v>
      </c>
      <c r="B66" s="492"/>
      <c r="C66" s="312">
        <v>4282</v>
      </c>
      <c r="D66" s="312">
        <v>4291</v>
      </c>
      <c r="E66" s="313">
        <f t="shared" si="0"/>
        <v>0.21018215787015412</v>
      </c>
    </row>
    <row r="67" spans="1:5" ht="15" customHeight="1">
      <c r="A67" s="492" t="s">
        <v>546</v>
      </c>
      <c r="B67" s="492"/>
      <c r="C67" s="312">
        <v>3711</v>
      </c>
      <c r="D67" s="312">
        <v>3701</v>
      </c>
      <c r="E67" s="313">
        <f t="shared" si="0"/>
        <v>-0.2694691457828079</v>
      </c>
    </row>
    <row r="68" spans="1:5" ht="29.25" customHeight="1">
      <c r="A68" s="492" t="s">
        <v>547</v>
      </c>
      <c r="B68" s="492"/>
      <c r="C68" s="312">
        <v>14318</v>
      </c>
      <c r="D68" s="312">
        <v>14284</v>
      </c>
      <c r="E68" s="313">
        <f t="shared" si="0"/>
        <v>-0.23746333286771898</v>
      </c>
    </row>
    <row r="69" spans="1:5" ht="29.25" customHeight="1">
      <c r="A69" s="492" t="s">
        <v>548</v>
      </c>
      <c r="B69" s="492"/>
      <c r="C69" s="312">
        <v>25022</v>
      </c>
      <c r="D69" s="312">
        <v>24950</v>
      </c>
      <c r="E69" s="313">
        <f t="shared" si="0"/>
        <v>-0.28774678283110861</v>
      </c>
    </row>
    <row r="70" spans="1:5" ht="29.25" customHeight="1">
      <c r="A70" s="492" t="s">
        <v>549</v>
      </c>
      <c r="B70" s="492"/>
      <c r="C70" s="312">
        <v>19628</v>
      </c>
      <c r="D70" s="312">
        <v>19452</v>
      </c>
      <c r="E70" s="313">
        <f t="shared" si="0"/>
        <v>-0.8966782147951905</v>
      </c>
    </row>
    <row r="71" spans="1:5" ht="15" customHeight="1">
      <c r="A71" s="492" t="s">
        <v>550</v>
      </c>
      <c r="B71" s="492"/>
      <c r="C71" s="312">
        <v>20616</v>
      </c>
      <c r="D71" s="312">
        <v>20332</v>
      </c>
      <c r="E71" s="313">
        <f t="shared" si="0"/>
        <v>-1.3775708187815288</v>
      </c>
    </row>
    <row r="72" spans="1:5" ht="29.25" customHeight="1">
      <c r="A72" s="492" t="s">
        <v>551</v>
      </c>
      <c r="B72" s="492"/>
      <c r="C72" s="312">
        <v>33094</v>
      </c>
      <c r="D72" s="312">
        <v>33650</v>
      </c>
      <c r="E72" s="313">
        <f t="shared" si="0"/>
        <v>1.6800628512721338</v>
      </c>
    </row>
    <row r="73" spans="1:5" ht="29.25" customHeight="1">
      <c r="A73" s="492" t="s">
        <v>552</v>
      </c>
      <c r="B73" s="492"/>
      <c r="C73" s="312">
        <v>6796</v>
      </c>
      <c r="D73" s="312">
        <v>6678</v>
      </c>
      <c r="E73" s="313">
        <f t="shared" si="0"/>
        <v>-1.7363154796939377</v>
      </c>
    </row>
    <row r="74" spans="1:5" ht="15" customHeight="1">
      <c r="A74" s="492" t="s">
        <v>553</v>
      </c>
      <c r="B74" s="492"/>
      <c r="C74" s="312">
        <v>10737</v>
      </c>
      <c r="D74" s="312">
        <v>10864</v>
      </c>
      <c r="E74" s="313">
        <f t="shared" si="0"/>
        <v>1.182825742758685</v>
      </c>
    </row>
    <row r="75" spans="1:5" ht="43.5" customHeight="1">
      <c r="A75" s="492" t="s">
        <v>554</v>
      </c>
      <c r="B75" s="492"/>
      <c r="C75" s="312">
        <v>4907</v>
      </c>
      <c r="D75" s="312">
        <v>4940</v>
      </c>
      <c r="E75" s="313">
        <f t="shared" si="0"/>
        <v>0.67250866109639285</v>
      </c>
    </row>
    <row r="76" spans="1:5" ht="29.25" customHeight="1">
      <c r="A76" s="492" t="s">
        <v>555</v>
      </c>
      <c r="B76" s="492"/>
      <c r="C76" s="312">
        <v>32</v>
      </c>
      <c r="D76" s="312">
        <v>32</v>
      </c>
      <c r="E76" s="313">
        <f t="shared" si="0"/>
        <v>0</v>
      </c>
    </row>
    <row r="77" spans="1:5" ht="15" customHeight="1">
      <c r="A77" s="501" t="s">
        <v>556</v>
      </c>
      <c r="B77" s="501"/>
      <c r="C77" s="314">
        <v>328203</v>
      </c>
      <c r="D77" s="314">
        <v>326771</v>
      </c>
      <c r="E77" s="315">
        <f t="shared" si="0"/>
        <v>-0.436315329232213</v>
      </c>
    </row>
    <row r="78" spans="1:5">
      <c r="A78" s="497" t="s">
        <v>233</v>
      </c>
      <c r="B78" s="498"/>
      <c r="C78" s="498"/>
    </row>
    <row r="79" spans="1:5">
      <c r="A79" s="497" t="s">
        <v>232</v>
      </c>
      <c r="B79" s="498"/>
      <c r="C79" s="498"/>
      <c r="E79" s="316"/>
    </row>
    <row r="80" spans="1:5">
      <c r="A80" s="502" t="s">
        <v>231</v>
      </c>
      <c r="B80" s="498"/>
      <c r="C80" s="498"/>
      <c r="E80" s="316"/>
    </row>
    <row r="81" spans="1:7">
      <c r="A81" s="497" t="s">
        <v>557</v>
      </c>
      <c r="B81" s="498"/>
      <c r="C81" s="498"/>
      <c r="E81" s="316"/>
      <c r="G81" s="349"/>
    </row>
    <row r="82" spans="1:7" ht="30.75" customHeight="1">
      <c r="A82" s="500" t="s">
        <v>558</v>
      </c>
      <c r="B82" s="500"/>
      <c r="C82" s="500"/>
      <c r="E82" s="316"/>
      <c r="G82" s="316"/>
    </row>
    <row r="83" spans="1:7">
      <c r="A83" s="287" t="s">
        <v>521</v>
      </c>
    </row>
    <row r="84" spans="1:7" ht="15">
      <c r="B84" s="290"/>
    </row>
    <row r="85" spans="1:7" ht="15">
      <c r="A85" s="10" t="s">
        <v>230</v>
      </c>
      <c r="B85" s="290"/>
    </row>
    <row r="86" spans="1:7" ht="15">
      <c r="A86" s="10" t="s">
        <v>48</v>
      </c>
      <c r="B86" s="290"/>
    </row>
    <row r="107" spans="5:5">
      <c r="E107" s="317"/>
    </row>
  </sheetData>
  <sheetProtection algorithmName="SHA-512" hashValue="1pfQpQZAd2l3R11pN8Yv0w+Az+WdTSiorjdmfT8dolq1NKrXtEbS/SmiNxB9rK0jvJiQJJYwLlFI4g6lwnlpiA==" saltValue="WQGDqWetsSygqnBS1NFs0A==" spinCount="100000" sheet="1" objects="1" scenarios="1"/>
  <mergeCells count="34">
    <mergeCell ref="A82:C82"/>
    <mergeCell ref="A77:B77"/>
    <mergeCell ref="A78:C78"/>
    <mergeCell ref="A80:C80"/>
    <mergeCell ref="A81:C81"/>
    <mergeCell ref="A59:B59"/>
    <mergeCell ref="A79:C79"/>
    <mergeCell ref="A55:B55"/>
    <mergeCell ref="A56:B56"/>
    <mergeCell ref="A73:B73"/>
    <mergeCell ref="A74:B74"/>
    <mergeCell ref="A75:B75"/>
    <mergeCell ref="A76:B76"/>
    <mergeCell ref="A67:B67"/>
    <mergeCell ref="A68:B68"/>
    <mergeCell ref="A69:B69"/>
    <mergeCell ref="A70:B70"/>
    <mergeCell ref="A71:B71"/>
    <mergeCell ref="B3:D3"/>
    <mergeCell ref="A1:D1"/>
    <mergeCell ref="A72:B72"/>
    <mergeCell ref="A61:B61"/>
    <mergeCell ref="A62:B62"/>
    <mergeCell ref="A63:B63"/>
    <mergeCell ref="A64:B64"/>
    <mergeCell ref="A65:B65"/>
    <mergeCell ref="A66:B66"/>
    <mergeCell ref="A60:B60"/>
    <mergeCell ref="A2:C2"/>
    <mergeCell ref="A38:C49"/>
    <mergeCell ref="A53:B53"/>
    <mergeCell ref="A52:E52"/>
    <mergeCell ref="A58:B58"/>
    <mergeCell ref="A57:B57"/>
  </mergeCells>
  <pageMargins left="0.75" right="0.75" top="1" bottom="1" header="0.5" footer="0.5"/>
  <pageSetup orientation="portrait" horizontalDpi="300" verticalDpi="300"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zoomScale="90" zoomScaleNormal="90" workbookViewId="0">
      <selection activeCell="B23" sqref="B23"/>
    </sheetView>
  </sheetViews>
  <sheetFormatPr baseColWidth="10" defaultRowHeight="15"/>
  <cols>
    <col min="1" max="1" width="58.140625" customWidth="1"/>
    <col min="2" max="2" width="24.5703125" customWidth="1"/>
  </cols>
  <sheetData>
    <row r="1" spans="1:2" ht="42.75" customHeight="1">
      <c r="A1" s="504" t="s">
        <v>606</v>
      </c>
      <c r="B1" s="504"/>
    </row>
    <row r="2" spans="1:2" ht="15.75" thickBot="1">
      <c r="A2" s="493" t="s">
        <v>518</v>
      </c>
      <c r="B2" s="494"/>
    </row>
    <row r="3" spans="1:2" ht="15.75" thickBot="1">
      <c r="A3" s="102" t="s">
        <v>519</v>
      </c>
      <c r="B3" s="380" t="s">
        <v>620</v>
      </c>
    </row>
    <row r="4" spans="1:2" ht="20.25" customHeight="1" thickBot="1">
      <c r="A4" s="341" t="s">
        <v>574</v>
      </c>
      <c r="B4" s="288">
        <v>984</v>
      </c>
    </row>
    <row r="5" spans="1:2" ht="57.75" thickBot="1">
      <c r="A5" s="341" t="s">
        <v>575</v>
      </c>
      <c r="B5" s="289">
        <v>1303</v>
      </c>
    </row>
    <row r="6" spans="1:2" ht="25.5" customHeight="1" thickBot="1">
      <c r="A6" s="341" t="s">
        <v>114</v>
      </c>
      <c r="B6" s="289">
        <v>2285</v>
      </c>
    </row>
    <row r="7" spans="1:2" ht="25.5" customHeight="1" thickBot="1">
      <c r="A7" s="341" t="s">
        <v>576</v>
      </c>
      <c r="B7" s="289">
        <v>21367</v>
      </c>
    </row>
    <row r="8" spans="1:2" ht="33.75" customHeight="1" thickBot="1">
      <c r="A8" s="340" t="s">
        <v>577</v>
      </c>
      <c r="B8" s="289">
        <v>6569</v>
      </c>
    </row>
    <row r="9" spans="1:2" ht="25.5" customHeight="1" thickBot="1">
      <c r="A9" s="340" t="s">
        <v>578</v>
      </c>
      <c r="B9" s="289">
        <v>1452</v>
      </c>
    </row>
    <row r="10" spans="1:2" ht="25.5" customHeight="1" thickBot="1">
      <c r="A10" s="340" t="s">
        <v>115</v>
      </c>
      <c r="B10" s="289">
        <v>4390</v>
      </c>
    </row>
    <row r="11" spans="1:2" ht="25.5" customHeight="1" thickBot="1">
      <c r="A11" s="340" t="s">
        <v>579</v>
      </c>
      <c r="B11" s="289">
        <v>437</v>
      </c>
    </row>
    <row r="12" spans="1:2" ht="25.5" customHeight="1" thickBot="1">
      <c r="A12" s="340" t="s">
        <v>580</v>
      </c>
      <c r="B12" s="289">
        <v>318</v>
      </c>
    </row>
    <row r="13" spans="1:2" ht="25.5" customHeight="1" thickBot="1">
      <c r="A13" s="340" t="s">
        <v>305</v>
      </c>
      <c r="B13" s="289">
        <v>757</v>
      </c>
    </row>
    <row r="14" spans="1:2" ht="25.5" customHeight="1" thickBot="1">
      <c r="A14" s="340" t="s">
        <v>581</v>
      </c>
      <c r="B14" s="289">
        <v>1733</v>
      </c>
    </row>
    <row r="15" spans="1:2" ht="25.5" customHeight="1" thickBot="1">
      <c r="A15" s="340" t="s">
        <v>582</v>
      </c>
      <c r="B15" s="289">
        <v>1344</v>
      </c>
    </row>
    <row r="16" spans="1:2" ht="29.25" thickBot="1">
      <c r="A16" s="340" t="s">
        <v>583</v>
      </c>
      <c r="B16" s="289">
        <v>0</v>
      </c>
    </row>
    <row r="17" spans="1:3" ht="25.5" customHeight="1" thickBot="1">
      <c r="A17" s="340" t="s">
        <v>584</v>
      </c>
      <c r="B17" s="289">
        <v>606</v>
      </c>
    </row>
    <row r="18" spans="1:3" ht="25.5" customHeight="1" thickBot="1">
      <c r="A18" s="340" t="s">
        <v>585</v>
      </c>
      <c r="B18" s="289">
        <v>969</v>
      </c>
    </row>
    <row r="19" spans="1:3" ht="45" customHeight="1" thickBot="1">
      <c r="A19" s="340" t="s">
        <v>586</v>
      </c>
      <c r="B19" s="289">
        <v>649</v>
      </c>
    </row>
    <row r="20" spans="1:3" ht="45" customHeight="1" thickBot="1">
      <c r="A20" s="340" t="s">
        <v>587</v>
      </c>
      <c r="B20" s="289">
        <v>1619</v>
      </c>
    </row>
    <row r="21" spans="1:3" ht="60" customHeight="1" thickBot="1">
      <c r="A21" s="340" t="s">
        <v>588</v>
      </c>
      <c r="B21" s="289">
        <v>518</v>
      </c>
      <c r="C21" s="6"/>
    </row>
    <row r="22" spans="1:3" ht="45" customHeight="1" thickBot="1">
      <c r="A22" s="340" t="s">
        <v>589</v>
      </c>
      <c r="B22" s="289">
        <v>6</v>
      </c>
    </row>
    <row r="23" spans="1:3" ht="26.25" customHeight="1">
      <c r="A23" s="102" t="s">
        <v>520</v>
      </c>
      <c r="B23" s="339">
        <v>25939</v>
      </c>
    </row>
    <row r="24" spans="1:3">
      <c r="C24" s="6"/>
    </row>
    <row r="25" spans="1:3">
      <c r="A25" s="424" t="s">
        <v>638</v>
      </c>
      <c r="B25" s="424"/>
    </row>
    <row r="26" spans="1:3" ht="15" customHeight="1">
      <c r="A26" s="424"/>
      <c r="B26" s="424"/>
    </row>
    <row r="27" spans="1:3">
      <c r="A27" s="424"/>
      <c r="B27" s="424"/>
    </row>
    <row r="28" spans="1:3">
      <c r="A28" s="424"/>
      <c r="B28" s="424"/>
    </row>
    <row r="29" spans="1:3">
      <c r="A29" s="424"/>
      <c r="B29" s="424"/>
    </row>
    <row r="30" spans="1:3">
      <c r="A30" s="424"/>
      <c r="B30" s="424"/>
    </row>
    <row r="32" spans="1:3">
      <c r="A32" s="503" t="s">
        <v>233</v>
      </c>
      <c r="B32" s="482"/>
    </row>
    <row r="33" spans="1:3">
      <c r="A33" s="503" t="s">
        <v>521</v>
      </c>
      <c r="B33" s="482"/>
    </row>
    <row r="34" spans="1:3">
      <c r="A34" s="379" t="s">
        <v>605</v>
      </c>
      <c r="B34" s="291"/>
      <c r="C34" s="377"/>
    </row>
    <row r="36" spans="1:3">
      <c r="A36" s="10" t="s">
        <v>522</v>
      </c>
      <c r="B36" s="10"/>
    </row>
    <row r="37" spans="1:3">
      <c r="A37" s="10" t="s">
        <v>48</v>
      </c>
    </row>
  </sheetData>
  <sheetProtection algorithmName="SHA-512" hashValue="UIhBFhx/pfUH+dh9maQRYLD9N2xaGlcNSjR3jP8DdRDSH2bgGSD+duaEBsKcw/jTNXz4xvtoB+oWbcEleCAzgg==" saltValue="5I44KV7lOHwZGAEFkbEfhw==" spinCount="100000" sheet="1" objects="1" scenarios="1"/>
  <mergeCells count="5">
    <mergeCell ref="A33:B33"/>
    <mergeCell ref="A1:B1"/>
    <mergeCell ref="A2:B2"/>
    <mergeCell ref="A32:B32"/>
    <mergeCell ref="A25:B30"/>
  </mergeCells>
  <pageMargins left="0.7" right="0.7" top="0.75" bottom="0.75" header="0.3" footer="0.3"/>
  <pageSetup paperSize="9" orientation="portrait" horizontalDpi="1200" verticalDpi="12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showGridLines="0" zoomScale="80" zoomScaleNormal="80" workbookViewId="0">
      <selection activeCell="A28" sqref="A28:F28"/>
    </sheetView>
  </sheetViews>
  <sheetFormatPr baseColWidth="10" defaultColWidth="9.140625" defaultRowHeight="12.75"/>
  <cols>
    <col min="1" max="1" width="39" style="99" customWidth="1"/>
    <col min="2" max="2" width="12.7109375" style="99" customWidth="1"/>
    <col min="3" max="3" width="20.140625" style="99" bestFit="1" customWidth="1"/>
    <col min="4" max="4" width="19.85546875" style="99" bestFit="1" customWidth="1"/>
    <col min="5" max="5" width="18.42578125" style="99" bestFit="1" customWidth="1"/>
    <col min="6" max="6" width="22.140625" style="99" bestFit="1" customWidth="1"/>
    <col min="7" max="256" width="9.140625" style="99"/>
    <col min="257" max="257" width="39" style="99" customWidth="1"/>
    <col min="258" max="512" width="9.140625" style="99"/>
    <col min="513" max="513" width="39" style="99" customWidth="1"/>
    <col min="514" max="768" width="9.140625" style="99"/>
    <col min="769" max="769" width="39" style="99" customWidth="1"/>
    <col min="770" max="1024" width="9.140625" style="99"/>
    <col min="1025" max="1025" width="39" style="99" customWidth="1"/>
    <col min="1026" max="1280" width="9.140625" style="99"/>
    <col min="1281" max="1281" width="39" style="99" customWidth="1"/>
    <col min="1282" max="1536" width="9.140625" style="99"/>
    <col min="1537" max="1537" width="39" style="99" customWidth="1"/>
    <col min="1538" max="1792" width="9.140625" style="99"/>
    <col min="1793" max="1793" width="39" style="99" customWidth="1"/>
    <col min="1794" max="2048" width="9.140625" style="99"/>
    <col min="2049" max="2049" width="39" style="99" customWidth="1"/>
    <col min="2050" max="2304" width="9.140625" style="99"/>
    <col min="2305" max="2305" width="39" style="99" customWidth="1"/>
    <col min="2306" max="2560" width="9.140625" style="99"/>
    <col min="2561" max="2561" width="39" style="99" customWidth="1"/>
    <col min="2562" max="2816" width="9.140625" style="99"/>
    <col min="2817" max="2817" width="39" style="99" customWidth="1"/>
    <col min="2818" max="3072" width="9.140625" style="99"/>
    <col min="3073" max="3073" width="39" style="99" customWidth="1"/>
    <col min="3074" max="3328" width="9.140625" style="99"/>
    <col min="3329" max="3329" width="39" style="99" customWidth="1"/>
    <col min="3330" max="3584" width="9.140625" style="99"/>
    <col min="3585" max="3585" width="39" style="99" customWidth="1"/>
    <col min="3586" max="3840" width="9.140625" style="99"/>
    <col min="3841" max="3841" width="39" style="99" customWidth="1"/>
    <col min="3842" max="4096" width="9.140625" style="99"/>
    <col min="4097" max="4097" width="39" style="99" customWidth="1"/>
    <col min="4098" max="4352" width="9.140625" style="99"/>
    <col min="4353" max="4353" width="39" style="99" customWidth="1"/>
    <col min="4354" max="4608" width="9.140625" style="99"/>
    <col min="4609" max="4609" width="39" style="99" customWidth="1"/>
    <col min="4610" max="4864" width="9.140625" style="99"/>
    <col min="4865" max="4865" width="39" style="99" customWidth="1"/>
    <col min="4866" max="5120" width="9.140625" style="99"/>
    <col min="5121" max="5121" width="39" style="99" customWidth="1"/>
    <col min="5122" max="5376" width="9.140625" style="99"/>
    <col min="5377" max="5377" width="39" style="99" customWidth="1"/>
    <col min="5378" max="5632" width="9.140625" style="99"/>
    <col min="5633" max="5633" width="39" style="99" customWidth="1"/>
    <col min="5634" max="5888" width="9.140625" style="99"/>
    <col min="5889" max="5889" width="39" style="99" customWidth="1"/>
    <col min="5890" max="6144" width="9.140625" style="99"/>
    <col min="6145" max="6145" width="39" style="99" customWidth="1"/>
    <col min="6146" max="6400" width="9.140625" style="99"/>
    <col min="6401" max="6401" width="39" style="99" customWidth="1"/>
    <col min="6402" max="6656" width="9.140625" style="99"/>
    <col min="6657" max="6657" width="39" style="99" customWidth="1"/>
    <col min="6658" max="6912" width="9.140625" style="99"/>
    <col min="6913" max="6913" width="39" style="99" customWidth="1"/>
    <col min="6914" max="7168" width="9.140625" style="99"/>
    <col min="7169" max="7169" width="39" style="99" customWidth="1"/>
    <col min="7170" max="7424" width="9.140625" style="99"/>
    <col min="7425" max="7425" width="39" style="99" customWidth="1"/>
    <col min="7426" max="7680" width="9.140625" style="99"/>
    <col min="7681" max="7681" width="39" style="99" customWidth="1"/>
    <col min="7682" max="7936" width="9.140625" style="99"/>
    <col min="7937" max="7937" width="39" style="99" customWidth="1"/>
    <col min="7938" max="8192" width="9.140625" style="99"/>
    <col min="8193" max="8193" width="39" style="99" customWidth="1"/>
    <col min="8194" max="8448" width="9.140625" style="99"/>
    <col min="8449" max="8449" width="39" style="99" customWidth="1"/>
    <col min="8450" max="8704" width="9.140625" style="99"/>
    <col min="8705" max="8705" width="39" style="99" customWidth="1"/>
    <col min="8706" max="8960" width="9.140625" style="99"/>
    <col min="8961" max="8961" width="39" style="99" customWidth="1"/>
    <col min="8962" max="9216" width="9.140625" style="99"/>
    <col min="9217" max="9217" width="39" style="99" customWidth="1"/>
    <col min="9218" max="9472" width="9.140625" style="99"/>
    <col min="9473" max="9473" width="39" style="99" customWidth="1"/>
    <col min="9474" max="9728" width="9.140625" style="99"/>
    <col min="9729" max="9729" width="39" style="99" customWidth="1"/>
    <col min="9730" max="9984" width="9.140625" style="99"/>
    <col min="9985" max="9985" width="39" style="99" customWidth="1"/>
    <col min="9986" max="10240" width="9.140625" style="99"/>
    <col min="10241" max="10241" width="39" style="99" customWidth="1"/>
    <col min="10242" max="10496" width="9.140625" style="99"/>
    <col min="10497" max="10497" width="39" style="99" customWidth="1"/>
    <col min="10498" max="10752" width="9.140625" style="99"/>
    <col min="10753" max="10753" width="39" style="99" customWidth="1"/>
    <col min="10754" max="11008" width="9.140625" style="99"/>
    <col min="11009" max="11009" width="39" style="99" customWidth="1"/>
    <col min="11010" max="11264" width="9.140625" style="99"/>
    <col min="11265" max="11265" width="39" style="99" customWidth="1"/>
    <col min="11266" max="11520" width="9.140625" style="99"/>
    <col min="11521" max="11521" width="39" style="99" customWidth="1"/>
    <col min="11522" max="11776" width="9.140625" style="99"/>
    <col min="11777" max="11777" width="39" style="99" customWidth="1"/>
    <col min="11778" max="12032" width="9.140625" style="99"/>
    <col min="12033" max="12033" width="39" style="99" customWidth="1"/>
    <col min="12034" max="12288" width="9.140625" style="99"/>
    <col min="12289" max="12289" width="39" style="99" customWidth="1"/>
    <col min="12290" max="12544" width="9.140625" style="99"/>
    <col min="12545" max="12545" width="39" style="99" customWidth="1"/>
    <col min="12546" max="12800" width="9.140625" style="99"/>
    <col min="12801" max="12801" width="39" style="99" customWidth="1"/>
    <col min="12802" max="13056" width="9.140625" style="99"/>
    <col min="13057" max="13057" width="39" style="99" customWidth="1"/>
    <col min="13058" max="13312" width="9.140625" style="99"/>
    <col min="13313" max="13313" width="39" style="99" customWidth="1"/>
    <col min="13314" max="13568" width="9.140625" style="99"/>
    <col min="13569" max="13569" width="39" style="99" customWidth="1"/>
    <col min="13570" max="13824" width="9.140625" style="99"/>
    <col min="13825" max="13825" width="39" style="99" customWidth="1"/>
    <col min="13826" max="14080" width="9.140625" style="99"/>
    <col min="14081" max="14081" width="39" style="99" customWidth="1"/>
    <col min="14082" max="14336" width="9.140625" style="99"/>
    <col min="14337" max="14337" width="39" style="99" customWidth="1"/>
    <col min="14338" max="14592" width="9.140625" style="99"/>
    <col min="14593" max="14593" width="39" style="99" customWidth="1"/>
    <col min="14594" max="14848" width="9.140625" style="99"/>
    <col min="14849" max="14849" width="39" style="99" customWidth="1"/>
    <col min="14850" max="15104" width="9.140625" style="99"/>
    <col min="15105" max="15105" width="39" style="99" customWidth="1"/>
    <col min="15106" max="15360" width="9.140625" style="99"/>
    <col min="15361" max="15361" width="39" style="99" customWidth="1"/>
    <col min="15362" max="15616" width="9.140625" style="99"/>
    <col min="15617" max="15617" width="39" style="99" customWidth="1"/>
    <col min="15618" max="15872" width="9.140625" style="99"/>
    <col min="15873" max="15873" width="39" style="99" customWidth="1"/>
    <col min="15874" max="16128" width="9.140625" style="99"/>
    <col min="16129" max="16129" width="39" style="99" customWidth="1"/>
    <col min="16130" max="16384" width="9.140625" style="99"/>
  </cols>
  <sheetData>
    <row r="1" spans="1:6" ht="27" customHeight="1">
      <c r="A1" s="505" t="s">
        <v>274</v>
      </c>
      <c r="B1" s="506"/>
      <c r="C1" s="506"/>
      <c r="D1" s="506"/>
      <c r="E1" s="506"/>
      <c r="F1" s="506"/>
    </row>
    <row r="2" spans="1:6">
      <c r="A2" s="493" t="s">
        <v>241</v>
      </c>
      <c r="B2" s="494"/>
      <c r="C2" s="494"/>
      <c r="D2" s="494"/>
      <c r="E2" s="493"/>
      <c r="F2" s="494"/>
    </row>
    <row r="3" spans="1:6">
      <c r="B3" s="507" t="s">
        <v>634</v>
      </c>
      <c r="C3" s="507"/>
      <c r="D3" s="507"/>
      <c r="E3" s="507"/>
      <c r="F3" s="507"/>
    </row>
    <row r="4" spans="1:6" ht="18" customHeight="1">
      <c r="B4" s="250" t="s">
        <v>166</v>
      </c>
      <c r="C4" s="251" t="s">
        <v>277</v>
      </c>
      <c r="D4" s="251" t="s">
        <v>242</v>
      </c>
      <c r="E4" s="251" t="s">
        <v>243</v>
      </c>
      <c r="F4" s="251" t="s">
        <v>278</v>
      </c>
    </row>
    <row r="5" spans="1:6">
      <c r="A5" s="104" t="s">
        <v>244</v>
      </c>
      <c r="B5" s="252">
        <v>360.14</v>
      </c>
      <c r="C5" s="253">
        <v>206.42</v>
      </c>
      <c r="D5" s="253">
        <v>153.19999999999999</v>
      </c>
      <c r="E5" s="253">
        <v>53.21</v>
      </c>
      <c r="F5" s="254">
        <v>153.72999999999999</v>
      </c>
    </row>
    <row r="6" spans="1:6">
      <c r="A6" s="104" t="s">
        <v>245</v>
      </c>
      <c r="B6" s="255">
        <v>59.31</v>
      </c>
      <c r="C6" s="256">
        <v>35.22</v>
      </c>
      <c r="D6" s="256">
        <v>26.31</v>
      </c>
      <c r="E6" s="256">
        <v>8.91</v>
      </c>
      <c r="F6" s="257">
        <v>24.09</v>
      </c>
    </row>
    <row r="7" spans="1:6">
      <c r="A7" s="104" t="s">
        <v>246</v>
      </c>
      <c r="B7" s="255">
        <v>16.03</v>
      </c>
      <c r="C7" s="256">
        <v>8.65</v>
      </c>
      <c r="D7" s="256">
        <v>6.8</v>
      </c>
      <c r="E7" s="256">
        <v>1.85</v>
      </c>
      <c r="F7" s="257">
        <v>7.38</v>
      </c>
    </row>
    <row r="8" spans="1:6">
      <c r="A8" s="104" t="s">
        <v>247</v>
      </c>
      <c r="B8" s="255">
        <v>30.91</v>
      </c>
      <c r="C8" s="256">
        <v>17.11</v>
      </c>
      <c r="D8" s="256">
        <v>12.93</v>
      </c>
      <c r="E8" s="256">
        <v>4.17</v>
      </c>
      <c r="F8" s="257">
        <v>13.81</v>
      </c>
    </row>
    <row r="9" spans="1:6">
      <c r="A9" s="104" t="s">
        <v>248</v>
      </c>
      <c r="B9" s="255">
        <v>99.65</v>
      </c>
      <c r="C9" s="256">
        <v>57.57</v>
      </c>
      <c r="D9" s="256">
        <v>43.34</v>
      </c>
      <c r="E9" s="256">
        <v>14.23</v>
      </c>
      <c r="F9" s="257">
        <v>42.08</v>
      </c>
    </row>
    <row r="10" spans="1:6">
      <c r="A10" s="104" t="s">
        <v>249</v>
      </c>
      <c r="B10" s="255">
        <v>73.2</v>
      </c>
      <c r="C10" s="256">
        <v>45.46</v>
      </c>
      <c r="D10" s="256">
        <v>33.479999999999997</v>
      </c>
      <c r="E10" s="256">
        <v>11.98</v>
      </c>
      <c r="F10" s="257">
        <v>27.74</v>
      </c>
    </row>
    <row r="11" spans="1:6">
      <c r="A11" s="104" t="s">
        <v>250</v>
      </c>
      <c r="B11" s="255">
        <v>144.34</v>
      </c>
      <c r="C11" s="256">
        <v>84.99</v>
      </c>
      <c r="D11" s="256">
        <v>66.709999999999994</v>
      </c>
      <c r="E11" s="256">
        <v>18.29</v>
      </c>
      <c r="F11" s="257">
        <v>59.35</v>
      </c>
    </row>
    <row r="12" spans="1:6">
      <c r="A12" s="104" t="s">
        <v>251</v>
      </c>
      <c r="B12" s="255">
        <v>48.16</v>
      </c>
      <c r="C12" s="256">
        <v>27.86</v>
      </c>
      <c r="D12" s="256">
        <v>21.68</v>
      </c>
      <c r="E12" s="256">
        <v>6.19</v>
      </c>
      <c r="F12" s="257">
        <v>20.3</v>
      </c>
    </row>
    <row r="13" spans="1:6">
      <c r="A13" s="105" t="s">
        <v>275</v>
      </c>
      <c r="B13" s="255">
        <v>831.74</v>
      </c>
      <c r="C13" s="258">
        <v>483.27</v>
      </c>
      <c r="D13" s="258">
        <v>364.44</v>
      </c>
      <c r="E13" s="258">
        <v>118.83</v>
      </c>
      <c r="F13" s="259">
        <v>348.47</v>
      </c>
    </row>
    <row r="14" spans="1:6">
      <c r="A14" s="106" t="s">
        <v>276</v>
      </c>
      <c r="B14" s="260">
        <v>1926.67</v>
      </c>
      <c r="C14" s="261">
        <v>1106.47</v>
      </c>
      <c r="D14" s="262">
        <v>827.45</v>
      </c>
      <c r="E14" s="262">
        <v>279.02</v>
      </c>
      <c r="F14" s="263">
        <v>820.19</v>
      </c>
    </row>
    <row r="15" spans="1:6">
      <c r="B15" s="103"/>
      <c r="C15" s="103"/>
      <c r="D15" s="103"/>
      <c r="E15" s="103"/>
      <c r="F15" s="103"/>
    </row>
    <row r="16" spans="1:6">
      <c r="A16" s="497" t="s">
        <v>233</v>
      </c>
      <c r="B16" s="498"/>
      <c r="C16" s="498"/>
      <c r="D16" s="498"/>
      <c r="E16" s="498"/>
      <c r="F16" s="498"/>
    </row>
    <row r="17" spans="1:6">
      <c r="A17" s="99" t="s">
        <v>184</v>
      </c>
    </row>
    <row r="18" spans="1:6">
      <c r="A18" s="497" t="s">
        <v>252</v>
      </c>
      <c r="B18" s="498"/>
      <c r="C18" s="498"/>
      <c r="D18" s="498"/>
      <c r="E18" s="498"/>
      <c r="F18" s="498"/>
    </row>
    <row r="19" spans="1:6">
      <c r="A19" s="497" t="s">
        <v>253</v>
      </c>
      <c r="B19" s="498"/>
      <c r="C19" s="498"/>
      <c r="D19" s="498"/>
      <c r="E19" s="498"/>
      <c r="F19" s="498"/>
    </row>
    <row r="20" spans="1:6">
      <c r="A20" s="497" t="s">
        <v>254</v>
      </c>
      <c r="B20" s="498"/>
      <c r="C20" s="498"/>
      <c r="D20" s="498"/>
      <c r="E20" s="498"/>
      <c r="F20" s="498"/>
    </row>
    <row r="21" spans="1:6">
      <c r="A21" s="497" t="s">
        <v>255</v>
      </c>
      <c r="B21" s="498"/>
      <c r="C21" s="498"/>
      <c r="D21" s="498"/>
      <c r="E21" s="498"/>
      <c r="F21" s="498"/>
    </row>
    <row r="22" spans="1:6">
      <c r="A22" s="497" t="s">
        <v>256</v>
      </c>
      <c r="B22" s="498"/>
      <c r="C22" s="498"/>
      <c r="D22" s="498"/>
      <c r="E22" s="498"/>
      <c r="F22" s="498"/>
    </row>
    <row r="23" spans="1:6">
      <c r="A23" s="497" t="s">
        <v>257</v>
      </c>
      <c r="B23" s="498"/>
      <c r="C23" s="498"/>
      <c r="D23" s="498"/>
      <c r="E23" s="498"/>
      <c r="F23" s="498"/>
    </row>
    <row r="24" spans="1:6">
      <c r="A24" s="497" t="s">
        <v>258</v>
      </c>
      <c r="B24" s="498"/>
      <c r="C24" s="498"/>
      <c r="D24" s="498"/>
      <c r="E24" s="498"/>
      <c r="F24" s="498"/>
    </row>
    <row r="25" spans="1:6">
      <c r="A25" s="497" t="s">
        <v>259</v>
      </c>
      <c r="B25" s="498"/>
      <c r="C25" s="498"/>
      <c r="D25" s="498"/>
      <c r="E25" s="498"/>
      <c r="F25" s="498"/>
    </row>
    <row r="26" spans="1:6">
      <c r="A26" s="497" t="s">
        <v>260</v>
      </c>
      <c r="B26" s="498"/>
      <c r="C26" s="498"/>
      <c r="D26" s="498"/>
      <c r="E26" s="498"/>
      <c r="F26" s="498"/>
    </row>
    <row r="27" spans="1:6">
      <c r="A27" s="497" t="s">
        <v>261</v>
      </c>
      <c r="B27" s="498"/>
      <c r="C27" s="498"/>
      <c r="D27" s="498"/>
      <c r="E27" s="498"/>
      <c r="F27" s="498"/>
    </row>
    <row r="28" spans="1:6">
      <c r="A28" s="497" t="s">
        <v>262</v>
      </c>
      <c r="B28" s="498"/>
      <c r="C28" s="498"/>
      <c r="D28" s="498"/>
      <c r="E28" s="498"/>
      <c r="F28" s="498"/>
    </row>
    <row r="29" spans="1:6">
      <c r="A29" s="497" t="s">
        <v>263</v>
      </c>
      <c r="B29" s="498"/>
      <c r="C29" s="498"/>
      <c r="D29" s="498"/>
      <c r="E29" s="498"/>
      <c r="F29" s="498"/>
    </row>
    <row r="30" spans="1:6">
      <c r="A30" s="497" t="s">
        <v>264</v>
      </c>
      <c r="B30" s="498"/>
      <c r="C30" s="498"/>
      <c r="D30" s="498"/>
      <c r="E30" s="498"/>
      <c r="F30" s="498"/>
    </row>
    <row r="31" spans="1:6">
      <c r="A31" s="497" t="s">
        <v>265</v>
      </c>
      <c r="B31" s="498"/>
      <c r="C31" s="498"/>
      <c r="D31" s="498"/>
      <c r="E31" s="498"/>
      <c r="F31" s="498"/>
    </row>
    <row r="32" spans="1:6">
      <c r="A32" s="497" t="s">
        <v>266</v>
      </c>
      <c r="B32" s="498"/>
      <c r="C32" s="498"/>
      <c r="D32" s="498"/>
      <c r="E32" s="498"/>
      <c r="F32" s="498"/>
    </row>
    <row r="33" spans="1:6">
      <c r="A33" s="497" t="s">
        <v>267</v>
      </c>
      <c r="B33" s="498"/>
      <c r="C33" s="498"/>
      <c r="D33" s="498"/>
      <c r="E33" s="498"/>
      <c r="F33" s="498"/>
    </row>
    <row r="34" spans="1:6">
      <c r="A34" s="497" t="s">
        <v>268</v>
      </c>
      <c r="B34" s="498"/>
      <c r="C34" s="498"/>
      <c r="D34" s="498"/>
      <c r="E34" s="498"/>
      <c r="F34" s="498"/>
    </row>
    <row r="35" spans="1:6">
      <c r="A35" s="99" t="s">
        <v>184</v>
      </c>
    </row>
    <row r="36" spans="1:6">
      <c r="A36" s="10" t="s">
        <v>279</v>
      </c>
      <c r="B36" s="107"/>
      <c r="C36" s="107"/>
      <c r="D36" s="107"/>
      <c r="E36" s="107"/>
      <c r="F36" s="107"/>
    </row>
    <row r="37" spans="1:6">
      <c r="A37" s="10" t="s">
        <v>48</v>
      </c>
    </row>
    <row r="39" spans="1:6">
      <c r="A39" s="497"/>
      <c r="B39" s="498"/>
      <c r="C39" s="498"/>
      <c r="D39" s="498"/>
      <c r="E39" s="498"/>
      <c r="F39" s="498"/>
    </row>
    <row r="40" spans="1:6">
      <c r="A40" s="497"/>
      <c r="B40" s="498"/>
      <c r="C40" s="498"/>
      <c r="D40" s="498"/>
      <c r="E40" s="498"/>
      <c r="F40" s="498"/>
    </row>
    <row r="41" spans="1:6">
      <c r="A41" s="497"/>
      <c r="B41" s="498"/>
      <c r="C41" s="498"/>
      <c r="D41" s="498"/>
      <c r="E41" s="498"/>
      <c r="F41" s="498"/>
    </row>
  </sheetData>
  <sheetProtection algorithmName="SHA-512" hashValue="FN29FT+52dHBeO/u9rcCcxfTUg+I86w5fY8GCogZKHvaPH5rnn/7Sfu3tp8Yzn9QAgpnN3mX+YQJHZXzCz59Tw==" saltValue="tkawphANmlDv/em6Ejzzqg==" spinCount="100000" sheet="1" objects="1" scenarios="1"/>
  <mergeCells count="25">
    <mergeCell ref="A39:F39"/>
    <mergeCell ref="A40:F40"/>
    <mergeCell ref="A41:F41"/>
    <mergeCell ref="A2:D2"/>
    <mergeCell ref="E2:F2"/>
    <mergeCell ref="A29:F29"/>
    <mergeCell ref="A30:F30"/>
    <mergeCell ref="A31:F31"/>
    <mergeCell ref="A32:F32"/>
    <mergeCell ref="A33:F33"/>
    <mergeCell ref="A34:F34"/>
    <mergeCell ref="A23:F23"/>
    <mergeCell ref="A24:F24"/>
    <mergeCell ref="A25:F25"/>
    <mergeCell ref="A26:F26"/>
    <mergeCell ref="A27:F27"/>
    <mergeCell ref="A1:F1"/>
    <mergeCell ref="B3:F3"/>
    <mergeCell ref="A16:F16"/>
    <mergeCell ref="A28:F28"/>
    <mergeCell ref="A18:F18"/>
    <mergeCell ref="A19:F19"/>
    <mergeCell ref="A20:F20"/>
    <mergeCell ref="A21:F21"/>
    <mergeCell ref="A22:F22"/>
  </mergeCells>
  <pageMargins left="0.75" right="0.75" top="1" bottom="1" header="0.5" footer="0.5"/>
  <pageSetup orientation="portrait" horizontalDpi="300" verticalDpi="300"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zoomScale="80" zoomScaleNormal="80" workbookViewId="0">
      <selection activeCell="B4" sqref="B4"/>
    </sheetView>
  </sheetViews>
  <sheetFormatPr baseColWidth="10" defaultColWidth="9.140625" defaultRowHeight="12.75"/>
  <cols>
    <col min="1" max="1" width="39" style="99" customWidth="1"/>
    <col min="2" max="2" width="19.42578125" style="99" bestFit="1" customWidth="1"/>
    <col min="3" max="3" width="18.42578125" style="99" bestFit="1" customWidth="1"/>
    <col min="4" max="4" width="15.140625" style="99" bestFit="1" customWidth="1"/>
    <col min="5" max="256" width="9.140625" style="99"/>
    <col min="257" max="257" width="39" style="99" customWidth="1"/>
    <col min="258" max="512" width="9.140625" style="99"/>
    <col min="513" max="513" width="39" style="99" customWidth="1"/>
    <col min="514" max="768" width="9.140625" style="99"/>
    <col min="769" max="769" width="39" style="99" customWidth="1"/>
    <col min="770" max="1024" width="9.140625" style="99"/>
    <col min="1025" max="1025" width="39" style="99" customWidth="1"/>
    <col min="1026" max="1280" width="9.140625" style="99"/>
    <col min="1281" max="1281" width="39" style="99" customWidth="1"/>
    <col min="1282" max="1536" width="9.140625" style="99"/>
    <col min="1537" max="1537" width="39" style="99" customWidth="1"/>
    <col min="1538" max="1792" width="9.140625" style="99"/>
    <col min="1793" max="1793" width="39" style="99" customWidth="1"/>
    <col min="1794" max="2048" width="9.140625" style="99"/>
    <col min="2049" max="2049" width="39" style="99" customWidth="1"/>
    <col min="2050" max="2304" width="9.140625" style="99"/>
    <col min="2305" max="2305" width="39" style="99" customWidth="1"/>
    <col min="2306" max="2560" width="9.140625" style="99"/>
    <col min="2561" max="2561" width="39" style="99" customWidth="1"/>
    <col min="2562" max="2816" width="9.140625" style="99"/>
    <col min="2817" max="2817" width="39" style="99" customWidth="1"/>
    <col min="2818" max="3072" width="9.140625" style="99"/>
    <col min="3073" max="3073" width="39" style="99" customWidth="1"/>
    <col min="3074" max="3328" width="9.140625" style="99"/>
    <col min="3329" max="3329" width="39" style="99" customWidth="1"/>
    <col min="3330" max="3584" width="9.140625" style="99"/>
    <col min="3585" max="3585" width="39" style="99" customWidth="1"/>
    <col min="3586" max="3840" width="9.140625" style="99"/>
    <col min="3841" max="3841" width="39" style="99" customWidth="1"/>
    <col min="3842" max="4096" width="9.140625" style="99"/>
    <col min="4097" max="4097" width="39" style="99" customWidth="1"/>
    <col min="4098" max="4352" width="9.140625" style="99"/>
    <col min="4353" max="4353" width="39" style="99" customWidth="1"/>
    <col min="4354" max="4608" width="9.140625" style="99"/>
    <col min="4609" max="4609" width="39" style="99" customWidth="1"/>
    <col min="4610" max="4864" width="9.140625" style="99"/>
    <col min="4865" max="4865" width="39" style="99" customWidth="1"/>
    <col min="4866" max="5120" width="9.140625" style="99"/>
    <col min="5121" max="5121" width="39" style="99" customWidth="1"/>
    <col min="5122" max="5376" width="9.140625" style="99"/>
    <col min="5377" max="5377" width="39" style="99" customWidth="1"/>
    <col min="5378" max="5632" width="9.140625" style="99"/>
    <col min="5633" max="5633" width="39" style="99" customWidth="1"/>
    <col min="5634" max="5888" width="9.140625" style="99"/>
    <col min="5889" max="5889" width="39" style="99" customWidth="1"/>
    <col min="5890" max="6144" width="9.140625" style="99"/>
    <col min="6145" max="6145" width="39" style="99" customWidth="1"/>
    <col min="6146" max="6400" width="9.140625" style="99"/>
    <col min="6401" max="6401" width="39" style="99" customWidth="1"/>
    <col min="6402" max="6656" width="9.140625" style="99"/>
    <col min="6657" max="6657" width="39" style="99" customWidth="1"/>
    <col min="6658" max="6912" width="9.140625" style="99"/>
    <col min="6913" max="6913" width="39" style="99" customWidth="1"/>
    <col min="6914" max="7168" width="9.140625" style="99"/>
    <col min="7169" max="7169" width="39" style="99" customWidth="1"/>
    <col min="7170" max="7424" width="9.140625" style="99"/>
    <col min="7425" max="7425" width="39" style="99" customWidth="1"/>
    <col min="7426" max="7680" width="9.140625" style="99"/>
    <col min="7681" max="7681" width="39" style="99" customWidth="1"/>
    <col min="7682" max="7936" width="9.140625" style="99"/>
    <col min="7937" max="7937" width="39" style="99" customWidth="1"/>
    <col min="7938" max="8192" width="9.140625" style="99"/>
    <col min="8193" max="8193" width="39" style="99" customWidth="1"/>
    <col min="8194" max="8448" width="9.140625" style="99"/>
    <col min="8449" max="8449" width="39" style="99" customWidth="1"/>
    <col min="8450" max="8704" width="9.140625" style="99"/>
    <col min="8705" max="8705" width="39" style="99" customWidth="1"/>
    <col min="8706" max="8960" width="9.140625" style="99"/>
    <col min="8961" max="8961" width="39" style="99" customWidth="1"/>
    <col min="8962" max="9216" width="9.140625" style="99"/>
    <col min="9217" max="9217" width="39" style="99" customWidth="1"/>
    <col min="9218" max="9472" width="9.140625" style="99"/>
    <col min="9473" max="9473" width="39" style="99" customWidth="1"/>
    <col min="9474" max="9728" width="9.140625" style="99"/>
    <col min="9729" max="9729" width="39" style="99" customWidth="1"/>
    <col min="9730" max="9984" width="9.140625" style="99"/>
    <col min="9985" max="9985" width="39" style="99" customWidth="1"/>
    <col min="9986" max="10240" width="9.140625" style="99"/>
    <col min="10241" max="10241" width="39" style="99" customWidth="1"/>
    <col min="10242" max="10496" width="9.140625" style="99"/>
    <col min="10497" max="10497" width="39" style="99" customWidth="1"/>
    <col min="10498" max="10752" width="9.140625" style="99"/>
    <col min="10753" max="10753" width="39" style="99" customWidth="1"/>
    <col min="10754" max="11008" width="9.140625" style="99"/>
    <col min="11009" max="11009" width="39" style="99" customWidth="1"/>
    <col min="11010" max="11264" width="9.140625" style="99"/>
    <col min="11265" max="11265" width="39" style="99" customWidth="1"/>
    <col min="11266" max="11520" width="9.140625" style="99"/>
    <col min="11521" max="11521" width="39" style="99" customWidth="1"/>
    <col min="11522" max="11776" width="9.140625" style="99"/>
    <col min="11777" max="11777" width="39" style="99" customWidth="1"/>
    <col min="11778" max="12032" width="9.140625" style="99"/>
    <col min="12033" max="12033" width="39" style="99" customWidth="1"/>
    <col min="12034" max="12288" width="9.140625" style="99"/>
    <col min="12289" max="12289" width="39" style="99" customWidth="1"/>
    <col min="12290" max="12544" width="9.140625" style="99"/>
    <col min="12545" max="12545" width="39" style="99" customWidth="1"/>
    <col min="12546" max="12800" width="9.140625" style="99"/>
    <col min="12801" max="12801" width="39" style="99" customWidth="1"/>
    <col min="12802" max="13056" width="9.140625" style="99"/>
    <col min="13057" max="13057" width="39" style="99" customWidth="1"/>
    <col min="13058" max="13312" width="9.140625" style="99"/>
    <col min="13313" max="13313" width="39" style="99" customWidth="1"/>
    <col min="13314" max="13568" width="9.140625" style="99"/>
    <col min="13569" max="13569" width="39" style="99" customWidth="1"/>
    <col min="13570" max="13824" width="9.140625" style="99"/>
    <col min="13825" max="13825" width="39" style="99" customWidth="1"/>
    <col min="13826" max="14080" width="9.140625" style="99"/>
    <col min="14081" max="14081" width="39" style="99" customWidth="1"/>
    <col min="14082" max="14336" width="9.140625" style="99"/>
    <col min="14337" max="14337" width="39" style="99" customWidth="1"/>
    <col min="14338" max="14592" width="9.140625" style="99"/>
    <col min="14593" max="14593" width="39" style="99" customWidth="1"/>
    <col min="14594" max="14848" width="9.140625" style="99"/>
    <col min="14849" max="14849" width="39" style="99" customWidth="1"/>
    <col min="14850" max="15104" width="9.140625" style="99"/>
    <col min="15105" max="15105" width="39" style="99" customWidth="1"/>
    <col min="15106" max="15360" width="9.140625" style="99"/>
    <col min="15361" max="15361" width="39" style="99" customWidth="1"/>
    <col min="15362" max="15616" width="9.140625" style="99"/>
    <col min="15617" max="15617" width="39" style="99" customWidth="1"/>
    <col min="15618" max="15872" width="9.140625" style="99"/>
    <col min="15873" max="15873" width="39" style="99" customWidth="1"/>
    <col min="15874" max="16128" width="9.140625" style="99"/>
    <col min="16129" max="16129" width="39" style="99" customWidth="1"/>
    <col min="16130" max="16384" width="9.140625" style="99"/>
  </cols>
  <sheetData>
    <row r="1" spans="1:4" ht="26.25" customHeight="1">
      <c r="A1" s="505" t="s">
        <v>273</v>
      </c>
      <c r="B1" s="506"/>
      <c r="C1" s="506"/>
      <c r="D1" s="506"/>
    </row>
    <row r="2" spans="1:4">
      <c r="A2" s="493" t="s">
        <v>269</v>
      </c>
      <c r="B2" s="494"/>
      <c r="C2" s="494"/>
      <c r="D2" s="494"/>
    </row>
    <row r="3" spans="1:4">
      <c r="B3" s="507" t="s">
        <v>634</v>
      </c>
      <c r="C3" s="507"/>
      <c r="D3" s="507"/>
    </row>
    <row r="4" spans="1:4" ht="16.5" customHeight="1">
      <c r="B4" s="251" t="s">
        <v>270</v>
      </c>
      <c r="C4" s="251" t="s">
        <v>271</v>
      </c>
      <c r="D4" s="251" t="s">
        <v>272</v>
      </c>
    </row>
    <row r="5" spans="1:4">
      <c r="A5" s="104" t="s">
        <v>244</v>
      </c>
      <c r="B5" s="264">
        <v>57.32</v>
      </c>
      <c r="C5" s="253">
        <v>42.54</v>
      </c>
      <c r="D5" s="254">
        <v>25.78</v>
      </c>
    </row>
    <row r="6" spans="1:4">
      <c r="A6" s="104" t="s">
        <v>245</v>
      </c>
      <c r="B6" s="265">
        <v>59.38</v>
      </c>
      <c r="C6" s="256">
        <v>44.36</v>
      </c>
      <c r="D6" s="257">
        <v>25.31</v>
      </c>
    </row>
    <row r="7" spans="1:4">
      <c r="A7" s="104" t="s">
        <v>246</v>
      </c>
      <c r="B7" s="265">
        <v>53.95</v>
      </c>
      <c r="C7" s="256">
        <v>42.41</v>
      </c>
      <c r="D7" s="257">
        <v>21.4</v>
      </c>
    </row>
    <row r="8" spans="1:4">
      <c r="A8" s="104" t="s">
        <v>247</v>
      </c>
      <c r="B8" s="265">
        <v>55.34</v>
      </c>
      <c r="C8" s="256">
        <v>41.84</v>
      </c>
      <c r="D8" s="257">
        <v>24.39</v>
      </c>
    </row>
    <row r="9" spans="1:4">
      <c r="A9" s="104" t="s">
        <v>248</v>
      </c>
      <c r="B9" s="265">
        <v>57.77</v>
      </c>
      <c r="C9" s="256">
        <v>43.49</v>
      </c>
      <c r="D9" s="257">
        <v>24.71</v>
      </c>
    </row>
    <row r="10" spans="1:4">
      <c r="A10" s="104" t="s">
        <v>249</v>
      </c>
      <c r="B10" s="265">
        <v>62.1</v>
      </c>
      <c r="C10" s="256">
        <v>45.73</v>
      </c>
      <c r="D10" s="257">
        <v>26.36</v>
      </c>
    </row>
    <row r="11" spans="1:4">
      <c r="A11" s="104" t="s">
        <v>250</v>
      </c>
      <c r="B11" s="265">
        <v>58.89</v>
      </c>
      <c r="C11" s="256">
        <v>46.22</v>
      </c>
      <c r="D11" s="257">
        <v>21.51</v>
      </c>
    </row>
    <row r="12" spans="1:4">
      <c r="A12" s="104" t="s">
        <v>251</v>
      </c>
      <c r="B12" s="265">
        <v>57.86</v>
      </c>
      <c r="C12" s="256">
        <v>45.01</v>
      </c>
      <c r="D12" s="257">
        <v>22.21</v>
      </c>
    </row>
    <row r="13" spans="1:4">
      <c r="A13" s="105" t="s">
        <v>275</v>
      </c>
      <c r="B13" s="255">
        <v>58.1</v>
      </c>
      <c r="C13" s="258">
        <v>43.82</v>
      </c>
      <c r="D13" s="259">
        <v>24.59</v>
      </c>
    </row>
    <row r="14" spans="1:4">
      <c r="A14" s="106" t="s">
        <v>276</v>
      </c>
      <c r="B14" s="266">
        <v>57.43</v>
      </c>
      <c r="C14" s="262">
        <v>42.95</v>
      </c>
      <c r="D14" s="263">
        <v>25.22</v>
      </c>
    </row>
    <row r="16" spans="1:4">
      <c r="A16" s="497" t="s">
        <v>233</v>
      </c>
      <c r="B16" s="498"/>
      <c r="C16" s="498"/>
      <c r="D16" s="498"/>
    </row>
    <row r="17" spans="1:4">
      <c r="A17" s="497" t="s">
        <v>252</v>
      </c>
      <c r="B17" s="498"/>
      <c r="C17" s="498"/>
      <c r="D17" s="498"/>
    </row>
    <row r="18" spans="1:4">
      <c r="A18" s="497" t="s">
        <v>253</v>
      </c>
      <c r="B18" s="498"/>
      <c r="C18" s="498"/>
      <c r="D18" s="498"/>
    </row>
    <row r="19" spans="1:4">
      <c r="A19" s="497" t="s">
        <v>254</v>
      </c>
      <c r="B19" s="498"/>
      <c r="C19" s="498"/>
      <c r="D19" s="498"/>
    </row>
    <row r="20" spans="1:4">
      <c r="A20" s="497" t="s">
        <v>255</v>
      </c>
      <c r="B20" s="498"/>
      <c r="C20" s="498"/>
      <c r="D20" s="498"/>
    </row>
    <row r="21" spans="1:4">
      <c r="A21" s="497" t="s">
        <v>256</v>
      </c>
      <c r="B21" s="498"/>
      <c r="C21" s="498"/>
      <c r="D21" s="498"/>
    </row>
    <row r="22" spans="1:4">
      <c r="A22" s="497" t="s">
        <v>257</v>
      </c>
      <c r="B22" s="498"/>
      <c r="C22" s="498"/>
      <c r="D22" s="498"/>
    </row>
    <row r="23" spans="1:4">
      <c r="A23" s="497" t="s">
        <v>258</v>
      </c>
      <c r="B23" s="498"/>
      <c r="C23" s="498"/>
      <c r="D23" s="498"/>
    </row>
    <row r="24" spans="1:4">
      <c r="A24" s="497" t="s">
        <v>259</v>
      </c>
      <c r="B24" s="498"/>
      <c r="C24" s="498"/>
      <c r="D24" s="498"/>
    </row>
    <row r="25" spans="1:4">
      <c r="A25" s="497" t="s">
        <v>260</v>
      </c>
      <c r="B25" s="498"/>
      <c r="C25" s="498"/>
      <c r="D25" s="498"/>
    </row>
    <row r="26" spans="1:4">
      <c r="A26" s="497" t="s">
        <v>261</v>
      </c>
      <c r="B26" s="498"/>
      <c r="C26" s="498"/>
      <c r="D26" s="498"/>
    </row>
    <row r="27" spans="1:4">
      <c r="A27" s="497" t="s">
        <v>262</v>
      </c>
      <c r="B27" s="498"/>
      <c r="C27" s="498"/>
      <c r="D27" s="498"/>
    </row>
    <row r="28" spans="1:4">
      <c r="A28" s="497" t="s">
        <v>263</v>
      </c>
      <c r="B28" s="498"/>
      <c r="C28" s="498"/>
      <c r="D28" s="498"/>
    </row>
    <row r="29" spans="1:4">
      <c r="A29" s="497" t="s">
        <v>264</v>
      </c>
      <c r="B29" s="498"/>
      <c r="C29" s="498"/>
      <c r="D29" s="498"/>
    </row>
    <row r="30" spans="1:4">
      <c r="A30" s="497" t="s">
        <v>265</v>
      </c>
      <c r="B30" s="498"/>
      <c r="C30" s="498"/>
      <c r="D30" s="498"/>
    </row>
    <row r="31" spans="1:4">
      <c r="A31" s="497" t="s">
        <v>266</v>
      </c>
      <c r="B31" s="498"/>
      <c r="C31" s="498"/>
      <c r="D31" s="498"/>
    </row>
    <row r="32" spans="1:4">
      <c r="A32" s="497" t="s">
        <v>267</v>
      </c>
      <c r="B32" s="498"/>
      <c r="C32" s="498"/>
      <c r="D32" s="498"/>
    </row>
    <row r="33" spans="1:4">
      <c r="A33" s="497" t="s">
        <v>268</v>
      </c>
      <c r="B33" s="498"/>
      <c r="C33" s="498"/>
      <c r="D33" s="498"/>
    </row>
    <row r="34" spans="1:4">
      <c r="A34" s="99" t="s">
        <v>184</v>
      </c>
    </row>
    <row r="35" spans="1:4">
      <c r="A35" s="10" t="s">
        <v>279</v>
      </c>
    </row>
    <row r="36" spans="1:4">
      <c r="A36" s="10" t="s">
        <v>48</v>
      </c>
      <c r="B36" s="108"/>
      <c r="C36" s="108"/>
      <c r="D36" s="108"/>
    </row>
    <row r="38" spans="1:4">
      <c r="A38" s="497"/>
      <c r="B38" s="498"/>
      <c r="C38" s="498"/>
      <c r="D38" s="498"/>
    </row>
    <row r="41" spans="1:4">
      <c r="A41" s="497"/>
      <c r="B41" s="498"/>
      <c r="C41" s="498"/>
      <c r="D41" s="498"/>
    </row>
    <row r="42" spans="1:4">
      <c r="A42" s="497"/>
      <c r="B42" s="498"/>
      <c r="C42" s="498"/>
      <c r="D42" s="498"/>
    </row>
    <row r="43" spans="1:4">
      <c r="A43" s="497"/>
      <c r="B43" s="498"/>
      <c r="C43" s="498"/>
      <c r="D43" s="498"/>
    </row>
  </sheetData>
  <sheetProtection algorithmName="SHA-512" hashValue="2N3A7NXEFQgH+FTd/oYR/ciYklmIfNwK8M3B//SfxSozWBhjc0Ha013VAcb/oRqioDVAaW/mdCotcoRedfbZ4A==" saltValue="AEpah194eu0H0PoS6dqujA==" spinCount="100000" sheet="1" objects="1" scenarios="1"/>
  <mergeCells count="25">
    <mergeCell ref="A38:D38"/>
    <mergeCell ref="A41:D41"/>
    <mergeCell ref="A42:D42"/>
    <mergeCell ref="A43:D43"/>
    <mergeCell ref="A28:D28"/>
    <mergeCell ref="A29:D29"/>
    <mergeCell ref="A30:D30"/>
    <mergeCell ref="A31:D31"/>
    <mergeCell ref="A32:D32"/>
    <mergeCell ref="A33:D33"/>
    <mergeCell ref="A1:D1"/>
    <mergeCell ref="A2:D2"/>
    <mergeCell ref="B3:D3"/>
    <mergeCell ref="A16:D16"/>
    <mergeCell ref="A27:D27"/>
    <mergeCell ref="A17:D17"/>
    <mergeCell ref="A18:D18"/>
    <mergeCell ref="A19:D19"/>
    <mergeCell ref="A20:D20"/>
    <mergeCell ref="A21:D21"/>
    <mergeCell ref="A22:D22"/>
    <mergeCell ref="A23:D23"/>
    <mergeCell ref="A24:D24"/>
    <mergeCell ref="A25:D25"/>
    <mergeCell ref="A26:D26"/>
  </mergeCells>
  <pageMargins left="0.75" right="0.75" top="1" bottom="1" header="0.5" footer="0.5"/>
  <pageSetup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40"/>
  <sheetViews>
    <sheetView showGridLines="0" zoomScale="80" zoomScaleNormal="80" workbookViewId="0">
      <selection activeCell="AT2" sqref="AT2"/>
    </sheetView>
  </sheetViews>
  <sheetFormatPr baseColWidth="10" defaultRowHeight="15"/>
  <cols>
    <col min="3" max="3" width="12.140625" customWidth="1"/>
    <col min="8" max="8" width="12.140625" customWidth="1"/>
    <col min="13" max="13" width="12.140625" customWidth="1"/>
    <col min="18" max="18" width="12.140625" customWidth="1"/>
    <col min="23" max="23" width="12.140625" customWidth="1"/>
    <col min="28" max="28" width="12.140625" customWidth="1"/>
    <col min="33" max="33" width="12.140625" customWidth="1"/>
    <col min="38" max="38" width="12.140625" customWidth="1"/>
  </cols>
  <sheetData>
    <row r="1" spans="1:50" ht="21">
      <c r="A1" s="426" t="s">
        <v>440</v>
      </c>
      <c r="B1" s="426"/>
      <c r="C1" s="426"/>
      <c r="D1" s="426"/>
      <c r="E1" s="426"/>
      <c r="F1" s="426"/>
      <c r="G1" s="426"/>
      <c r="H1" s="426"/>
      <c r="I1" s="426"/>
      <c r="J1" s="426"/>
      <c r="K1" s="426"/>
      <c r="L1" s="426"/>
      <c r="M1" s="426"/>
      <c r="N1" s="426"/>
      <c r="O1" s="426"/>
      <c r="P1" s="426"/>
      <c r="Q1" s="426"/>
      <c r="R1" s="426"/>
      <c r="S1" s="426"/>
      <c r="T1" s="426"/>
      <c r="U1" s="426"/>
      <c r="V1" s="426"/>
      <c r="W1" s="426"/>
      <c r="X1" s="426"/>
      <c r="Y1" s="426"/>
      <c r="Z1" s="426"/>
      <c r="AA1" s="426"/>
      <c r="AB1" s="426"/>
      <c r="AC1" s="426"/>
      <c r="AD1" s="426"/>
      <c r="AE1" s="426"/>
      <c r="AF1" s="426"/>
      <c r="AG1" s="426"/>
      <c r="AH1" s="426"/>
      <c r="AI1" s="426"/>
      <c r="AJ1" s="426"/>
      <c r="AK1" s="426"/>
      <c r="AL1" s="426"/>
      <c r="AM1" s="426"/>
      <c r="AN1" s="426"/>
      <c r="AO1" s="426"/>
      <c r="AP1" s="426"/>
      <c r="AQ1" s="426"/>
      <c r="AR1" s="426"/>
      <c r="AS1" s="426"/>
      <c r="AT1" s="426"/>
      <c r="AU1" s="426"/>
      <c r="AV1" s="426"/>
      <c r="AW1" s="426"/>
      <c r="AX1" s="426"/>
    </row>
    <row r="2" spans="1:50" ht="63">
      <c r="A2" s="1" t="s">
        <v>32</v>
      </c>
      <c r="B2" s="2" t="s">
        <v>38</v>
      </c>
      <c r="C2" s="2" t="s">
        <v>39</v>
      </c>
      <c r="D2" s="2" t="s">
        <v>40</v>
      </c>
      <c r="E2" s="2" t="s">
        <v>41</v>
      </c>
      <c r="F2" s="1" t="s">
        <v>33</v>
      </c>
      <c r="G2" s="2" t="s">
        <v>38</v>
      </c>
      <c r="H2" s="2" t="s">
        <v>39</v>
      </c>
      <c r="I2" s="2" t="s">
        <v>40</v>
      </c>
      <c r="J2" s="2" t="s">
        <v>41</v>
      </c>
      <c r="K2" s="1" t="s">
        <v>34</v>
      </c>
      <c r="L2" s="2" t="s">
        <v>38</v>
      </c>
      <c r="M2" s="2" t="s">
        <v>39</v>
      </c>
      <c r="N2" s="2" t="s">
        <v>40</v>
      </c>
      <c r="O2" s="2" t="s">
        <v>41</v>
      </c>
      <c r="P2" s="1" t="s">
        <v>35</v>
      </c>
      <c r="Q2" s="2" t="s">
        <v>38</v>
      </c>
      <c r="R2" s="2" t="s">
        <v>39</v>
      </c>
      <c r="S2" s="2" t="s">
        <v>40</v>
      </c>
      <c r="T2" s="2" t="s">
        <v>41</v>
      </c>
      <c r="U2" s="1" t="s">
        <v>36</v>
      </c>
      <c r="V2" s="2" t="s">
        <v>38</v>
      </c>
      <c r="W2" s="2" t="s">
        <v>39</v>
      </c>
      <c r="X2" s="2" t="s">
        <v>40</v>
      </c>
      <c r="Y2" s="2" t="s">
        <v>41</v>
      </c>
      <c r="Z2" s="1" t="s">
        <v>37</v>
      </c>
      <c r="AA2" s="2" t="s">
        <v>38</v>
      </c>
      <c r="AB2" s="2" t="s">
        <v>39</v>
      </c>
      <c r="AC2" s="2" t="s">
        <v>40</v>
      </c>
      <c r="AD2" s="2" t="s">
        <v>41</v>
      </c>
      <c r="AE2" s="1" t="s">
        <v>42</v>
      </c>
      <c r="AF2" s="2" t="s">
        <v>38</v>
      </c>
      <c r="AG2" s="2" t="s">
        <v>39</v>
      </c>
      <c r="AH2" s="2" t="s">
        <v>40</v>
      </c>
      <c r="AI2" s="2" t="s">
        <v>41</v>
      </c>
      <c r="AJ2" s="1">
        <v>2018</v>
      </c>
      <c r="AK2" s="2" t="s">
        <v>38</v>
      </c>
      <c r="AL2" s="2" t="s">
        <v>39</v>
      </c>
      <c r="AM2" s="2" t="s">
        <v>40</v>
      </c>
      <c r="AN2" s="2" t="s">
        <v>41</v>
      </c>
      <c r="AO2" s="1">
        <v>2019</v>
      </c>
      <c r="AP2" s="2" t="s">
        <v>38</v>
      </c>
      <c r="AQ2" s="2" t="s">
        <v>39</v>
      </c>
      <c r="AR2" s="2" t="s">
        <v>40</v>
      </c>
      <c r="AS2" s="2" t="s">
        <v>41</v>
      </c>
      <c r="AT2" s="1">
        <v>2020</v>
      </c>
      <c r="AU2" s="2" t="s">
        <v>38</v>
      </c>
      <c r="AV2" s="2" t="s">
        <v>39</v>
      </c>
      <c r="AW2" s="2" t="s">
        <v>40</v>
      </c>
      <c r="AX2" s="2" t="s">
        <v>41</v>
      </c>
    </row>
    <row r="3" spans="1:50">
      <c r="A3" s="3" t="s">
        <v>1</v>
      </c>
      <c r="B3" s="397">
        <v>45134</v>
      </c>
      <c r="C3" s="397">
        <v>2.1</v>
      </c>
      <c r="D3" s="397">
        <v>1333</v>
      </c>
      <c r="E3" s="397">
        <v>3</v>
      </c>
      <c r="F3" s="3" t="s">
        <v>1</v>
      </c>
      <c r="G3" s="397">
        <v>46894</v>
      </c>
      <c r="H3" s="397">
        <v>2.2000000000000002</v>
      </c>
      <c r="I3" s="397">
        <v>1760</v>
      </c>
      <c r="J3" s="397">
        <v>3.9</v>
      </c>
      <c r="K3" s="3" t="s">
        <v>1</v>
      </c>
      <c r="L3" s="397">
        <v>49387</v>
      </c>
      <c r="M3" s="397">
        <v>2.2999999999999998</v>
      </c>
      <c r="N3" s="397">
        <v>2493</v>
      </c>
      <c r="O3" s="397">
        <v>5.3</v>
      </c>
      <c r="P3" s="3" t="s">
        <v>1</v>
      </c>
      <c r="Q3" s="397">
        <v>46667</v>
      </c>
      <c r="R3" s="397">
        <v>2.2000000000000002</v>
      </c>
      <c r="S3" s="397">
        <v>-2720</v>
      </c>
      <c r="T3" s="397">
        <v>-5.5</v>
      </c>
      <c r="U3" s="3" t="s">
        <v>1</v>
      </c>
      <c r="V3" s="397">
        <v>45405</v>
      </c>
      <c r="W3" s="397">
        <v>2.2000000000000002</v>
      </c>
      <c r="X3" s="397">
        <v>-1262</v>
      </c>
      <c r="Y3" s="397">
        <v>-2.7</v>
      </c>
      <c r="Z3" s="3" t="s">
        <v>1</v>
      </c>
      <c r="AA3" s="397">
        <v>47316</v>
      </c>
      <c r="AB3" s="397">
        <v>2.2999999999999998</v>
      </c>
      <c r="AC3" s="397">
        <v>1911</v>
      </c>
      <c r="AD3" s="397">
        <v>4.2</v>
      </c>
      <c r="AE3" s="3" t="s">
        <v>1</v>
      </c>
      <c r="AF3" s="397">
        <v>46833</v>
      </c>
      <c r="AG3" s="397">
        <v>2.2000000000000002</v>
      </c>
      <c r="AH3" s="397">
        <v>-483</v>
      </c>
      <c r="AI3" s="397">
        <v>-1</v>
      </c>
      <c r="AJ3" s="3" t="s">
        <v>1</v>
      </c>
      <c r="AK3" s="6">
        <v>47280</v>
      </c>
      <c r="AL3" s="8">
        <v>2.2000000000000002</v>
      </c>
      <c r="AM3" s="8">
        <v>447</v>
      </c>
      <c r="AN3" s="8">
        <v>0.9</v>
      </c>
      <c r="AO3" s="3" t="s">
        <v>1</v>
      </c>
      <c r="AP3" s="6">
        <v>47869</v>
      </c>
      <c r="AQ3" s="8">
        <v>2.2000000000000002</v>
      </c>
      <c r="AR3" s="8">
        <v>589</v>
      </c>
      <c r="AS3" s="8">
        <v>1.2</v>
      </c>
      <c r="AT3" s="3" t="s">
        <v>1</v>
      </c>
      <c r="AU3" s="6">
        <v>49030</v>
      </c>
      <c r="AV3" s="8">
        <v>2.2999999999999998</v>
      </c>
      <c r="AW3" s="8">
        <v>1161</v>
      </c>
      <c r="AX3" s="8">
        <v>2.4</v>
      </c>
    </row>
    <row r="4" spans="1:50">
      <c r="A4" s="3" t="s">
        <v>2</v>
      </c>
      <c r="B4" s="397">
        <v>5536</v>
      </c>
      <c r="C4" s="397">
        <v>0.3</v>
      </c>
      <c r="D4" s="397">
        <v>-7</v>
      </c>
      <c r="E4" s="397">
        <v>-0.1</v>
      </c>
      <c r="F4" s="3" t="s">
        <v>2</v>
      </c>
      <c r="G4" s="397">
        <v>5507</v>
      </c>
      <c r="H4" s="397">
        <v>0.3</v>
      </c>
      <c r="I4" s="397">
        <v>-29</v>
      </c>
      <c r="J4" s="397">
        <v>-0.5</v>
      </c>
      <c r="K4" s="3" t="s">
        <v>2</v>
      </c>
      <c r="L4" s="397">
        <v>5497</v>
      </c>
      <c r="M4" s="397">
        <v>0.3</v>
      </c>
      <c r="N4" s="397">
        <v>-10</v>
      </c>
      <c r="O4" s="397">
        <v>-0.2</v>
      </c>
      <c r="P4" s="3" t="s">
        <v>2</v>
      </c>
      <c r="Q4" s="397">
        <v>5464</v>
      </c>
      <c r="R4" s="397">
        <v>0.3</v>
      </c>
      <c r="S4" s="397">
        <v>-33</v>
      </c>
      <c r="T4" s="397">
        <v>-0.6</v>
      </c>
      <c r="U4" s="3" t="s">
        <v>2</v>
      </c>
      <c r="V4" s="397">
        <v>5499</v>
      </c>
      <c r="W4" s="397">
        <v>0.3</v>
      </c>
      <c r="X4" s="397">
        <v>35</v>
      </c>
      <c r="Y4" s="397">
        <v>0.6</v>
      </c>
      <c r="Z4" s="3" t="s">
        <v>2</v>
      </c>
      <c r="AA4" s="397">
        <v>5458</v>
      </c>
      <c r="AB4" s="397">
        <v>0.3</v>
      </c>
      <c r="AC4" s="397">
        <v>-41</v>
      </c>
      <c r="AD4" s="397">
        <v>-0.7</v>
      </c>
      <c r="AE4" s="3" t="s">
        <v>2</v>
      </c>
      <c r="AF4" s="397">
        <v>5531</v>
      </c>
      <c r="AG4" s="397">
        <v>0.3</v>
      </c>
      <c r="AH4" s="397">
        <v>73</v>
      </c>
      <c r="AI4" s="397">
        <v>1.3</v>
      </c>
      <c r="AJ4" s="3" t="s">
        <v>2</v>
      </c>
      <c r="AK4" s="6">
        <v>5562</v>
      </c>
      <c r="AL4" s="8">
        <v>0.3</v>
      </c>
      <c r="AM4" s="8">
        <v>31</v>
      </c>
      <c r="AN4" s="8">
        <v>0.6</v>
      </c>
      <c r="AO4" s="3" t="s">
        <v>2</v>
      </c>
      <c r="AP4" s="6">
        <v>5551</v>
      </c>
      <c r="AQ4" s="8">
        <v>0.3</v>
      </c>
      <c r="AR4" s="8">
        <v>-11</v>
      </c>
      <c r="AS4" s="8">
        <v>-0.2</v>
      </c>
      <c r="AT4" s="3" t="s">
        <v>2</v>
      </c>
      <c r="AU4" s="6">
        <v>5593</v>
      </c>
      <c r="AV4" s="8">
        <v>0.3</v>
      </c>
      <c r="AW4" s="8">
        <v>42</v>
      </c>
      <c r="AX4" s="8">
        <v>0.8</v>
      </c>
    </row>
    <row r="5" spans="1:50">
      <c r="A5" s="3" t="s">
        <v>3</v>
      </c>
      <c r="B5" s="397">
        <v>7924</v>
      </c>
      <c r="C5" s="397">
        <v>0.4</v>
      </c>
      <c r="D5" s="397">
        <v>33</v>
      </c>
      <c r="E5" s="397">
        <v>0.4</v>
      </c>
      <c r="F5" s="3" t="s">
        <v>3</v>
      </c>
      <c r="G5" s="397">
        <v>8090</v>
      </c>
      <c r="H5" s="397">
        <v>0.4</v>
      </c>
      <c r="I5" s="397">
        <v>166</v>
      </c>
      <c r="J5" s="397">
        <v>2.1</v>
      </c>
      <c r="K5" s="3" t="s">
        <v>3</v>
      </c>
      <c r="L5" s="397">
        <v>7392</v>
      </c>
      <c r="M5" s="397">
        <v>0.3</v>
      </c>
      <c r="N5" s="397">
        <v>-698</v>
      </c>
      <c r="O5" s="397">
        <v>-8.6</v>
      </c>
      <c r="P5" s="3" t="s">
        <v>3</v>
      </c>
      <c r="Q5" s="397">
        <v>7670</v>
      </c>
      <c r="R5" s="397">
        <v>0.4</v>
      </c>
      <c r="S5" s="397">
        <v>278</v>
      </c>
      <c r="T5" s="397">
        <v>3.8</v>
      </c>
      <c r="U5" s="3" t="s">
        <v>3</v>
      </c>
      <c r="V5" s="397">
        <v>7327</v>
      </c>
      <c r="W5" s="397">
        <v>0.3</v>
      </c>
      <c r="X5" s="397">
        <v>-343</v>
      </c>
      <c r="Y5" s="397">
        <v>-4.5</v>
      </c>
      <c r="Z5" s="3" t="s">
        <v>3</v>
      </c>
      <c r="AA5" s="397">
        <v>7423</v>
      </c>
      <c r="AB5" s="397">
        <v>0.4</v>
      </c>
      <c r="AC5" s="397">
        <v>96</v>
      </c>
      <c r="AD5" s="397">
        <v>1.3</v>
      </c>
      <c r="AE5" s="3" t="s">
        <v>3</v>
      </c>
      <c r="AF5" s="397">
        <v>7594</v>
      </c>
      <c r="AG5" s="397">
        <v>0.4</v>
      </c>
      <c r="AH5" s="397">
        <v>171</v>
      </c>
      <c r="AI5" s="397">
        <v>2.2999999999999998</v>
      </c>
      <c r="AJ5" s="3" t="s">
        <v>3</v>
      </c>
      <c r="AK5" s="6">
        <v>7831</v>
      </c>
      <c r="AL5" s="8">
        <v>0.4</v>
      </c>
      <c r="AM5" s="8">
        <v>237</v>
      </c>
      <c r="AN5" s="8">
        <v>3</v>
      </c>
      <c r="AO5" s="3" t="s">
        <v>3</v>
      </c>
      <c r="AP5" s="6">
        <v>7988</v>
      </c>
      <c r="AQ5" s="8">
        <v>0.4</v>
      </c>
      <c r="AR5" s="8">
        <v>157</v>
      </c>
      <c r="AS5" s="8">
        <v>2</v>
      </c>
      <c r="AT5" s="3" t="s">
        <v>3</v>
      </c>
      <c r="AU5" s="6">
        <v>8111</v>
      </c>
      <c r="AV5" s="8">
        <v>0.4</v>
      </c>
      <c r="AW5" s="8">
        <v>123</v>
      </c>
      <c r="AX5" s="8">
        <v>1.5</v>
      </c>
    </row>
    <row r="6" spans="1:50">
      <c r="A6" s="3" t="s">
        <v>4</v>
      </c>
      <c r="B6" s="397">
        <v>75339</v>
      </c>
      <c r="C6" s="397">
        <v>3.5</v>
      </c>
      <c r="D6" s="397">
        <v>-4038</v>
      </c>
      <c r="E6" s="397">
        <v>-5.0999999999999996</v>
      </c>
      <c r="F6" s="3" t="s">
        <v>4</v>
      </c>
      <c r="G6" s="397">
        <v>77718</v>
      </c>
      <c r="H6" s="397">
        <v>3.7</v>
      </c>
      <c r="I6" s="397">
        <v>2379</v>
      </c>
      <c r="J6" s="397">
        <v>3.2</v>
      </c>
      <c r="K6" s="3" t="s">
        <v>4</v>
      </c>
      <c r="L6" s="397">
        <v>80987</v>
      </c>
      <c r="M6" s="397">
        <v>3.8</v>
      </c>
      <c r="N6" s="397">
        <v>3269</v>
      </c>
      <c r="O6" s="397">
        <v>4.2</v>
      </c>
      <c r="P6" s="3" t="s">
        <v>4</v>
      </c>
      <c r="Q6" s="397">
        <v>79890</v>
      </c>
      <c r="R6" s="397">
        <v>3.8</v>
      </c>
      <c r="S6" s="397">
        <v>-1097</v>
      </c>
      <c r="T6" s="397">
        <v>-1.4</v>
      </c>
      <c r="U6" s="3" t="s">
        <v>4</v>
      </c>
      <c r="V6" s="397">
        <v>79928</v>
      </c>
      <c r="W6" s="397">
        <v>3.8</v>
      </c>
      <c r="X6" s="397">
        <v>38</v>
      </c>
      <c r="Y6" s="397">
        <v>0</v>
      </c>
      <c r="Z6" s="3" t="s">
        <v>4</v>
      </c>
      <c r="AA6" s="397">
        <v>79172</v>
      </c>
      <c r="AB6" s="397">
        <v>3.8</v>
      </c>
      <c r="AC6" s="397">
        <v>-756</v>
      </c>
      <c r="AD6" s="397">
        <v>-0.9</v>
      </c>
      <c r="AE6" s="3" t="s">
        <v>4</v>
      </c>
      <c r="AF6" s="397">
        <v>78930</v>
      </c>
      <c r="AG6" s="397">
        <v>3.7</v>
      </c>
      <c r="AH6" s="397">
        <v>-242</v>
      </c>
      <c r="AI6" s="397">
        <v>-0.3</v>
      </c>
      <c r="AJ6" s="3" t="s">
        <v>4</v>
      </c>
      <c r="AK6" s="6">
        <v>79448</v>
      </c>
      <c r="AL6" s="8">
        <v>3.7</v>
      </c>
      <c r="AM6" s="8">
        <v>518</v>
      </c>
      <c r="AN6" s="8">
        <v>0.7</v>
      </c>
      <c r="AO6" s="3" t="s">
        <v>4</v>
      </c>
      <c r="AP6" s="6">
        <v>81216</v>
      </c>
      <c r="AQ6" s="8">
        <v>3.8</v>
      </c>
      <c r="AR6" s="6">
        <v>1768</v>
      </c>
      <c r="AS6" s="8">
        <v>2.2000000000000002</v>
      </c>
      <c r="AT6" s="3" t="s">
        <v>4</v>
      </c>
      <c r="AU6" s="6">
        <v>82777</v>
      </c>
      <c r="AV6" s="8">
        <v>3.8</v>
      </c>
      <c r="AW6" s="6">
        <v>1561</v>
      </c>
      <c r="AX6" s="8">
        <v>1.9</v>
      </c>
    </row>
    <row r="7" spans="1:50">
      <c r="A7" s="3" t="s">
        <v>5</v>
      </c>
      <c r="B7" s="397">
        <v>5103</v>
      </c>
      <c r="C7" s="397">
        <v>0.2</v>
      </c>
      <c r="D7" s="397">
        <v>-48</v>
      </c>
      <c r="E7" s="397">
        <v>-0.9</v>
      </c>
      <c r="F7" s="3" t="s">
        <v>5</v>
      </c>
      <c r="G7" s="397">
        <v>4916</v>
      </c>
      <c r="H7" s="397">
        <v>0.2</v>
      </c>
      <c r="I7" s="397">
        <v>-187</v>
      </c>
      <c r="J7" s="397">
        <v>-3.7</v>
      </c>
      <c r="K7" s="3" t="s">
        <v>5</v>
      </c>
      <c r="L7" s="397">
        <v>4961</v>
      </c>
      <c r="M7" s="397">
        <v>0.2</v>
      </c>
      <c r="N7" s="397">
        <v>45</v>
      </c>
      <c r="O7" s="397">
        <v>0.9</v>
      </c>
      <c r="P7" s="3" t="s">
        <v>5</v>
      </c>
      <c r="Q7" s="397">
        <v>4884</v>
      </c>
      <c r="R7" s="397">
        <v>0.2</v>
      </c>
      <c r="S7" s="397">
        <v>-77</v>
      </c>
      <c r="T7" s="397">
        <v>-1.6</v>
      </c>
      <c r="U7" s="3" t="s">
        <v>5</v>
      </c>
      <c r="V7" s="397">
        <v>4859</v>
      </c>
      <c r="W7" s="397">
        <v>0.2</v>
      </c>
      <c r="X7" s="397">
        <v>-25</v>
      </c>
      <c r="Y7" s="397">
        <v>-0.5</v>
      </c>
      <c r="Z7" s="3" t="s">
        <v>5</v>
      </c>
      <c r="AA7" s="397">
        <v>4832</v>
      </c>
      <c r="AB7" s="397">
        <v>0.2</v>
      </c>
      <c r="AC7" s="397">
        <v>-27</v>
      </c>
      <c r="AD7" s="397">
        <v>-0.6</v>
      </c>
      <c r="AE7" s="3" t="s">
        <v>5</v>
      </c>
      <c r="AF7" s="397">
        <v>4797</v>
      </c>
      <c r="AG7" s="397">
        <v>0.2</v>
      </c>
      <c r="AH7" s="397">
        <v>-35</v>
      </c>
      <c r="AI7" s="397">
        <v>-0.7</v>
      </c>
      <c r="AJ7" s="3" t="s">
        <v>5</v>
      </c>
      <c r="AK7" s="6">
        <v>4755</v>
      </c>
      <c r="AL7" s="8">
        <v>0.2</v>
      </c>
      <c r="AM7" s="8">
        <v>-42</v>
      </c>
      <c r="AN7" s="8">
        <v>-0.9</v>
      </c>
      <c r="AO7" s="3" t="s">
        <v>5</v>
      </c>
      <c r="AP7" s="6">
        <v>4778</v>
      </c>
      <c r="AQ7" s="8">
        <v>0.2</v>
      </c>
      <c r="AR7" s="8">
        <v>23</v>
      </c>
      <c r="AS7" s="8">
        <v>0.5</v>
      </c>
      <c r="AT7" s="3" t="s">
        <v>5</v>
      </c>
      <c r="AU7" s="6">
        <v>4786</v>
      </c>
      <c r="AV7" s="8">
        <v>0.2</v>
      </c>
      <c r="AW7" s="8">
        <v>8</v>
      </c>
      <c r="AX7" s="8">
        <v>0.2</v>
      </c>
    </row>
    <row r="8" spans="1:50">
      <c r="A8" s="3" t="s">
        <v>6</v>
      </c>
      <c r="B8" s="397">
        <v>25957</v>
      </c>
      <c r="C8" s="397">
        <v>1.2</v>
      </c>
      <c r="D8" s="397">
        <v>817</v>
      </c>
      <c r="E8" s="397">
        <v>3.2</v>
      </c>
      <c r="F8" s="3" t="s">
        <v>6</v>
      </c>
      <c r="G8" s="397">
        <v>26290</v>
      </c>
      <c r="H8" s="397">
        <v>1.2</v>
      </c>
      <c r="I8" s="397">
        <v>333</v>
      </c>
      <c r="J8" s="397">
        <v>1.3</v>
      </c>
      <c r="K8" s="3" t="s">
        <v>6</v>
      </c>
      <c r="L8" s="397">
        <v>26134</v>
      </c>
      <c r="M8" s="397">
        <v>1.2</v>
      </c>
      <c r="N8" s="397">
        <v>-156</v>
      </c>
      <c r="O8" s="397">
        <v>-0.6</v>
      </c>
      <c r="P8" s="3" t="s">
        <v>6</v>
      </c>
      <c r="Q8" s="397">
        <v>26543</v>
      </c>
      <c r="R8" s="397">
        <v>1.3</v>
      </c>
      <c r="S8" s="397">
        <v>409</v>
      </c>
      <c r="T8" s="397">
        <v>1.6</v>
      </c>
      <c r="U8" s="3" t="s">
        <v>6</v>
      </c>
      <c r="V8" s="397">
        <v>26490</v>
      </c>
      <c r="W8" s="397">
        <v>1.3</v>
      </c>
      <c r="X8" s="397">
        <v>-53</v>
      </c>
      <c r="Y8" s="397">
        <v>-0.2</v>
      </c>
      <c r="Z8" s="3" t="s">
        <v>6</v>
      </c>
      <c r="AA8" s="397">
        <v>26746</v>
      </c>
      <c r="AB8" s="397">
        <v>1.3</v>
      </c>
      <c r="AC8" s="397">
        <v>256</v>
      </c>
      <c r="AD8" s="397">
        <v>1</v>
      </c>
      <c r="AE8" s="3" t="s">
        <v>6</v>
      </c>
      <c r="AF8" s="397">
        <v>27149</v>
      </c>
      <c r="AG8" s="397">
        <v>1.3</v>
      </c>
      <c r="AH8" s="397">
        <v>403</v>
      </c>
      <c r="AI8" s="397">
        <v>1.5</v>
      </c>
      <c r="AJ8" s="3" t="s">
        <v>6</v>
      </c>
      <c r="AK8" s="6">
        <v>27641</v>
      </c>
      <c r="AL8" s="8">
        <v>1.3</v>
      </c>
      <c r="AM8" s="8">
        <v>492</v>
      </c>
      <c r="AN8" s="8">
        <v>1.8</v>
      </c>
      <c r="AO8" s="3" t="s">
        <v>6</v>
      </c>
      <c r="AP8" s="6">
        <v>27985</v>
      </c>
      <c r="AQ8" s="8">
        <v>1.3</v>
      </c>
      <c r="AR8" s="8">
        <v>344</v>
      </c>
      <c r="AS8" s="8">
        <v>1.2</v>
      </c>
      <c r="AT8" s="3" t="s">
        <v>6</v>
      </c>
      <c r="AU8" s="6">
        <v>28383</v>
      </c>
      <c r="AV8" s="8">
        <v>1.3</v>
      </c>
      <c r="AW8" s="8">
        <v>398</v>
      </c>
      <c r="AX8" s="8">
        <v>1.4</v>
      </c>
    </row>
    <row r="9" spans="1:50">
      <c r="A9" s="3" t="s">
        <v>7</v>
      </c>
      <c r="B9" s="397">
        <v>3015</v>
      </c>
      <c r="C9" s="397">
        <v>0.1</v>
      </c>
      <c r="D9" s="397">
        <v>238</v>
      </c>
      <c r="E9" s="397">
        <v>8.6</v>
      </c>
      <c r="F9" s="3" t="s">
        <v>7</v>
      </c>
      <c r="G9" s="397">
        <v>2963</v>
      </c>
      <c r="H9" s="397">
        <v>0.1</v>
      </c>
      <c r="I9" s="397">
        <v>-52</v>
      </c>
      <c r="J9" s="397">
        <v>-1.7</v>
      </c>
      <c r="K9" s="3" t="s">
        <v>7</v>
      </c>
      <c r="L9" s="397">
        <v>2873</v>
      </c>
      <c r="M9" s="397">
        <v>0.1</v>
      </c>
      <c r="N9" s="397">
        <v>-90</v>
      </c>
      <c r="O9" s="397">
        <v>-3</v>
      </c>
      <c r="P9" s="3" t="s">
        <v>7</v>
      </c>
      <c r="Q9" s="397">
        <v>2846</v>
      </c>
      <c r="R9" s="397">
        <v>0.1</v>
      </c>
      <c r="S9" s="397">
        <v>-27</v>
      </c>
      <c r="T9" s="397">
        <v>-0.9</v>
      </c>
      <c r="U9" s="3" t="s">
        <v>7</v>
      </c>
      <c r="V9" s="397">
        <v>2820</v>
      </c>
      <c r="W9" s="397">
        <v>0.1</v>
      </c>
      <c r="X9" s="397">
        <v>-26</v>
      </c>
      <c r="Y9" s="397">
        <v>-0.9</v>
      </c>
      <c r="Z9" s="3" t="s">
        <v>7</v>
      </c>
      <c r="AA9" s="397">
        <v>2783</v>
      </c>
      <c r="AB9" s="397">
        <v>0.1</v>
      </c>
      <c r="AC9" s="397">
        <v>-37</v>
      </c>
      <c r="AD9" s="397">
        <v>-1.3</v>
      </c>
      <c r="AE9" s="3" t="s">
        <v>7</v>
      </c>
      <c r="AF9" s="397">
        <v>2743</v>
      </c>
      <c r="AG9" s="397">
        <v>0.1</v>
      </c>
      <c r="AH9" s="397">
        <v>-40</v>
      </c>
      <c r="AI9" s="397">
        <v>-1.5</v>
      </c>
      <c r="AJ9" s="3" t="s">
        <v>7</v>
      </c>
      <c r="AK9" s="6">
        <v>2768</v>
      </c>
      <c r="AL9" s="8">
        <v>0.1</v>
      </c>
      <c r="AM9" s="8">
        <v>25</v>
      </c>
      <c r="AN9" s="8">
        <v>0.9</v>
      </c>
      <c r="AO9" s="3" t="s">
        <v>7</v>
      </c>
      <c r="AP9" s="6">
        <v>2786</v>
      </c>
      <c r="AQ9" s="8">
        <v>0.1</v>
      </c>
      <c r="AR9" s="8">
        <v>18</v>
      </c>
      <c r="AS9" s="8">
        <v>0.6</v>
      </c>
      <c r="AT9" s="3" t="s">
        <v>7</v>
      </c>
      <c r="AU9" s="6">
        <v>2818</v>
      </c>
      <c r="AV9" s="8">
        <v>0.1</v>
      </c>
      <c r="AW9" s="8">
        <v>32</v>
      </c>
      <c r="AX9" s="8">
        <v>1.1000000000000001</v>
      </c>
    </row>
    <row r="10" spans="1:50">
      <c r="A10" s="3" t="s">
        <v>8</v>
      </c>
      <c r="B10" s="397">
        <v>5327</v>
      </c>
      <c r="C10" s="397">
        <v>0.3</v>
      </c>
      <c r="D10" s="397">
        <v>-86</v>
      </c>
      <c r="E10" s="397">
        <v>-1.6</v>
      </c>
      <c r="F10" s="3" t="s">
        <v>8</v>
      </c>
      <c r="G10" s="397">
        <v>5090</v>
      </c>
      <c r="H10" s="397">
        <v>0.2</v>
      </c>
      <c r="I10" s="397">
        <v>-237</v>
      </c>
      <c r="J10" s="397">
        <v>-4.4000000000000004</v>
      </c>
      <c r="K10" s="3" t="s">
        <v>8</v>
      </c>
      <c r="L10" s="397">
        <v>5086</v>
      </c>
      <c r="M10" s="397">
        <v>0.2</v>
      </c>
      <c r="N10" s="397">
        <v>-4</v>
      </c>
      <c r="O10" s="397">
        <v>-0.1</v>
      </c>
      <c r="P10" s="3" t="s">
        <v>8</v>
      </c>
      <c r="Q10" s="397">
        <v>5169</v>
      </c>
      <c r="R10" s="397">
        <v>0.2</v>
      </c>
      <c r="S10" s="397">
        <v>83</v>
      </c>
      <c r="T10" s="397">
        <v>1.6</v>
      </c>
      <c r="U10" s="3" t="s">
        <v>8</v>
      </c>
      <c r="V10" s="397">
        <v>4966</v>
      </c>
      <c r="W10" s="397">
        <v>0.2</v>
      </c>
      <c r="X10" s="397">
        <v>-203</v>
      </c>
      <c r="Y10" s="397">
        <v>-3.9</v>
      </c>
      <c r="Z10" s="3" t="s">
        <v>8</v>
      </c>
      <c r="AA10" s="397">
        <v>4916</v>
      </c>
      <c r="AB10" s="397">
        <v>0.2</v>
      </c>
      <c r="AC10" s="397">
        <v>-50</v>
      </c>
      <c r="AD10" s="397">
        <v>-1</v>
      </c>
      <c r="AE10" s="3" t="s">
        <v>8</v>
      </c>
      <c r="AF10" s="397">
        <v>4827</v>
      </c>
      <c r="AG10" s="397">
        <v>0.2</v>
      </c>
      <c r="AH10" s="397">
        <v>-89</v>
      </c>
      <c r="AI10" s="397">
        <v>-1.8</v>
      </c>
      <c r="AJ10" s="3" t="s">
        <v>8</v>
      </c>
      <c r="AK10" s="6">
        <v>4819</v>
      </c>
      <c r="AL10" s="8">
        <v>0.2</v>
      </c>
      <c r="AM10" s="8">
        <v>-8</v>
      </c>
      <c r="AN10" s="8">
        <v>-0.2</v>
      </c>
      <c r="AO10" s="3" t="s">
        <v>8</v>
      </c>
      <c r="AP10" s="6">
        <v>4871</v>
      </c>
      <c r="AQ10" s="8">
        <v>0.2</v>
      </c>
      <c r="AR10" s="8">
        <v>52</v>
      </c>
      <c r="AS10" s="8">
        <v>1.1000000000000001</v>
      </c>
      <c r="AT10" s="3" t="s">
        <v>8</v>
      </c>
      <c r="AU10" s="6">
        <v>4869</v>
      </c>
      <c r="AV10" s="8">
        <v>0.2</v>
      </c>
      <c r="AW10" s="8">
        <v>-2</v>
      </c>
      <c r="AX10" s="8">
        <v>0</v>
      </c>
    </row>
    <row r="11" spans="1:50">
      <c r="A11" s="3" t="s">
        <v>9</v>
      </c>
      <c r="B11" s="397">
        <v>41555</v>
      </c>
      <c r="C11" s="397">
        <v>2</v>
      </c>
      <c r="D11" s="397">
        <v>693</v>
      </c>
      <c r="E11" s="397">
        <v>1.7</v>
      </c>
      <c r="F11" s="3" t="s">
        <v>9</v>
      </c>
      <c r="G11" s="397">
        <v>42545</v>
      </c>
      <c r="H11" s="397">
        <v>2</v>
      </c>
      <c r="I11" s="397">
        <v>990</v>
      </c>
      <c r="J11" s="397">
        <v>2.4</v>
      </c>
      <c r="K11" s="3" t="s">
        <v>9</v>
      </c>
      <c r="L11" s="397">
        <v>43608</v>
      </c>
      <c r="M11" s="397">
        <v>2.1</v>
      </c>
      <c r="N11" s="397">
        <v>1063</v>
      </c>
      <c r="O11" s="397">
        <v>2.5</v>
      </c>
      <c r="P11" s="3" t="s">
        <v>9</v>
      </c>
      <c r="Q11" s="397">
        <v>43455</v>
      </c>
      <c r="R11" s="397">
        <v>2.1</v>
      </c>
      <c r="S11" s="397">
        <v>-153</v>
      </c>
      <c r="T11" s="397">
        <v>-0.4</v>
      </c>
      <c r="U11" s="3" t="s">
        <v>9</v>
      </c>
      <c r="V11" s="397">
        <v>44846</v>
      </c>
      <c r="W11" s="397">
        <v>2.1</v>
      </c>
      <c r="X11" s="397">
        <v>1391</v>
      </c>
      <c r="Y11" s="397">
        <v>3.2</v>
      </c>
      <c r="Z11" s="3" t="s">
        <v>9</v>
      </c>
      <c r="AA11" s="397">
        <v>45332</v>
      </c>
      <c r="AB11" s="397">
        <v>2.2000000000000002</v>
      </c>
      <c r="AC11" s="397">
        <v>486</v>
      </c>
      <c r="AD11" s="397">
        <v>1.1000000000000001</v>
      </c>
      <c r="AE11" s="3" t="s">
        <v>9</v>
      </c>
      <c r="AF11" s="397">
        <v>46816</v>
      </c>
      <c r="AG11" s="397">
        <v>2.2000000000000002</v>
      </c>
      <c r="AH11" s="397">
        <v>1484</v>
      </c>
      <c r="AI11" s="397">
        <v>3.2</v>
      </c>
      <c r="AJ11" s="3" t="s">
        <v>9</v>
      </c>
      <c r="AK11" s="6">
        <v>48374</v>
      </c>
      <c r="AL11" s="8">
        <v>2.2999999999999998</v>
      </c>
      <c r="AM11" s="6">
        <v>1558</v>
      </c>
      <c r="AN11" s="8">
        <v>3.2</v>
      </c>
      <c r="AO11" s="3" t="s">
        <v>9</v>
      </c>
      <c r="AP11" s="6">
        <v>50146</v>
      </c>
      <c r="AQ11" s="8">
        <v>2.2999999999999998</v>
      </c>
      <c r="AR11" s="6">
        <v>1772</v>
      </c>
      <c r="AS11" s="8">
        <v>3.7</v>
      </c>
      <c r="AT11" s="3" t="s">
        <v>9</v>
      </c>
      <c r="AU11" s="6">
        <v>51233</v>
      </c>
      <c r="AV11" s="8">
        <v>2.4</v>
      </c>
      <c r="AW11" s="6">
        <v>1087</v>
      </c>
      <c r="AX11" s="8">
        <v>2.2000000000000002</v>
      </c>
    </row>
    <row r="12" spans="1:50">
      <c r="A12" s="3" t="s">
        <v>10</v>
      </c>
      <c r="B12" s="397">
        <v>5455</v>
      </c>
      <c r="C12" s="397">
        <v>0.3</v>
      </c>
      <c r="D12" s="397">
        <v>-20</v>
      </c>
      <c r="E12" s="397">
        <v>-0.4</v>
      </c>
      <c r="F12" s="3" t="s">
        <v>10</v>
      </c>
      <c r="G12" s="397">
        <v>5441</v>
      </c>
      <c r="H12" s="397">
        <v>0.3</v>
      </c>
      <c r="I12" s="397">
        <v>-14</v>
      </c>
      <c r="J12" s="397">
        <v>-0.3</v>
      </c>
      <c r="K12" s="3" t="s">
        <v>10</v>
      </c>
      <c r="L12" s="397">
        <v>5448</v>
      </c>
      <c r="M12" s="397">
        <v>0.3</v>
      </c>
      <c r="N12" s="397">
        <v>7</v>
      </c>
      <c r="O12" s="397">
        <v>0.1</v>
      </c>
      <c r="P12" s="3" t="s">
        <v>10</v>
      </c>
      <c r="Q12" s="397">
        <v>5482</v>
      </c>
      <c r="R12" s="397">
        <v>0.3</v>
      </c>
      <c r="S12" s="397">
        <v>34</v>
      </c>
      <c r="T12" s="397">
        <v>0.6</v>
      </c>
      <c r="U12" s="3" t="s">
        <v>10</v>
      </c>
      <c r="V12" s="397">
        <v>5433</v>
      </c>
      <c r="W12" s="397">
        <v>0.3</v>
      </c>
      <c r="X12" s="397">
        <v>-49</v>
      </c>
      <c r="Y12" s="397">
        <v>-0.9</v>
      </c>
      <c r="Z12" s="3" t="s">
        <v>10</v>
      </c>
      <c r="AA12" s="397">
        <v>5423</v>
      </c>
      <c r="AB12" s="397">
        <v>0.3</v>
      </c>
      <c r="AC12" s="397">
        <v>-10</v>
      </c>
      <c r="AD12" s="397">
        <v>-0.2</v>
      </c>
      <c r="AE12" s="3" t="s">
        <v>10</v>
      </c>
      <c r="AF12" s="397">
        <v>5426</v>
      </c>
      <c r="AG12" s="397">
        <v>0.3</v>
      </c>
      <c r="AH12" s="397">
        <v>3</v>
      </c>
      <c r="AI12" s="397">
        <v>0.1</v>
      </c>
      <c r="AJ12" s="3" t="s">
        <v>10</v>
      </c>
      <c r="AK12" s="6">
        <v>5428</v>
      </c>
      <c r="AL12" s="8">
        <v>0.3</v>
      </c>
      <c r="AM12" s="8">
        <v>2</v>
      </c>
      <c r="AN12" s="8">
        <v>0</v>
      </c>
      <c r="AO12" s="3" t="s">
        <v>10</v>
      </c>
      <c r="AP12" s="6">
        <v>5520</v>
      </c>
      <c r="AQ12" s="8">
        <v>0.3</v>
      </c>
      <c r="AR12" s="8">
        <v>92</v>
      </c>
      <c r="AS12" s="8">
        <v>1.7</v>
      </c>
      <c r="AT12" s="3" t="s">
        <v>10</v>
      </c>
      <c r="AU12" s="6">
        <v>5540</v>
      </c>
      <c r="AV12" s="8">
        <v>0.3</v>
      </c>
      <c r="AW12" s="8">
        <v>20</v>
      </c>
      <c r="AX12" s="8">
        <v>0.4</v>
      </c>
    </row>
    <row r="13" spans="1:50">
      <c r="A13" s="3" t="s">
        <v>11</v>
      </c>
      <c r="B13" s="397">
        <v>20396</v>
      </c>
      <c r="C13" s="397">
        <v>1</v>
      </c>
      <c r="D13" s="397">
        <v>-139</v>
      </c>
      <c r="E13" s="397">
        <v>-0.7</v>
      </c>
      <c r="F13" s="3" t="s">
        <v>11</v>
      </c>
      <c r="G13" s="397">
        <v>20387</v>
      </c>
      <c r="H13" s="397">
        <v>1</v>
      </c>
      <c r="I13" s="397">
        <v>-9</v>
      </c>
      <c r="J13" s="397">
        <v>0</v>
      </c>
      <c r="K13" s="3" t="s">
        <v>11</v>
      </c>
      <c r="L13" s="397">
        <v>20537</v>
      </c>
      <c r="M13" s="397">
        <v>1</v>
      </c>
      <c r="N13" s="397">
        <v>150</v>
      </c>
      <c r="O13" s="397">
        <v>0.7</v>
      </c>
      <c r="P13" s="3" t="s">
        <v>11</v>
      </c>
      <c r="Q13" s="397">
        <v>20061</v>
      </c>
      <c r="R13" s="397">
        <v>1</v>
      </c>
      <c r="S13" s="397">
        <v>-476</v>
      </c>
      <c r="T13" s="397">
        <v>-2.2999999999999998</v>
      </c>
      <c r="U13" s="3" t="s">
        <v>11</v>
      </c>
      <c r="V13" s="397">
        <v>20373</v>
      </c>
      <c r="W13" s="397">
        <v>1</v>
      </c>
      <c r="X13" s="397">
        <v>312</v>
      </c>
      <c r="Y13" s="397">
        <v>1.6</v>
      </c>
      <c r="Z13" s="3" t="s">
        <v>11</v>
      </c>
      <c r="AA13" s="397">
        <v>20460</v>
      </c>
      <c r="AB13" s="397">
        <v>1</v>
      </c>
      <c r="AC13" s="397">
        <v>87</v>
      </c>
      <c r="AD13" s="397">
        <v>0.4</v>
      </c>
      <c r="AE13" s="3" t="s">
        <v>11</v>
      </c>
      <c r="AF13" s="397">
        <v>20537</v>
      </c>
      <c r="AG13" s="397">
        <v>1</v>
      </c>
      <c r="AH13" s="397">
        <v>77</v>
      </c>
      <c r="AI13" s="397">
        <v>0.4</v>
      </c>
      <c r="AJ13" s="3" t="s">
        <v>11</v>
      </c>
      <c r="AK13" s="6">
        <v>20991</v>
      </c>
      <c r="AL13" s="8">
        <v>1</v>
      </c>
      <c r="AM13" s="8">
        <v>454</v>
      </c>
      <c r="AN13" s="8">
        <v>2.2000000000000002</v>
      </c>
      <c r="AO13" s="3" t="s">
        <v>11</v>
      </c>
      <c r="AP13" s="6">
        <v>21368</v>
      </c>
      <c r="AQ13" s="8">
        <v>1</v>
      </c>
      <c r="AR13" s="8">
        <v>377</v>
      </c>
      <c r="AS13" s="8">
        <v>1.8</v>
      </c>
      <c r="AT13" s="3" t="s">
        <v>11</v>
      </c>
      <c r="AU13" s="6">
        <v>21796</v>
      </c>
      <c r="AV13" s="8">
        <v>1</v>
      </c>
      <c r="AW13" s="8">
        <v>428</v>
      </c>
      <c r="AX13" s="8">
        <v>2</v>
      </c>
    </row>
    <row r="14" spans="1:50">
      <c r="A14" s="3" t="s">
        <v>12</v>
      </c>
      <c r="B14" s="397">
        <v>18131</v>
      </c>
      <c r="C14" s="397">
        <v>0.9</v>
      </c>
      <c r="D14" s="397">
        <v>279</v>
      </c>
      <c r="E14" s="397">
        <v>1.6</v>
      </c>
      <c r="F14" s="3" t="s">
        <v>12</v>
      </c>
      <c r="G14" s="397">
        <v>18445</v>
      </c>
      <c r="H14" s="397">
        <v>0.9</v>
      </c>
      <c r="I14" s="397">
        <v>314</v>
      </c>
      <c r="J14" s="397">
        <v>1.7</v>
      </c>
      <c r="K14" s="3" t="s">
        <v>12</v>
      </c>
      <c r="L14" s="397">
        <v>18589</v>
      </c>
      <c r="M14" s="397">
        <v>0.9</v>
      </c>
      <c r="N14" s="397">
        <v>144</v>
      </c>
      <c r="O14" s="397">
        <v>0.8</v>
      </c>
      <c r="P14" s="3" t="s">
        <v>12</v>
      </c>
      <c r="Q14" s="397">
        <v>18751</v>
      </c>
      <c r="R14" s="397">
        <v>0.9</v>
      </c>
      <c r="S14" s="397">
        <v>162</v>
      </c>
      <c r="T14" s="397">
        <v>0.9</v>
      </c>
      <c r="U14" s="3" t="s">
        <v>12</v>
      </c>
      <c r="V14" s="397">
        <v>18777</v>
      </c>
      <c r="W14" s="397">
        <v>0.9</v>
      </c>
      <c r="X14" s="397">
        <v>26</v>
      </c>
      <c r="Y14" s="397">
        <v>0.1</v>
      </c>
      <c r="Z14" s="3" t="s">
        <v>12</v>
      </c>
      <c r="AA14" s="397">
        <v>19000</v>
      </c>
      <c r="AB14" s="397">
        <v>0.9</v>
      </c>
      <c r="AC14" s="397">
        <v>223</v>
      </c>
      <c r="AD14" s="397">
        <v>1.2</v>
      </c>
      <c r="AE14" s="3" t="s">
        <v>12</v>
      </c>
      <c r="AF14" s="397">
        <v>19273</v>
      </c>
      <c r="AG14" s="397">
        <v>0.9</v>
      </c>
      <c r="AH14" s="397">
        <v>273</v>
      </c>
      <c r="AI14" s="397">
        <v>1.4</v>
      </c>
      <c r="AJ14" s="3" t="s">
        <v>12</v>
      </c>
      <c r="AK14" s="6">
        <v>19739</v>
      </c>
      <c r="AL14" s="8">
        <v>0.9</v>
      </c>
      <c r="AM14" s="8">
        <v>466</v>
      </c>
      <c r="AN14" s="8">
        <v>2.4</v>
      </c>
      <c r="AO14" s="3" t="s">
        <v>12</v>
      </c>
      <c r="AP14" s="6">
        <v>20190</v>
      </c>
      <c r="AQ14" s="8">
        <v>0.9</v>
      </c>
      <c r="AR14" s="8">
        <v>451</v>
      </c>
      <c r="AS14" s="8">
        <v>2.2999999999999998</v>
      </c>
      <c r="AT14" s="3" t="s">
        <v>12</v>
      </c>
      <c r="AU14" s="6">
        <v>20662</v>
      </c>
      <c r="AV14" s="8">
        <v>0.9</v>
      </c>
      <c r="AW14" s="8">
        <v>472</v>
      </c>
      <c r="AX14" s="8">
        <v>2.2999999999999998</v>
      </c>
    </row>
    <row r="15" spans="1:50">
      <c r="A15" s="3" t="s">
        <v>13</v>
      </c>
      <c r="B15" s="397">
        <v>24147</v>
      </c>
      <c r="C15" s="397">
        <v>1.1000000000000001</v>
      </c>
      <c r="D15" s="397">
        <v>-84</v>
      </c>
      <c r="E15" s="397">
        <v>-0.3</v>
      </c>
      <c r="F15" s="3" t="s">
        <v>13</v>
      </c>
      <c r="G15" s="397">
        <v>23726</v>
      </c>
      <c r="H15" s="397">
        <v>1.1000000000000001</v>
      </c>
      <c r="I15" s="397">
        <v>-421</v>
      </c>
      <c r="J15" s="397">
        <v>-1.7</v>
      </c>
      <c r="K15" s="3" t="s">
        <v>13</v>
      </c>
      <c r="L15" s="397">
        <v>23092</v>
      </c>
      <c r="M15" s="397">
        <v>1.1000000000000001</v>
      </c>
      <c r="N15" s="397">
        <v>-634</v>
      </c>
      <c r="O15" s="397">
        <v>-2.7</v>
      </c>
      <c r="P15" s="3" t="s">
        <v>13</v>
      </c>
      <c r="Q15" s="397">
        <v>22913</v>
      </c>
      <c r="R15" s="397">
        <v>1.1000000000000001</v>
      </c>
      <c r="S15" s="397">
        <v>-179</v>
      </c>
      <c r="T15" s="397">
        <v>-0.8</v>
      </c>
      <c r="U15" s="3" t="s">
        <v>13</v>
      </c>
      <c r="V15" s="397">
        <v>22659</v>
      </c>
      <c r="W15" s="397">
        <v>1.1000000000000001</v>
      </c>
      <c r="X15" s="397">
        <v>-254</v>
      </c>
      <c r="Y15" s="397">
        <v>-1.1000000000000001</v>
      </c>
      <c r="Z15" s="3" t="s">
        <v>13</v>
      </c>
      <c r="AA15" s="397">
        <v>22606</v>
      </c>
      <c r="AB15" s="397">
        <v>1.1000000000000001</v>
      </c>
      <c r="AC15" s="397">
        <v>-53</v>
      </c>
      <c r="AD15" s="397">
        <v>-0.2</v>
      </c>
      <c r="AE15" s="3" t="s">
        <v>13</v>
      </c>
      <c r="AF15" s="397">
        <v>22558</v>
      </c>
      <c r="AG15" s="397">
        <v>1.1000000000000001</v>
      </c>
      <c r="AH15" s="397">
        <v>-48</v>
      </c>
      <c r="AI15" s="397">
        <v>-0.2</v>
      </c>
      <c r="AJ15" s="3" t="s">
        <v>13</v>
      </c>
      <c r="AK15" s="6">
        <v>22749</v>
      </c>
      <c r="AL15" s="8">
        <v>1.1000000000000001</v>
      </c>
      <c r="AM15" s="8">
        <v>191</v>
      </c>
      <c r="AN15" s="8">
        <v>0.8</v>
      </c>
      <c r="AO15" s="3" t="s">
        <v>13</v>
      </c>
      <c r="AP15" s="6">
        <v>23254</v>
      </c>
      <c r="AQ15" s="8">
        <v>1.1000000000000001</v>
      </c>
      <c r="AR15" s="8">
        <v>505</v>
      </c>
      <c r="AS15" s="8">
        <v>2.2000000000000002</v>
      </c>
      <c r="AT15" s="3" t="s">
        <v>13</v>
      </c>
      <c r="AU15" s="6">
        <v>23316</v>
      </c>
      <c r="AV15" s="8">
        <v>1.1000000000000001</v>
      </c>
      <c r="AW15" s="8">
        <v>62</v>
      </c>
      <c r="AX15" s="8">
        <v>0.3</v>
      </c>
    </row>
    <row r="16" spans="1:50">
      <c r="A16" s="3" t="s">
        <v>14</v>
      </c>
      <c r="B16" s="397">
        <v>153187</v>
      </c>
      <c r="C16" s="397">
        <v>7.2</v>
      </c>
      <c r="D16" s="397">
        <v>965</v>
      </c>
      <c r="E16" s="397">
        <v>0.6</v>
      </c>
      <c r="F16" s="3" t="s">
        <v>14</v>
      </c>
      <c r="G16" s="397">
        <v>153224</v>
      </c>
      <c r="H16" s="397">
        <v>7.2</v>
      </c>
      <c r="I16" s="397">
        <v>37</v>
      </c>
      <c r="J16" s="397">
        <v>0</v>
      </c>
      <c r="K16" s="3" t="s">
        <v>14</v>
      </c>
      <c r="L16" s="397">
        <v>151718</v>
      </c>
      <c r="M16" s="397">
        <v>7.2</v>
      </c>
      <c r="N16" s="397">
        <v>-1506</v>
      </c>
      <c r="O16" s="397">
        <v>-1</v>
      </c>
      <c r="P16" s="3" t="s">
        <v>14</v>
      </c>
      <c r="Q16" s="397">
        <v>153009</v>
      </c>
      <c r="R16" s="397">
        <v>7.3</v>
      </c>
      <c r="S16" s="397">
        <v>1291</v>
      </c>
      <c r="T16" s="397">
        <v>0.9</v>
      </c>
      <c r="U16" s="3" t="s">
        <v>14</v>
      </c>
      <c r="V16" s="397">
        <v>152843</v>
      </c>
      <c r="W16" s="397">
        <v>7.3</v>
      </c>
      <c r="X16" s="397">
        <v>-166</v>
      </c>
      <c r="Y16" s="397">
        <v>-0.1</v>
      </c>
      <c r="Z16" s="3" t="s">
        <v>14</v>
      </c>
      <c r="AA16" s="397">
        <v>153111</v>
      </c>
      <c r="AB16" s="397">
        <v>7.3</v>
      </c>
      <c r="AC16" s="397">
        <v>268</v>
      </c>
      <c r="AD16" s="397">
        <v>0.2</v>
      </c>
      <c r="AE16" s="3" t="s">
        <v>14</v>
      </c>
      <c r="AF16" s="397">
        <v>153655</v>
      </c>
      <c r="AG16" s="397">
        <v>7.3</v>
      </c>
      <c r="AH16" s="397">
        <v>544</v>
      </c>
      <c r="AI16" s="397">
        <v>0.4</v>
      </c>
      <c r="AJ16" s="3" t="s">
        <v>14</v>
      </c>
      <c r="AK16" s="6">
        <v>155549</v>
      </c>
      <c r="AL16" s="8">
        <v>7.3</v>
      </c>
      <c r="AM16" s="6">
        <v>1894</v>
      </c>
      <c r="AN16" s="8">
        <v>1.2</v>
      </c>
      <c r="AO16" s="3" t="s">
        <v>14</v>
      </c>
      <c r="AP16" s="6">
        <v>157503</v>
      </c>
      <c r="AQ16" s="8">
        <v>7.3</v>
      </c>
      <c r="AR16" s="6">
        <v>1954</v>
      </c>
      <c r="AS16" s="8">
        <v>1.3</v>
      </c>
      <c r="AT16" s="3" t="s">
        <v>14</v>
      </c>
      <c r="AU16" s="6">
        <v>158911</v>
      </c>
      <c r="AV16" s="8">
        <v>7.3</v>
      </c>
      <c r="AW16" s="6">
        <v>1408</v>
      </c>
      <c r="AX16" s="8">
        <v>0.9</v>
      </c>
    </row>
    <row r="17" spans="1:50">
      <c r="A17" s="3" t="s">
        <v>15</v>
      </c>
      <c r="B17" s="397">
        <v>8655</v>
      </c>
      <c r="C17" s="397">
        <v>0.4</v>
      </c>
      <c r="D17" s="397">
        <v>184</v>
      </c>
      <c r="E17" s="397">
        <v>2.2000000000000002</v>
      </c>
      <c r="F17" s="3" t="s">
        <v>15</v>
      </c>
      <c r="G17" s="397">
        <v>8806</v>
      </c>
      <c r="H17" s="397">
        <v>0.4</v>
      </c>
      <c r="I17" s="397">
        <v>151</v>
      </c>
      <c r="J17" s="397">
        <v>1.7</v>
      </c>
      <c r="K17" s="3" t="s">
        <v>15</v>
      </c>
      <c r="L17" s="397">
        <v>8944</v>
      </c>
      <c r="M17" s="397">
        <v>0.4</v>
      </c>
      <c r="N17" s="397">
        <v>138</v>
      </c>
      <c r="O17" s="397">
        <v>1.6</v>
      </c>
      <c r="P17" s="3" t="s">
        <v>15</v>
      </c>
      <c r="Q17" s="397">
        <v>8745</v>
      </c>
      <c r="R17" s="397">
        <v>0.4</v>
      </c>
      <c r="S17" s="397">
        <v>-199</v>
      </c>
      <c r="T17" s="397">
        <v>-2.2000000000000002</v>
      </c>
      <c r="U17" s="3" t="s">
        <v>15</v>
      </c>
      <c r="V17" s="397">
        <v>8752</v>
      </c>
      <c r="W17" s="397">
        <v>0.4</v>
      </c>
      <c r="X17" s="397">
        <v>7</v>
      </c>
      <c r="Y17" s="397">
        <v>0.1</v>
      </c>
      <c r="Z17" s="3" t="s">
        <v>15</v>
      </c>
      <c r="AA17" s="397">
        <v>8772</v>
      </c>
      <c r="AB17" s="397">
        <v>0.4</v>
      </c>
      <c r="AC17" s="397">
        <v>20</v>
      </c>
      <c r="AD17" s="397">
        <v>0.2</v>
      </c>
      <c r="AE17" s="3" t="s">
        <v>15</v>
      </c>
      <c r="AF17" s="397">
        <v>8854</v>
      </c>
      <c r="AG17" s="397">
        <v>0.4</v>
      </c>
      <c r="AH17" s="397">
        <v>82</v>
      </c>
      <c r="AI17" s="397">
        <v>0.9</v>
      </c>
      <c r="AJ17" s="3" t="s">
        <v>15</v>
      </c>
      <c r="AK17" s="6">
        <v>8956</v>
      </c>
      <c r="AL17" s="8">
        <v>0.4</v>
      </c>
      <c r="AM17" s="8">
        <v>102</v>
      </c>
      <c r="AN17" s="8">
        <v>1.1000000000000001</v>
      </c>
      <c r="AO17" s="3" t="s">
        <v>15</v>
      </c>
      <c r="AP17" s="6">
        <v>9061</v>
      </c>
      <c r="AQ17" s="8">
        <v>0.4</v>
      </c>
      <c r="AR17" s="8">
        <v>105</v>
      </c>
      <c r="AS17" s="8">
        <v>1.2</v>
      </c>
      <c r="AT17" s="3" t="s">
        <v>15</v>
      </c>
      <c r="AU17" s="6">
        <v>9059</v>
      </c>
      <c r="AV17" s="8">
        <v>0.4</v>
      </c>
      <c r="AW17" s="8">
        <v>-2</v>
      </c>
      <c r="AX17" s="8">
        <v>0</v>
      </c>
    </row>
    <row r="18" spans="1:50">
      <c r="A18" s="3" t="s">
        <v>16</v>
      </c>
      <c r="B18" s="397">
        <v>41706</v>
      </c>
      <c r="C18" s="397">
        <v>2</v>
      </c>
      <c r="D18" s="397">
        <v>279</v>
      </c>
      <c r="E18" s="397">
        <v>0.7</v>
      </c>
      <c r="F18" s="3" t="s">
        <v>16</v>
      </c>
      <c r="G18" s="397">
        <v>41726</v>
      </c>
      <c r="H18" s="397">
        <v>2</v>
      </c>
      <c r="I18" s="397">
        <v>20</v>
      </c>
      <c r="J18" s="397">
        <v>0</v>
      </c>
      <c r="K18" s="3" t="s">
        <v>16</v>
      </c>
      <c r="L18" s="397">
        <v>41255</v>
      </c>
      <c r="M18" s="397">
        <v>1.9</v>
      </c>
      <c r="N18" s="397">
        <v>-471</v>
      </c>
      <c r="O18" s="397">
        <v>-1.1000000000000001</v>
      </c>
      <c r="P18" s="3" t="s">
        <v>16</v>
      </c>
      <c r="Q18" s="397">
        <v>41179</v>
      </c>
      <c r="R18" s="397">
        <v>2</v>
      </c>
      <c r="S18" s="397">
        <v>-76</v>
      </c>
      <c r="T18" s="397">
        <v>-0.2</v>
      </c>
      <c r="U18" s="3" t="s">
        <v>16</v>
      </c>
      <c r="V18" s="397">
        <v>41317</v>
      </c>
      <c r="W18" s="397">
        <v>2</v>
      </c>
      <c r="X18" s="397">
        <v>138</v>
      </c>
      <c r="Y18" s="397">
        <v>0.3</v>
      </c>
      <c r="Z18" s="3" t="s">
        <v>16</v>
      </c>
      <c r="AA18" s="397">
        <v>41294</v>
      </c>
      <c r="AB18" s="397">
        <v>2</v>
      </c>
      <c r="AC18" s="397">
        <v>-23</v>
      </c>
      <c r="AD18" s="397">
        <v>-0.1</v>
      </c>
      <c r="AE18" s="3" t="s">
        <v>16</v>
      </c>
      <c r="AF18" s="397">
        <v>41500</v>
      </c>
      <c r="AG18" s="397">
        <v>2</v>
      </c>
      <c r="AH18" s="397">
        <v>206</v>
      </c>
      <c r="AI18" s="397">
        <v>0.5</v>
      </c>
      <c r="AJ18" s="3" t="s">
        <v>16</v>
      </c>
      <c r="AK18" s="6">
        <v>41833</v>
      </c>
      <c r="AL18" s="8">
        <v>2</v>
      </c>
      <c r="AM18" s="8">
        <v>333</v>
      </c>
      <c r="AN18" s="8">
        <v>0.8</v>
      </c>
      <c r="AO18" s="3" t="s">
        <v>16</v>
      </c>
      <c r="AP18" s="6">
        <v>42029</v>
      </c>
      <c r="AQ18" s="8">
        <v>2</v>
      </c>
      <c r="AR18" s="8">
        <v>196</v>
      </c>
      <c r="AS18" s="8">
        <v>0.5</v>
      </c>
      <c r="AT18" s="3" t="s">
        <v>16</v>
      </c>
      <c r="AU18" s="6">
        <v>42187</v>
      </c>
      <c r="AV18" s="8">
        <v>1.9</v>
      </c>
      <c r="AW18" s="8">
        <v>158</v>
      </c>
      <c r="AX18" s="8">
        <v>0.4</v>
      </c>
    </row>
    <row r="19" spans="1:50">
      <c r="A19" s="3" t="s">
        <v>17</v>
      </c>
      <c r="B19" s="397">
        <v>32817</v>
      </c>
      <c r="C19" s="397">
        <v>1.5</v>
      </c>
      <c r="D19" s="397">
        <v>246</v>
      </c>
      <c r="E19" s="397">
        <v>0.8</v>
      </c>
      <c r="F19" s="3" t="s">
        <v>17</v>
      </c>
      <c r="G19" s="397">
        <v>32665</v>
      </c>
      <c r="H19" s="397">
        <v>1.5</v>
      </c>
      <c r="I19" s="397">
        <v>-152</v>
      </c>
      <c r="J19" s="397">
        <v>-0.5</v>
      </c>
      <c r="K19" s="3" t="s">
        <v>17</v>
      </c>
      <c r="L19" s="397">
        <v>28929</v>
      </c>
      <c r="M19" s="397">
        <v>1.4</v>
      </c>
      <c r="N19" s="397">
        <v>-3736</v>
      </c>
      <c r="O19" s="397">
        <v>-11.4</v>
      </c>
      <c r="P19" s="3" t="s">
        <v>17</v>
      </c>
      <c r="Q19" s="397">
        <v>29435</v>
      </c>
      <c r="R19" s="397">
        <v>1.4</v>
      </c>
      <c r="S19" s="397">
        <v>506</v>
      </c>
      <c r="T19" s="397">
        <v>1.7</v>
      </c>
      <c r="U19" s="3" t="s">
        <v>17</v>
      </c>
      <c r="V19" s="397">
        <v>29412</v>
      </c>
      <c r="W19" s="397">
        <v>1.4</v>
      </c>
      <c r="X19" s="397">
        <v>-23</v>
      </c>
      <c r="Y19" s="397">
        <v>-0.1</v>
      </c>
      <c r="Z19" s="3" t="s">
        <v>17</v>
      </c>
      <c r="AA19" s="397">
        <v>29497</v>
      </c>
      <c r="AB19" s="397">
        <v>1.4</v>
      </c>
      <c r="AC19" s="397">
        <v>85</v>
      </c>
      <c r="AD19" s="397">
        <v>0.3</v>
      </c>
      <c r="AE19" s="3" t="s">
        <v>17</v>
      </c>
      <c r="AF19" s="397">
        <v>30036</v>
      </c>
      <c r="AG19" s="397">
        <v>1.4</v>
      </c>
      <c r="AH19" s="397">
        <v>539</v>
      </c>
      <c r="AI19" s="397">
        <v>1.8</v>
      </c>
      <c r="AJ19" s="3" t="s">
        <v>17</v>
      </c>
      <c r="AK19" s="6">
        <v>30483</v>
      </c>
      <c r="AL19" s="8">
        <v>1.4</v>
      </c>
      <c r="AM19" s="8">
        <v>447</v>
      </c>
      <c r="AN19" s="8">
        <v>1.5</v>
      </c>
      <c r="AO19" s="3" t="s">
        <v>17</v>
      </c>
      <c r="AP19" s="6">
        <v>30468</v>
      </c>
      <c r="AQ19" s="8">
        <v>1.4</v>
      </c>
      <c r="AR19" s="8">
        <v>-15</v>
      </c>
      <c r="AS19" s="8">
        <v>0</v>
      </c>
      <c r="AT19" s="3" t="s">
        <v>17</v>
      </c>
      <c r="AU19" s="6">
        <v>30492</v>
      </c>
      <c r="AV19" s="8">
        <v>1.4</v>
      </c>
      <c r="AW19" s="8">
        <v>24</v>
      </c>
      <c r="AX19" s="8">
        <v>0.1</v>
      </c>
    </row>
    <row r="20" spans="1:50">
      <c r="A20" s="3" t="s">
        <v>18</v>
      </c>
      <c r="B20" s="397">
        <v>38015</v>
      </c>
      <c r="C20" s="397">
        <v>1.8</v>
      </c>
      <c r="D20" s="397">
        <v>357</v>
      </c>
      <c r="E20" s="397">
        <v>0.9</v>
      </c>
      <c r="F20" s="3" t="s">
        <v>18</v>
      </c>
      <c r="G20" s="397">
        <v>38028</v>
      </c>
      <c r="H20" s="397">
        <v>1.8</v>
      </c>
      <c r="I20" s="397">
        <v>13</v>
      </c>
      <c r="J20" s="397">
        <v>0</v>
      </c>
      <c r="K20" s="3" t="s">
        <v>18</v>
      </c>
      <c r="L20" s="397">
        <v>37970</v>
      </c>
      <c r="M20" s="397">
        <v>1.8</v>
      </c>
      <c r="N20" s="397">
        <v>-58</v>
      </c>
      <c r="O20" s="397">
        <v>-0.2</v>
      </c>
      <c r="P20" s="3" t="s">
        <v>18</v>
      </c>
      <c r="Q20" s="397">
        <v>36860</v>
      </c>
      <c r="R20" s="397">
        <v>1.8</v>
      </c>
      <c r="S20" s="397">
        <v>-1110</v>
      </c>
      <c r="T20" s="397">
        <v>-2.9</v>
      </c>
      <c r="U20" s="3" t="s">
        <v>18</v>
      </c>
      <c r="V20" s="397">
        <v>36276</v>
      </c>
      <c r="W20" s="397">
        <v>1.7</v>
      </c>
      <c r="X20" s="397">
        <v>-584</v>
      </c>
      <c r="Y20" s="397">
        <v>-1.6</v>
      </c>
      <c r="Z20" s="3" t="s">
        <v>18</v>
      </c>
      <c r="AA20" s="397">
        <v>36149</v>
      </c>
      <c r="AB20" s="397">
        <v>1.7</v>
      </c>
      <c r="AC20" s="397">
        <v>-127</v>
      </c>
      <c r="AD20" s="397">
        <v>-0.4</v>
      </c>
      <c r="AE20" s="3" t="s">
        <v>18</v>
      </c>
      <c r="AF20" s="397">
        <v>36218</v>
      </c>
      <c r="AG20" s="397">
        <v>1.7</v>
      </c>
      <c r="AH20" s="397">
        <v>69</v>
      </c>
      <c r="AI20" s="397">
        <v>0.2</v>
      </c>
      <c r="AJ20" s="3" t="s">
        <v>18</v>
      </c>
      <c r="AK20" s="6">
        <v>36405</v>
      </c>
      <c r="AL20" s="8">
        <v>1.7</v>
      </c>
      <c r="AM20" s="8">
        <v>187</v>
      </c>
      <c r="AN20" s="8">
        <v>0.5</v>
      </c>
      <c r="AO20" s="3" t="s">
        <v>18</v>
      </c>
      <c r="AP20" s="6">
        <v>36402</v>
      </c>
      <c r="AQ20" s="8">
        <v>1.7</v>
      </c>
      <c r="AR20" s="8">
        <v>-3</v>
      </c>
      <c r="AS20" s="8">
        <v>0</v>
      </c>
      <c r="AT20" s="3" t="s">
        <v>18</v>
      </c>
      <c r="AU20" s="6">
        <v>36727</v>
      </c>
      <c r="AV20" s="8">
        <v>1.7</v>
      </c>
      <c r="AW20" s="8">
        <v>325</v>
      </c>
      <c r="AX20" s="8">
        <v>0.9</v>
      </c>
    </row>
    <row r="21" spans="1:50">
      <c r="A21" s="3" t="s">
        <v>19</v>
      </c>
      <c r="B21" s="397">
        <v>17383</v>
      </c>
      <c r="C21" s="397">
        <v>0.8</v>
      </c>
      <c r="D21" s="397">
        <v>-34</v>
      </c>
      <c r="E21" s="397">
        <v>-0.2</v>
      </c>
      <c r="F21" s="3" t="s">
        <v>19</v>
      </c>
      <c r="G21" s="397">
        <v>17330</v>
      </c>
      <c r="H21" s="397">
        <v>0.8</v>
      </c>
      <c r="I21" s="397">
        <v>-53</v>
      </c>
      <c r="J21" s="397">
        <v>-0.3</v>
      </c>
      <c r="K21" s="3" t="s">
        <v>19</v>
      </c>
      <c r="L21" s="397">
        <v>17465</v>
      </c>
      <c r="M21" s="397">
        <v>0.8</v>
      </c>
      <c r="N21" s="397">
        <v>135</v>
      </c>
      <c r="O21" s="397">
        <v>0.8</v>
      </c>
      <c r="P21" s="3" t="s">
        <v>19</v>
      </c>
      <c r="Q21" s="397">
        <v>17329</v>
      </c>
      <c r="R21" s="397">
        <v>0.8</v>
      </c>
      <c r="S21" s="397">
        <v>-136</v>
      </c>
      <c r="T21" s="397">
        <v>-0.8</v>
      </c>
      <c r="U21" s="3" t="s">
        <v>19</v>
      </c>
      <c r="V21" s="397">
        <v>17277</v>
      </c>
      <c r="W21" s="397">
        <v>0.8</v>
      </c>
      <c r="X21" s="397">
        <v>-52</v>
      </c>
      <c r="Y21" s="397">
        <v>-0.3</v>
      </c>
      <c r="Z21" s="3" t="s">
        <v>19</v>
      </c>
      <c r="AA21" s="397">
        <v>17191</v>
      </c>
      <c r="AB21" s="397">
        <v>0.8</v>
      </c>
      <c r="AC21" s="397">
        <v>-86</v>
      </c>
      <c r="AD21" s="397">
        <v>-0.5</v>
      </c>
      <c r="AE21" s="3" t="s">
        <v>19</v>
      </c>
      <c r="AF21" s="397">
        <v>17312</v>
      </c>
      <c r="AG21" s="397">
        <v>0.8</v>
      </c>
      <c r="AH21" s="397">
        <v>121</v>
      </c>
      <c r="AI21" s="397">
        <v>0.7</v>
      </c>
      <c r="AJ21" s="3" t="s">
        <v>19</v>
      </c>
      <c r="AK21" s="6">
        <v>17352</v>
      </c>
      <c r="AL21" s="8">
        <v>0.8</v>
      </c>
      <c r="AM21" s="8">
        <v>40</v>
      </c>
      <c r="AN21" s="8">
        <v>0.2</v>
      </c>
      <c r="AO21" s="3" t="s">
        <v>19</v>
      </c>
      <c r="AP21" s="6">
        <v>17370</v>
      </c>
      <c r="AQ21" s="8">
        <v>0.8</v>
      </c>
      <c r="AR21" s="8">
        <v>18</v>
      </c>
      <c r="AS21" s="8">
        <v>0.1</v>
      </c>
      <c r="AT21" s="3" t="s">
        <v>19</v>
      </c>
      <c r="AU21" s="6">
        <v>17496</v>
      </c>
      <c r="AV21" s="8">
        <v>0.8</v>
      </c>
      <c r="AW21" s="8">
        <v>126</v>
      </c>
      <c r="AX21" s="8">
        <v>0.7</v>
      </c>
    </row>
    <row r="22" spans="1:50">
      <c r="A22" s="3" t="s">
        <v>20</v>
      </c>
      <c r="B22" s="397">
        <v>5093</v>
      </c>
      <c r="C22" s="397">
        <v>0.2</v>
      </c>
      <c r="D22" s="397">
        <v>17</v>
      </c>
      <c r="E22" s="397">
        <v>0.3</v>
      </c>
      <c r="F22" s="3" t="s">
        <v>20</v>
      </c>
      <c r="G22" s="397">
        <v>5103</v>
      </c>
      <c r="H22" s="397">
        <v>0.2</v>
      </c>
      <c r="I22" s="397">
        <v>10</v>
      </c>
      <c r="J22" s="397">
        <v>0.2</v>
      </c>
      <c r="K22" s="3" t="s">
        <v>20</v>
      </c>
      <c r="L22" s="397">
        <v>5110</v>
      </c>
      <c r="M22" s="397">
        <v>0.2</v>
      </c>
      <c r="N22" s="397">
        <v>7</v>
      </c>
      <c r="O22" s="397">
        <v>0.1</v>
      </c>
      <c r="P22" s="3" t="s">
        <v>20</v>
      </c>
      <c r="Q22" s="397">
        <v>5053</v>
      </c>
      <c r="R22" s="397">
        <v>0.2</v>
      </c>
      <c r="S22" s="397">
        <v>-57</v>
      </c>
      <c r="T22" s="397">
        <v>-1.1000000000000001</v>
      </c>
      <c r="U22" s="3" t="s">
        <v>20</v>
      </c>
      <c r="V22" s="397">
        <v>4958</v>
      </c>
      <c r="W22" s="397">
        <v>0.2</v>
      </c>
      <c r="X22" s="397">
        <v>-95</v>
      </c>
      <c r="Y22" s="397">
        <v>-1.9</v>
      </c>
      <c r="Z22" s="3" t="s">
        <v>20</v>
      </c>
      <c r="AA22" s="397">
        <v>4910</v>
      </c>
      <c r="AB22" s="397">
        <v>0.2</v>
      </c>
      <c r="AC22" s="397">
        <v>-48</v>
      </c>
      <c r="AD22" s="397">
        <v>-1</v>
      </c>
      <c r="AE22" s="3" t="s">
        <v>20</v>
      </c>
      <c r="AF22" s="397">
        <v>4828</v>
      </c>
      <c r="AG22" s="397">
        <v>0.2</v>
      </c>
      <c r="AH22" s="397">
        <v>-82</v>
      </c>
      <c r="AI22" s="397">
        <v>-1.7</v>
      </c>
      <c r="AJ22" s="3" t="s">
        <v>20</v>
      </c>
      <c r="AK22" s="6">
        <v>4799</v>
      </c>
      <c r="AL22" s="8">
        <v>0.2</v>
      </c>
      <c r="AM22" s="8">
        <v>-29</v>
      </c>
      <c r="AN22" s="8">
        <v>-0.6</v>
      </c>
      <c r="AO22" s="3" t="s">
        <v>20</v>
      </c>
      <c r="AP22" s="6">
        <v>4828</v>
      </c>
      <c r="AQ22" s="8">
        <v>0.2</v>
      </c>
      <c r="AR22" s="8">
        <v>29</v>
      </c>
      <c r="AS22" s="8">
        <v>0.6</v>
      </c>
      <c r="AT22" s="3" t="s">
        <v>20</v>
      </c>
      <c r="AU22" s="6">
        <v>4873</v>
      </c>
      <c r="AV22" s="8">
        <v>0.2</v>
      </c>
      <c r="AW22" s="8">
        <v>45</v>
      </c>
      <c r="AX22" s="8">
        <v>0.9</v>
      </c>
    </row>
    <row r="23" spans="1:50">
      <c r="A23" s="3" t="s">
        <v>21</v>
      </c>
      <c r="B23" s="397">
        <v>17130</v>
      </c>
      <c r="C23" s="397">
        <v>0.8</v>
      </c>
      <c r="D23" s="397">
        <v>423</v>
      </c>
      <c r="E23" s="397">
        <v>2.5</v>
      </c>
      <c r="F23" s="3" t="s">
        <v>21</v>
      </c>
      <c r="G23" s="397">
        <v>17555</v>
      </c>
      <c r="H23" s="397">
        <v>0.8</v>
      </c>
      <c r="I23" s="397">
        <v>425</v>
      </c>
      <c r="J23" s="397">
        <v>2.5</v>
      </c>
      <c r="K23" s="3" t="s">
        <v>21</v>
      </c>
      <c r="L23" s="397">
        <v>16099</v>
      </c>
      <c r="M23" s="397">
        <v>0.8</v>
      </c>
      <c r="N23" s="397">
        <v>-1456</v>
      </c>
      <c r="O23" s="397">
        <v>-8.3000000000000007</v>
      </c>
      <c r="P23" s="3" t="s">
        <v>21</v>
      </c>
      <c r="Q23" s="397">
        <v>16221</v>
      </c>
      <c r="R23" s="397">
        <v>0.8</v>
      </c>
      <c r="S23" s="397">
        <v>122</v>
      </c>
      <c r="T23" s="397">
        <v>0.8</v>
      </c>
      <c r="U23" s="3" t="s">
        <v>21</v>
      </c>
      <c r="V23" s="397">
        <v>17090</v>
      </c>
      <c r="W23" s="397">
        <v>0.8</v>
      </c>
      <c r="X23" s="397">
        <v>869</v>
      </c>
      <c r="Y23" s="397">
        <v>5.4</v>
      </c>
      <c r="Z23" s="3" t="s">
        <v>21</v>
      </c>
      <c r="AA23" s="397">
        <v>17870</v>
      </c>
      <c r="AB23" s="397">
        <v>0.9</v>
      </c>
      <c r="AC23" s="397">
        <v>780</v>
      </c>
      <c r="AD23" s="397">
        <v>4.5999999999999996</v>
      </c>
      <c r="AE23" s="3" t="s">
        <v>21</v>
      </c>
      <c r="AF23" s="397">
        <v>18887</v>
      </c>
      <c r="AG23" s="397">
        <v>0.9</v>
      </c>
      <c r="AH23" s="397">
        <v>1017</v>
      </c>
      <c r="AI23" s="397">
        <v>5.4</v>
      </c>
      <c r="AJ23" s="3" t="s">
        <v>21</v>
      </c>
      <c r="AK23" s="6">
        <v>19672</v>
      </c>
      <c r="AL23" s="8">
        <v>0.9</v>
      </c>
      <c r="AM23" s="8">
        <v>785</v>
      </c>
      <c r="AN23" s="8">
        <v>4</v>
      </c>
      <c r="AO23" s="3" t="s">
        <v>21</v>
      </c>
      <c r="AP23" s="6">
        <v>20886</v>
      </c>
      <c r="AQ23" s="8">
        <v>1</v>
      </c>
      <c r="AR23" s="6">
        <v>1214</v>
      </c>
      <c r="AS23" s="8">
        <v>6.2</v>
      </c>
      <c r="AT23" s="3" t="s">
        <v>21</v>
      </c>
      <c r="AU23" s="6">
        <v>21621</v>
      </c>
      <c r="AV23" s="8">
        <v>1</v>
      </c>
      <c r="AW23" s="6">
        <v>735</v>
      </c>
      <c r="AX23" s="8">
        <v>3.5</v>
      </c>
    </row>
    <row r="24" spans="1:50">
      <c r="A24" s="3" t="s">
        <v>22</v>
      </c>
      <c r="B24" s="397">
        <v>222271</v>
      </c>
      <c r="C24" s="397">
        <v>10.5</v>
      </c>
      <c r="D24" s="397">
        <v>-372</v>
      </c>
      <c r="E24" s="397">
        <v>-0.2</v>
      </c>
      <c r="F24" s="3" t="s">
        <v>22</v>
      </c>
      <c r="G24" s="397">
        <v>206965</v>
      </c>
      <c r="H24" s="397">
        <v>9.8000000000000007</v>
      </c>
      <c r="I24" s="397">
        <v>-15306</v>
      </c>
      <c r="J24" s="397">
        <v>-6.9</v>
      </c>
      <c r="K24" s="3" t="s">
        <v>22</v>
      </c>
      <c r="L24" s="397">
        <v>206593</v>
      </c>
      <c r="M24" s="397">
        <v>9.8000000000000007</v>
      </c>
      <c r="N24" s="397">
        <v>-372</v>
      </c>
      <c r="O24" s="397">
        <v>-0.2</v>
      </c>
      <c r="P24" s="3" t="s">
        <v>22</v>
      </c>
      <c r="Q24" s="397">
        <v>205279</v>
      </c>
      <c r="R24" s="397">
        <v>9.8000000000000007</v>
      </c>
      <c r="S24" s="397">
        <v>-1314</v>
      </c>
      <c r="T24" s="397">
        <v>-0.6</v>
      </c>
      <c r="U24" s="3" t="s">
        <v>22</v>
      </c>
      <c r="V24" s="397">
        <v>203811</v>
      </c>
      <c r="W24" s="397">
        <v>9.6999999999999993</v>
      </c>
      <c r="X24" s="397">
        <v>-1468</v>
      </c>
      <c r="Y24" s="397">
        <v>-0.7</v>
      </c>
      <c r="Z24" s="3" t="s">
        <v>22</v>
      </c>
      <c r="AA24" s="397">
        <v>203585</v>
      </c>
      <c r="AB24" s="397">
        <v>9.6999999999999993</v>
      </c>
      <c r="AC24" s="397">
        <v>-226</v>
      </c>
      <c r="AD24" s="397">
        <v>-0.1</v>
      </c>
      <c r="AE24" s="3" t="s">
        <v>22</v>
      </c>
      <c r="AF24" s="397">
        <v>203692</v>
      </c>
      <c r="AG24" s="397">
        <v>9.6999999999999993</v>
      </c>
      <c r="AH24" s="397">
        <v>107</v>
      </c>
      <c r="AI24" s="397">
        <v>0.1</v>
      </c>
      <c r="AJ24" s="3" t="s">
        <v>22</v>
      </c>
      <c r="AK24" s="6">
        <v>204856</v>
      </c>
      <c r="AL24" s="8">
        <v>9.6</v>
      </c>
      <c r="AM24" s="6">
        <v>1164</v>
      </c>
      <c r="AN24" s="8">
        <v>0.6</v>
      </c>
      <c r="AO24" s="3" t="s">
        <v>22</v>
      </c>
      <c r="AP24" s="6">
        <v>207312</v>
      </c>
      <c r="AQ24" s="8">
        <v>9.6</v>
      </c>
      <c r="AR24" s="6">
        <v>2456</v>
      </c>
      <c r="AS24" s="8">
        <v>1.2</v>
      </c>
      <c r="AT24" s="3" t="s">
        <v>22</v>
      </c>
      <c r="AU24" s="6">
        <v>209194</v>
      </c>
      <c r="AV24" s="8">
        <v>9.6</v>
      </c>
      <c r="AW24" s="6">
        <v>1882</v>
      </c>
      <c r="AX24" s="8">
        <v>0.9</v>
      </c>
    </row>
    <row r="25" spans="1:50">
      <c r="A25" s="3" t="s">
        <v>23</v>
      </c>
      <c r="B25" s="397">
        <v>14333</v>
      </c>
      <c r="C25" s="397">
        <v>0.7</v>
      </c>
      <c r="D25" s="397">
        <v>190</v>
      </c>
      <c r="E25" s="397">
        <v>1.3</v>
      </c>
      <c r="F25" s="3" t="s">
        <v>23</v>
      </c>
      <c r="G25" s="397">
        <v>14374</v>
      </c>
      <c r="H25" s="397">
        <v>0.7</v>
      </c>
      <c r="I25" s="397">
        <v>41</v>
      </c>
      <c r="J25" s="397">
        <v>0.3</v>
      </c>
      <c r="K25" s="3" t="s">
        <v>23</v>
      </c>
      <c r="L25" s="397">
        <v>14545</v>
      </c>
      <c r="M25" s="397">
        <v>0.7</v>
      </c>
      <c r="N25" s="397">
        <v>171</v>
      </c>
      <c r="O25" s="397">
        <v>1.2</v>
      </c>
      <c r="P25" s="3" t="s">
        <v>23</v>
      </c>
      <c r="Q25" s="397">
        <v>14296</v>
      </c>
      <c r="R25" s="397">
        <v>0.7</v>
      </c>
      <c r="S25" s="397">
        <v>-249</v>
      </c>
      <c r="T25" s="397">
        <v>-1.7</v>
      </c>
      <c r="U25" s="3" t="s">
        <v>23</v>
      </c>
      <c r="V25" s="397">
        <v>14246</v>
      </c>
      <c r="W25" s="397">
        <v>0.7</v>
      </c>
      <c r="X25" s="397">
        <v>-50</v>
      </c>
      <c r="Y25" s="397">
        <v>-0.3</v>
      </c>
      <c r="Z25" s="3" t="s">
        <v>23</v>
      </c>
      <c r="AA25" s="397">
        <v>14125</v>
      </c>
      <c r="AB25" s="397">
        <v>0.7</v>
      </c>
      <c r="AC25" s="397">
        <v>-121</v>
      </c>
      <c r="AD25" s="397">
        <v>-0.8</v>
      </c>
      <c r="AE25" s="3" t="s">
        <v>23</v>
      </c>
      <c r="AF25" s="397">
        <v>14189</v>
      </c>
      <c r="AG25" s="397">
        <v>0.7</v>
      </c>
      <c r="AH25" s="397">
        <v>64</v>
      </c>
      <c r="AI25" s="397">
        <v>0.5</v>
      </c>
      <c r="AJ25" s="3" t="s">
        <v>23</v>
      </c>
      <c r="AK25" s="6">
        <v>14445</v>
      </c>
      <c r="AL25" s="8">
        <v>0.7</v>
      </c>
      <c r="AM25" s="8">
        <v>256</v>
      </c>
      <c r="AN25" s="8">
        <v>1.8</v>
      </c>
      <c r="AO25" s="3" t="s">
        <v>23</v>
      </c>
      <c r="AP25" s="6">
        <v>14679</v>
      </c>
      <c r="AQ25" s="8">
        <v>0.7</v>
      </c>
      <c r="AR25" s="8">
        <v>234</v>
      </c>
      <c r="AS25" s="8">
        <v>1.6</v>
      </c>
      <c r="AT25" s="3" t="s">
        <v>23</v>
      </c>
      <c r="AU25" s="6">
        <v>14953</v>
      </c>
      <c r="AV25" s="8">
        <v>0.7</v>
      </c>
      <c r="AW25" s="8">
        <v>274</v>
      </c>
      <c r="AX25" s="8">
        <v>1.9</v>
      </c>
    </row>
    <row r="26" spans="1:50">
      <c r="A26" s="3" t="s">
        <v>24</v>
      </c>
      <c r="B26" s="397">
        <v>12274</v>
      </c>
      <c r="C26" s="397">
        <v>0.6</v>
      </c>
      <c r="D26" s="397">
        <v>175</v>
      </c>
      <c r="E26" s="397">
        <v>1.4</v>
      </c>
      <c r="F26" s="3" t="s">
        <v>24</v>
      </c>
      <c r="G26" s="397">
        <v>12392</v>
      </c>
      <c r="H26" s="397">
        <v>0.6</v>
      </c>
      <c r="I26" s="397">
        <v>118</v>
      </c>
      <c r="J26" s="397">
        <v>1</v>
      </c>
      <c r="K26" s="3" t="s">
        <v>24</v>
      </c>
      <c r="L26" s="397">
        <v>12634</v>
      </c>
      <c r="M26" s="397">
        <v>0.6</v>
      </c>
      <c r="N26" s="397">
        <v>242</v>
      </c>
      <c r="O26" s="397">
        <v>2</v>
      </c>
      <c r="P26" s="3" t="s">
        <v>24</v>
      </c>
      <c r="Q26" s="397">
        <v>10468</v>
      </c>
      <c r="R26" s="397">
        <v>0.5</v>
      </c>
      <c r="S26" s="397">
        <v>-2166</v>
      </c>
      <c r="T26" s="397">
        <v>-17.100000000000001</v>
      </c>
      <c r="U26" s="3" t="s">
        <v>24</v>
      </c>
      <c r="V26" s="397">
        <v>10690</v>
      </c>
      <c r="W26" s="397">
        <v>0.5</v>
      </c>
      <c r="X26" s="397">
        <v>222</v>
      </c>
      <c r="Y26" s="397">
        <v>2.1</v>
      </c>
      <c r="Z26" s="3" t="s">
        <v>24</v>
      </c>
      <c r="AA26" s="397">
        <v>11338</v>
      </c>
      <c r="AB26" s="397">
        <v>0.5</v>
      </c>
      <c r="AC26" s="397">
        <v>648</v>
      </c>
      <c r="AD26" s="397">
        <v>6.1</v>
      </c>
      <c r="AE26" s="3" t="s">
        <v>24</v>
      </c>
      <c r="AF26" s="397">
        <v>10576</v>
      </c>
      <c r="AG26" s="397">
        <v>0.5</v>
      </c>
      <c r="AH26" s="397">
        <v>-762</v>
      </c>
      <c r="AI26" s="397">
        <v>-7.2</v>
      </c>
      <c r="AJ26" s="3" t="s">
        <v>24</v>
      </c>
      <c r="AK26" s="6">
        <v>10755</v>
      </c>
      <c r="AL26" s="8">
        <v>0.5</v>
      </c>
      <c r="AM26" s="8">
        <v>179</v>
      </c>
      <c r="AN26" s="8">
        <v>1.7</v>
      </c>
      <c r="AO26" s="3" t="s">
        <v>24</v>
      </c>
      <c r="AP26" s="6">
        <v>11111</v>
      </c>
      <c r="AQ26" s="8">
        <v>0.5</v>
      </c>
      <c r="AR26" s="8">
        <v>356</v>
      </c>
      <c r="AS26" s="8">
        <v>3.3</v>
      </c>
      <c r="AT26" s="3" t="s">
        <v>24</v>
      </c>
      <c r="AU26" s="6">
        <v>11281</v>
      </c>
      <c r="AV26" s="8">
        <v>0.5</v>
      </c>
      <c r="AW26" s="8">
        <v>170</v>
      </c>
      <c r="AX26" s="8">
        <v>1.5</v>
      </c>
    </row>
    <row r="27" spans="1:50">
      <c r="A27" s="3" t="s">
        <v>25</v>
      </c>
      <c r="B27" s="397">
        <v>9065</v>
      </c>
      <c r="C27" s="397">
        <v>0.4</v>
      </c>
      <c r="D27" s="397">
        <v>135</v>
      </c>
      <c r="E27" s="397">
        <v>1.5</v>
      </c>
      <c r="F27" s="3" t="s">
        <v>25</v>
      </c>
      <c r="G27" s="397">
        <v>9037</v>
      </c>
      <c r="H27" s="397">
        <v>0.4</v>
      </c>
      <c r="I27" s="397">
        <v>-28</v>
      </c>
      <c r="J27" s="397">
        <v>-0.3</v>
      </c>
      <c r="K27" s="3" t="s">
        <v>25</v>
      </c>
      <c r="L27" s="397">
        <v>9076</v>
      </c>
      <c r="M27" s="397">
        <v>0.4</v>
      </c>
      <c r="N27" s="397">
        <v>39</v>
      </c>
      <c r="O27" s="397">
        <v>0.4</v>
      </c>
      <c r="P27" s="3" t="s">
        <v>25</v>
      </c>
      <c r="Q27" s="397">
        <v>8998</v>
      </c>
      <c r="R27" s="397">
        <v>0.4</v>
      </c>
      <c r="S27" s="397">
        <v>-78</v>
      </c>
      <c r="T27" s="397">
        <v>-0.9</v>
      </c>
      <c r="U27" s="3" t="s">
        <v>25</v>
      </c>
      <c r="V27" s="397">
        <v>8930</v>
      </c>
      <c r="W27" s="397">
        <v>0.4</v>
      </c>
      <c r="X27" s="397">
        <v>-68</v>
      </c>
      <c r="Y27" s="397">
        <v>-0.8</v>
      </c>
      <c r="Z27" s="3" t="s">
        <v>25</v>
      </c>
      <c r="AA27" s="397">
        <v>8873</v>
      </c>
      <c r="AB27" s="397">
        <v>0.4</v>
      </c>
      <c r="AC27" s="397">
        <v>-57</v>
      </c>
      <c r="AD27" s="397">
        <v>-0.6</v>
      </c>
      <c r="AE27" s="3" t="s">
        <v>25</v>
      </c>
      <c r="AF27" s="397">
        <v>8873</v>
      </c>
      <c r="AG27" s="397">
        <v>0.4</v>
      </c>
      <c r="AH27" s="397">
        <v>0</v>
      </c>
      <c r="AI27" s="397">
        <v>0</v>
      </c>
      <c r="AJ27" s="3" t="s">
        <v>25</v>
      </c>
      <c r="AK27" s="6">
        <v>8947</v>
      </c>
      <c r="AL27" s="8">
        <v>0.4</v>
      </c>
      <c r="AM27" s="8">
        <v>74</v>
      </c>
      <c r="AN27" s="8">
        <v>0.8</v>
      </c>
      <c r="AO27" s="3" t="s">
        <v>25</v>
      </c>
      <c r="AP27" s="6">
        <v>8934</v>
      </c>
      <c r="AQ27" s="8">
        <v>0.4</v>
      </c>
      <c r="AR27" s="8">
        <v>-13</v>
      </c>
      <c r="AS27" s="8">
        <v>-0.2</v>
      </c>
      <c r="AT27" s="3" t="s">
        <v>25</v>
      </c>
      <c r="AU27" s="6">
        <v>8940</v>
      </c>
      <c r="AV27" s="8">
        <v>0.4</v>
      </c>
      <c r="AW27" s="8">
        <v>6</v>
      </c>
      <c r="AX27" s="8">
        <v>0.1</v>
      </c>
    </row>
    <row r="28" spans="1:50">
      <c r="A28" s="3" t="s">
        <v>26</v>
      </c>
      <c r="B28" s="397">
        <v>5257</v>
      </c>
      <c r="C28" s="397">
        <v>0.2</v>
      </c>
      <c r="D28" s="397">
        <v>11</v>
      </c>
      <c r="E28" s="397">
        <v>0.2</v>
      </c>
      <c r="F28" s="3" t="s">
        <v>26</v>
      </c>
      <c r="G28" s="397">
        <v>5119</v>
      </c>
      <c r="H28" s="397">
        <v>0.2</v>
      </c>
      <c r="I28" s="397">
        <v>-138</v>
      </c>
      <c r="J28" s="397">
        <v>-2.6</v>
      </c>
      <c r="K28" s="3" t="s">
        <v>26</v>
      </c>
      <c r="L28" s="397">
        <v>5082</v>
      </c>
      <c r="M28" s="397">
        <v>0.2</v>
      </c>
      <c r="N28" s="397">
        <v>-37</v>
      </c>
      <c r="O28" s="397">
        <v>-0.7</v>
      </c>
      <c r="P28" s="3" t="s">
        <v>26</v>
      </c>
      <c r="Q28" s="397">
        <v>4727</v>
      </c>
      <c r="R28" s="397">
        <v>0.2</v>
      </c>
      <c r="S28" s="397">
        <v>-355</v>
      </c>
      <c r="T28" s="397">
        <v>-7</v>
      </c>
      <c r="U28" s="3" t="s">
        <v>26</v>
      </c>
      <c r="V28" s="397">
        <v>4805</v>
      </c>
      <c r="W28" s="397">
        <v>0.2</v>
      </c>
      <c r="X28" s="397">
        <v>78</v>
      </c>
      <c r="Y28" s="397">
        <v>1.7</v>
      </c>
      <c r="Z28" s="3" t="s">
        <v>26</v>
      </c>
      <c r="AA28" s="397">
        <v>4786</v>
      </c>
      <c r="AB28" s="397">
        <v>0.2</v>
      </c>
      <c r="AC28" s="397">
        <v>-19</v>
      </c>
      <c r="AD28" s="397">
        <v>-0.4</v>
      </c>
      <c r="AE28" s="3" t="s">
        <v>26</v>
      </c>
      <c r="AF28" s="397">
        <v>4848</v>
      </c>
      <c r="AG28" s="397">
        <v>0.2</v>
      </c>
      <c r="AH28" s="397">
        <v>62</v>
      </c>
      <c r="AI28" s="397">
        <v>1.3</v>
      </c>
      <c r="AJ28" s="3" t="s">
        <v>26</v>
      </c>
      <c r="AK28" s="6">
        <v>4757</v>
      </c>
      <c r="AL28" s="8">
        <v>0.2</v>
      </c>
      <c r="AM28" s="8">
        <v>-91</v>
      </c>
      <c r="AN28" s="8">
        <v>-1.9</v>
      </c>
      <c r="AO28" s="3" t="s">
        <v>26</v>
      </c>
      <c r="AP28" s="6">
        <v>4693</v>
      </c>
      <c r="AQ28" s="8">
        <v>0.2</v>
      </c>
      <c r="AR28" s="8">
        <v>-64</v>
      </c>
      <c r="AS28" s="8">
        <v>-1.4</v>
      </c>
      <c r="AT28" s="3" t="s">
        <v>26</v>
      </c>
      <c r="AU28" s="6">
        <v>4743</v>
      </c>
      <c r="AV28" s="8">
        <v>0.2</v>
      </c>
      <c r="AW28" s="8">
        <v>50</v>
      </c>
      <c r="AX28" s="8">
        <v>1.1000000000000001</v>
      </c>
    </row>
    <row r="29" spans="1:50">
      <c r="A29" s="3" t="s">
        <v>27</v>
      </c>
      <c r="B29" s="397">
        <v>23699</v>
      </c>
      <c r="C29" s="397">
        <v>1.1000000000000001</v>
      </c>
      <c r="D29" s="397">
        <v>84</v>
      </c>
      <c r="E29" s="397">
        <v>0.4</v>
      </c>
      <c r="F29" s="3" t="s">
        <v>27</v>
      </c>
      <c r="G29" s="397">
        <v>23718</v>
      </c>
      <c r="H29" s="397">
        <v>1.1000000000000001</v>
      </c>
      <c r="I29" s="397">
        <v>19</v>
      </c>
      <c r="J29" s="397">
        <v>0.1</v>
      </c>
      <c r="K29" s="3" t="s">
        <v>27</v>
      </c>
      <c r="L29" s="397">
        <v>23805</v>
      </c>
      <c r="M29" s="397">
        <v>1.1000000000000001</v>
      </c>
      <c r="N29" s="397">
        <v>87</v>
      </c>
      <c r="O29" s="397">
        <v>0.4</v>
      </c>
      <c r="P29" s="3" t="s">
        <v>27</v>
      </c>
      <c r="Q29" s="397">
        <v>23929</v>
      </c>
      <c r="R29" s="397">
        <v>1.1000000000000001</v>
      </c>
      <c r="S29" s="397">
        <v>124</v>
      </c>
      <c r="T29" s="397">
        <v>0.5</v>
      </c>
      <c r="U29" s="3" t="s">
        <v>27</v>
      </c>
      <c r="V29" s="397">
        <v>23893</v>
      </c>
      <c r="W29" s="397">
        <v>1.1000000000000001</v>
      </c>
      <c r="X29" s="397">
        <v>-36</v>
      </c>
      <c r="Y29" s="397">
        <v>-0.2</v>
      </c>
      <c r="Z29" s="3" t="s">
        <v>27</v>
      </c>
      <c r="AA29" s="397">
        <v>23772</v>
      </c>
      <c r="AB29" s="397">
        <v>1.1000000000000001</v>
      </c>
      <c r="AC29" s="397">
        <v>-121</v>
      </c>
      <c r="AD29" s="397">
        <v>-0.5</v>
      </c>
      <c r="AE29" s="3" t="s">
        <v>27</v>
      </c>
      <c r="AF29" s="397">
        <v>23812</v>
      </c>
      <c r="AG29" s="397">
        <v>1.1000000000000001</v>
      </c>
      <c r="AH29" s="397">
        <v>40</v>
      </c>
      <c r="AI29" s="397">
        <v>0.2</v>
      </c>
      <c r="AJ29" s="3" t="s">
        <v>27</v>
      </c>
      <c r="AK29" s="6">
        <v>23961</v>
      </c>
      <c r="AL29" s="8">
        <v>1.1000000000000001</v>
      </c>
      <c r="AM29" s="8">
        <v>149</v>
      </c>
      <c r="AN29" s="8">
        <v>0.6</v>
      </c>
      <c r="AO29" s="3" t="s">
        <v>27</v>
      </c>
      <c r="AP29" s="6">
        <v>24134</v>
      </c>
      <c r="AQ29" s="8">
        <v>1.1000000000000001</v>
      </c>
      <c r="AR29" s="8">
        <v>173</v>
      </c>
      <c r="AS29" s="8">
        <v>0.7</v>
      </c>
      <c r="AT29" s="3" t="s">
        <v>27</v>
      </c>
      <c r="AU29" s="6">
        <v>24201</v>
      </c>
      <c r="AV29" s="8">
        <v>1.1000000000000001</v>
      </c>
      <c r="AW29" s="8">
        <v>67</v>
      </c>
      <c r="AX29" s="8">
        <v>0.3</v>
      </c>
    </row>
    <row r="30" spans="1:50">
      <c r="A30" s="3" t="s">
        <v>28</v>
      </c>
      <c r="B30" s="397">
        <v>2903</v>
      </c>
      <c r="C30" s="397">
        <v>0.1</v>
      </c>
      <c r="D30" s="397">
        <v>-62</v>
      </c>
      <c r="E30" s="397">
        <v>-2.1</v>
      </c>
      <c r="F30" s="3" t="s">
        <v>28</v>
      </c>
      <c r="G30" s="397">
        <v>2848</v>
      </c>
      <c r="H30" s="397">
        <v>0.1</v>
      </c>
      <c r="I30" s="397">
        <v>-55</v>
      </c>
      <c r="J30" s="397">
        <v>-1.9</v>
      </c>
      <c r="K30" s="3" t="s">
        <v>28</v>
      </c>
      <c r="L30" s="397">
        <v>2815</v>
      </c>
      <c r="M30" s="397">
        <v>0.1</v>
      </c>
      <c r="N30" s="397">
        <v>-33</v>
      </c>
      <c r="O30" s="397">
        <v>-1.2</v>
      </c>
      <c r="P30" s="3" t="s">
        <v>28</v>
      </c>
      <c r="Q30" s="397">
        <v>2775</v>
      </c>
      <c r="R30" s="397">
        <v>0.1</v>
      </c>
      <c r="S30" s="397">
        <v>-40</v>
      </c>
      <c r="T30" s="397">
        <v>-1.4</v>
      </c>
      <c r="U30" s="3" t="s">
        <v>28</v>
      </c>
      <c r="V30" s="397">
        <v>2698</v>
      </c>
      <c r="W30" s="397">
        <v>0.1</v>
      </c>
      <c r="X30" s="397">
        <v>-77</v>
      </c>
      <c r="Y30" s="397">
        <v>-2.8</v>
      </c>
      <c r="Z30" s="3" t="s">
        <v>28</v>
      </c>
      <c r="AA30" s="397">
        <v>2658</v>
      </c>
      <c r="AB30" s="397">
        <v>0.1</v>
      </c>
      <c r="AC30" s="397">
        <v>-40</v>
      </c>
      <c r="AD30" s="397">
        <v>-1.5</v>
      </c>
      <c r="AE30" s="3" t="s">
        <v>28</v>
      </c>
      <c r="AF30" s="397">
        <v>2650</v>
      </c>
      <c r="AG30" s="397">
        <v>0.1</v>
      </c>
      <c r="AH30" s="397">
        <v>-8</v>
      </c>
      <c r="AI30" s="397">
        <v>-0.3</v>
      </c>
      <c r="AJ30" s="3" t="s">
        <v>28</v>
      </c>
      <c r="AK30" s="6">
        <v>2670</v>
      </c>
      <c r="AL30" s="8">
        <v>0.1</v>
      </c>
      <c r="AM30" s="8">
        <v>20</v>
      </c>
      <c r="AN30" s="8">
        <v>0.7</v>
      </c>
      <c r="AO30" s="3" t="s">
        <v>28</v>
      </c>
      <c r="AP30" s="6">
        <v>2763</v>
      </c>
      <c r="AQ30" s="8">
        <v>0.1</v>
      </c>
      <c r="AR30" s="8">
        <v>93</v>
      </c>
      <c r="AS30" s="8">
        <v>3.5</v>
      </c>
      <c r="AT30" s="3" t="s">
        <v>28</v>
      </c>
      <c r="AU30" s="6">
        <v>2852</v>
      </c>
      <c r="AV30" s="8">
        <v>0.1</v>
      </c>
      <c r="AW30" s="8">
        <v>89</v>
      </c>
      <c r="AX30" s="8">
        <v>3.2</v>
      </c>
    </row>
    <row r="31" spans="1:50">
      <c r="A31" s="3" t="s">
        <v>29</v>
      </c>
      <c r="B31" s="397">
        <v>10874</v>
      </c>
      <c r="C31" s="397">
        <v>0.5</v>
      </c>
      <c r="D31" s="397">
        <v>143</v>
      </c>
      <c r="E31" s="397">
        <v>1.3</v>
      </c>
      <c r="F31" s="3" t="s">
        <v>29</v>
      </c>
      <c r="G31" s="397">
        <v>10904</v>
      </c>
      <c r="H31" s="397">
        <v>0.5</v>
      </c>
      <c r="I31" s="397">
        <v>30</v>
      </c>
      <c r="J31" s="397">
        <v>0.3</v>
      </c>
      <c r="K31" s="3" t="s">
        <v>29</v>
      </c>
      <c r="L31" s="397">
        <v>11078</v>
      </c>
      <c r="M31" s="397">
        <v>0.5</v>
      </c>
      <c r="N31" s="397">
        <v>174</v>
      </c>
      <c r="O31" s="397">
        <v>1.6</v>
      </c>
      <c r="P31" s="3" t="s">
        <v>29</v>
      </c>
      <c r="Q31" s="397">
        <v>11097</v>
      </c>
      <c r="R31" s="397">
        <v>0.5</v>
      </c>
      <c r="S31" s="397">
        <v>19</v>
      </c>
      <c r="T31" s="397">
        <v>0.2</v>
      </c>
      <c r="U31" s="3" t="s">
        <v>29</v>
      </c>
      <c r="V31" s="397">
        <v>11107</v>
      </c>
      <c r="W31" s="397">
        <v>0.5</v>
      </c>
      <c r="X31" s="397">
        <v>10</v>
      </c>
      <c r="Y31" s="397">
        <v>0.1</v>
      </c>
      <c r="Z31" s="3" t="s">
        <v>29</v>
      </c>
      <c r="AA31" s="397">
        <v>11114</v>
      </c>
      <c r="AB31" s="397">
        <v>0.5</v>
      </c>
      <c r="AC31" s="397">
        <v>7</v>
      </c>
      <c r="AD31" s="397">
        <v>0.1</v>
      </c>
      <c r="AE31" s="3" t="s">
        <v>29</v>
      </c>
      <c r="AF31" s="397">
        <v>11108</v>
      </c>
      <c r="AG31" s="397">
        <v>0.5</v>
      </c>
      <c r="AH31" s="397">
        <v>-6</v>
      </c>
      <c r="AI31" s="397">
        <v>-0.1</v>
      </c>
      <c r="AJ31" s="3" t="s">
        <v>29</v>
      </c>
      <c r="AK31" s="6">
        <v>11203</v>
      </c>
      <c r="AL31" s="8">
        <v>0.5</v>
      </c>
      <c r="AM31" s="8">
        <v>95</v>
      </c>
      <c r="AN31" s="8">
        <v>0.8</v>
      </c>
      <c r="AO31" s="3" t="s">
        <v>29</v>
      </c>
      <c r="AP31" s="6">
        <v>11294</v>
      </c>
      <c r="AQ31" s="8">
        <v>0.5</v>
      </c>
      <c r="AR31" s="8">
        <v>91</v>
      </c>
      <c r="AS31" s="8">
        <v>0.8</v>
      </c>
      <c r="AT31" s="3" t="s">
        <v>29</v>
      </c>
      <c r="AU31" s="6">
        <v>11287</v>
      </c>
      <c r="AV31" s="8">
        <v>0.5</v>
      </c>
      <c r="AW31" s="8">
        <v>-7</v>
      </c>
      <c r="AX31" s="8">
        <v>-0.1</v>
      </c>
    </row>
    <row r="32" spans="1:50">
      <c r="A32" s="3" t="s">
        <v>30</v>
      </c>
      <c r="B32" s="397">
        <v>9043</v>
      </c>
      <c r="C32" s="397">
        <v>0.4</v>
      </c>
      <c r="D32" s="397">
        <v>1</v>
      </c>
      <c r="E32" s="397">
        <v>0</v>
      </c>
      <c r="F32" s="3" t="s">
        <v>30</v>
      </c>
      <c r="G32" s="397">
        <v>9049</v>
      </c>
      <c r="H32" s="397">
        <v>0.4</v>
      </c>
      <c r="I32" s="397">
        <v>6</v>
      </c>
      <c r="J32" s="397">
        <v>0.1</v>
      </c>
      <c r="K32" s="3" t="s">
        <v>30</v>
      </c>
      <c r="L32" s="397">
        <v>9069</v>
      </c>
      <c r="M32" s="397">
        <v>0.4</v>
      </c>
      <c r="N32" s="397">
        <v>20</v>
      </c>
      <c r="O32" s="397">
        <v>0.2</v>
      </c>
      <c r="P32" s="3" t="s">
        <v>30</v>
      </c>
      <c r="Q32" s="397">
        <v>9026</v>
      </c>
      <c r="R32" s="397">
        <v>0.4</v>
      </c>
      <c r="S32" s="397">
        <v>-43</v>
      </c>
      <c r="T32" s="397">
        <v>-0.5</v>
      </c>
      <c r="U32" s="3" t="s">
        <v>30</v>
      </c>
      <c r="V32" s="397">
        <v>9026</v>
      </c>
      <c r="W32" s="397">
        <v>0.4</v>
      </c>
      <c r="X32" s="397">
        <v>0</v>
      </c>
      <c r="Y32" s="397">
        <v>0</v>
      </c>
      <c r="Z32" s="3" t="s">
        <v>30</v>
      </c>
      <c r="AA32" s="397">
        <v>8969</v>
      </c>
      <c r="AB32" s="397">
        <v>0.4</v>
      </c>
      <c r="AC32" s="397">
        <v>-57</v>
      </c>
      <c r="AD32" s="397">
        <v>-0.6</v>
      </c>
      <c r="AE32" s="3" t="s">
        <v>30</v>
      </c>
      <c r="AF32" s="397">
        <v>8969</v>
      </c>
      <c r="AG32" s="397">
        <v>0.4</v>
      </c>
      <c r="AH32" s="397">
        <v>0</v>
      </c>
      <c r="AI32" s="397">
        <v>0</v>
      </c>
      <c r="AJ32" s="3" t="s">
        <v>30</v>
      </c>
      <c r="AK32" s="6">
        <v>9040</v>
      </c>
      <c r="AL32" s="8">
        <v>0.4</v>
      </c>
      <c r="AM32" s="8">
        <v>71</v>
      </c>
      <c r="AN32" s="8">
        <v>0.8</v>
      </c>
      <c r="AO32" s="3" t="s">
        <v>30</v>
      </c>
      <c r="AP32" s="6">
        <v>9185</v>
      </c>
      <c r="AQ32" s="8">
        <v>0.4</v>
      </c>
      <c r="AR32" s="8">
        <v>145</v>
      </c>
      <c r="AS32" s="8">
        <v>1.6</v>
      </c>
      <c r="AT32" s="3" t="s">
        <v>30</v>
      </c>
      <c r="AU32" s="6">
        <v>9158</v>
      </c>
      <c r="AV32" s="8">
        <v>0.4</v>
      </c>
      <c r="AW32" s="8">
        <v>-27</v>
      </c>
      <c r="AX32" s="8">
        <v>-0.3</v>
      </c>
    </row>
    <row r="33" spans="1:50">
      <c r="A33" s="3" t="s">
        <v>31</v>
      </c>
      <c r="B33" s="397">
        <v>1831</v>
      </c>
      <c r="C33" s="397">
        <v>0.1</v>
      </c>
      <c r="D33" s="397">
        <v>-12</v>
      </c>
      <c r="E33" s="397">
        <v>-0.7</v>
      </c>
      <c r="F33" s="3" t="s">
        <v>31</v>
      </c>
      <c r="G33" s="397">
        <v>1825</v>
      </c>
      <c r="H33" s="397">
        <v>0.1</v>
      </c>
      <c r="I33" s="397">
        <v>-6</v>
      </c>
      <c r="J33" s="397">
        <v>-0.3</v>
      </c>
      <c r="K33" s="3" t="s">
        <v>31</v>
      </c>
      <c r="L33" s="397">
        <v>1804</v>
      </c>
      <c r="M33" s="397">
        <v>0.1</v>
      </c>
      <c r="N33" s="397">
        <v>-21</v>
      </c>
      <c r="O33" s="397">
        <v>-1.2</v>
      </c>
      <c r="P33" s="3" t="s">
        <v>31</v>
      </c>
      <c r="Q33" s="397">
        <v>1715</v>
      </c>
      <c r="R33" s="397">
        <v>0.1</v>
      </c>
      <c r="S33" s="397">
        <v>-89</v>
      </c>
      <c r="T33" s="397">
        <v>-4.9000000000000004</v>
      </c>
      <c r="U33" s="3" t="s">
        <v>31</v>
      </c>
      <c r="V33" s="397">
        <v>1671</v>
      </c>
      <c r="W33" s="397">
        <v>0.1</v>
      </c>
      <c r="X33" s="397">
        <v>-44</v>
      </c>
      <c r="Y33" s="397">
        <v>-2.6</v>
      </c>
      <c r="Z33" s="3" t="s">
        <v>31</v>
      </c>
      <c r="AA33" s="397">
        <v>1630</v>
      </c>
      <c r="AB33" s="397">
        <v>0.1</v>
      </c>
      <c r="AC33" s="397">
        <v>-41</v>
      </c>
      <c r="AD33" s="397">
        <v>-2.5</v>
      </c>
      <c r="AE33" s="3" t="s">
        <v>31</v>
      </c>
      <c r="AF33" s="397">
        <v>1615</v>
      </c>
      <c r="AG33" s="397">
        <v>0.1</v>
      </c>
      <c r="AH33" s="397">
        <v>-15</v>
      </c>
      <c r="AI33" s="397">
        <v>-0.9</v>
      </c>
      <c r="AJ33" s="3" t="s">
        <v>31</v>
      </c>
      <c r="AK33" s="6">
        <v>1645</v>
      </c>
      <c r="AL33" s="8">
        <v>0.1</v>
      </c>
      <c r="AM33" s="8">
        <v>30</v>
      </c>
      <c r="AN33" s="8">
        <v>1.8</v>
      </c>
      <c r="AO33" s="3" t="s">
        <v>31</v>
      </c>
      <c r="AP33" s="6">
        <v>1667</v>
      </c>
      <c r="AQ33" s="8">
        <v>0.1</v>
      </c>
      <c r="AR33" s="8">
        <v>22</v>
      </c>
      <c r="AS33" s="8">
        <v>1.3</v>
      </c>
      <c r="AT33" s="3" t="s">
        <v>31</v>
      </c>
      <c r="AU33" s="6">
        <v>1715</v>
      </c>
      <c r="AV33" s="8">
        <v>0.1</v>
      </c>
      <c r="AW33" s="8">
        <v>48</v>
      </c>
      <c r="AX33" s="8">
        <v>2.9</v>
      </c>
    </row>
    <row r="34" spans="1:50">
      <c r="A34" s="4" t="s">
        <v>0</v>
      </c>
      <c r="B34" s="5">
        <v>908555</v>
      </c>
      <c r="C34" s="5">
        <v>42.7</v>
      </c>
      <c r="D34" s="5">
        <v>1701</v>
      </c>
      <c r="E34" s="5">
        <v>0.2</v>
      </c>
      <c r="F34" s="4" t="s">
        <v>0</v>
      </c>
      <c r="G34" s="5">
        <v>898680</v>
      </c>
      <c r="H34" s="5">
        <v>42.4</v>
      </c>
      <c r="I34" s="5">
        <v>-9875</v>
      </c>
      <c r="J34" s="5">
        <v>-1.1000000000000001</v>
      </c>
      <c r="K34" s="4" t="s">
        <v>0</v>
      </c>
      <c r="L34" s="5">
        <v>897582</v>
      </c>
      <c r="M34" s="5">
        <v>42.4</v>
      </c>
      <c r="N34" s="5">
        <v>-1098</v>
      </c>
      <c r="O34" s="5">
        <v>-0.1</v>
      </c>
      <c r="P34" s="4" t="s">
        <v>0</v>
      </c>
      <c r="Q34" s="5">
        <v>889936</v>
      </c>
      <c r="R34" s="5">
        <v>42.3</v>
      </c>
      <c r="S34" s="5">
        <v>-7646</v>
      </c>
      <c r="T34" s="5">
        <v>-0.9</v>
      </c>
      <c r="U34" s="4" t="s">
        <v>0</v>
      </c>
      <c r="V34" s="5">
        <v>888184</v>
      </c>
      <c r="W34" s="5">
        <v>42.3</v>
      </c>
      <c r="X34" s="5">
        <v>-1752</v>
      </c>
      <c r="Y34" s="5">
        <v>-0.2</v>
      </c>
      <c r="Z34" s="4" t="s">
        <v>0</v>
      </c>
      <c r="AA34" s="5">
        <v>891111</v>
      </c>
      <c r="AB34" s="5">
        <v>42.4</v>
      </c>
      <c r="AC34" s="5">
        <v>2927</v>
      </c>
      <c r="AD34" s="5">
        <v>0.3</v>
      </c>
      <c r="AE34" s="4" t="s">
        <v>0</v>
      </c>
      <c r="AF34" s="5">
        <v>894636</v>
      </c>
      <c r="AG34" s="5">
        <v>42.4</v>
      </c>
      <c r="AH34" s="5">
        <v>3525</v>
      </c>
      <c r="AI34" s="5">
        <v>0.4</v>
      </c>
      <c r="AJ34" s="4" t="s">
        <v>0</v>
      </c>
      <c r="AK34" s="7">
        <v>904713</v>
      </c>
      <c r="AL34" s="9">
        <v>42.5</v>
      </c>
      <c r="AM34" s="7">
        <v>10077</v>
      </c>
      <c r="AN34" s="9">
        <v>1.1000000000000001</v>
      </c>
      <c r="AO34" s="4" t="s">
        <v>0</v>
      </c>
      <c r="AP34" s="7">
        <v>917841</v>
      </c>
      <c r="AQ34" s="9">
        <v>42.6</v>
      </c>
      <c r="AR34" s="7">
        <v>13128</v>
      </c>
      <c r="AS34" s="9">
        <v>1.4</v>
      </c>
      <c r="AT34" s="4" t="s">
        <v>0</v>
      </c>
      <c r="AU34" s="7">
        <v>928604</v>
      </c>
      <c r="AV34" s="9">
        <v>42.7</v>
      </c>
      <c r="AW34" s="7">
        <v>10763</v>
      </c>
      <c r="AX34" s="9">
        <v>1.2</v>
      </c>
    </row>
    <row r="37" spans="1:50">
      <c r="C37" s="10"/>
    </row>
    <row r="38" spans="1:50">
      <c r="C38" s="10"/>
    </row>
    <row r="39" spans="1:50">
      <c r="A39" s="10" t="s">
        <v>49</v>
      </c>
      <c r="B39" s="10"/>
    </row>
    <row r="40" spans="1:50">
      <c r="A40" s="10" t="s">
        <v>48</v>
      </c>
      <c r="B40" s="10"/>
    </row>
  </sheetData>
  <sheetProtection algorithmName="SHA-512" hashValue="idCoIeWv3ZflIblKrRp11WFmlfzpEIkq8sAaQL95SIx8J0svI2iZm6hCH3dTiCV+LKMF3BJCHt6pkOBDwOaNlg==" saltValue="s6kvGME0MBoRKImHpi7zAg==" spinCount="100000" sheet="1" objects="1" scenarios="1"/>
  <mergeCells count="1">
    <mergeCell ref="A1:AX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showGridLines="0" zoomScale="80" zoomScaleNormal="80" workbookViewId="0">
      <selection activeCell="L28" sqref="L28"/>
    </sheetView>
  </sheetViews>
  <sheetFormatPr baseColWidth="10" defaultRowHeight="15"/>
  <cols>
    <col min="1" max="1" width="23.5703125" style="375" customWidth="1"/>
    <col min="2" max="2" width="13" style="375" customWidth="1"/>
    <col min="3" max="3" width="13.5703125" style="375" bestFit="1" customWidth="1"/>
    <col min="4" max="7" width="11.42578125" style="375"/>
    <col min="8" max="8" width="12" style="375" customWidth="1"/>
    <col min="9" max="9" width="12.85546875" style="375" customWidth="1"/>
    <col min="10" max="10" width="11.42578125" style="375"/>
  </cols>
  <sheetData>
    <row r="1" spans="1:10">
      <c r="A1" s="427" t="s">
        <v>434</v>
      </c>
      <c r="B1" s="427"/>
      <c r="C1" s="427"/>
      <c r="D1" s="427"/>
      <c r="E1" s="427"/>
      <c r="F1" s="427"/>
      <c r="G1" s="427"/>
      <c r="H1" s="427"/>
      <c r="I1" s="427"/>
      <c r="J1" s="427"/>
    </row>
    <row r="2" spans="1:10">
      <c r="A2" s="350"/>
      <c r="B2" s="11" t="s">
        <v>613</v>
      </c>
      <c r="C2" s="350"/>
      <c r="D2" s="350"/>
      <c r="E2" s="350"/>
      <c r="F2" s="350"/>
      <c r="G2" s="350"/>
      <c r="H2" s="350"/>
      <c r="I2" s="350"/>
      <c r="J2" s="350"/>
    </row>
    <row r="3" spans="1:10">
      <c r="A3" s="383"/>
      <c r="B3" s="350"/>
      <c r="C3" s="350"/>
      <c r="D3" s="350"/>
      <c r="E3" s="350"/>
      <c r="F3" s="350"/>
      <c r="G3" s="350"/>
      <c r="H3" s="350"/>
      <c r="I3" s="350"/>
      <c r="J3" s="350"/>
    </row>
    <row r="4" spans="1:10">
      <c r="A4" s="369"/>
      <c r="B4" s="350"/>
      <c r="C4" s="350"/>
      <c r="D4" s="350"/>
      <c r="E4" s="350"/>
      <c r="F4" s="350"/>
      <c r="G4" s="350"/>
      <c r="H4" s="350"/>
      <c r="I4" s="350"/>
      <c r="J4" s="350"/>
    </row>
    <row r="5" spans="1:10">
      <c r="A5" s="351" t="s">
        <v>51</v>
      </c>
      <c r="B5" s="350"/>
      <c r="C5" s="352" t="s">
        <v>647</v>
      </c>
      <c r="D5" s="352"/>
      <c r="E5" s="350"/>
      <c r="F5" s="352" t="s">
        <v>52</v>
      </c>
      <c r="G5" s="353"/>
      <c r="H5" s="350"/>
      <c r="I5" s="352" t="s">
        <v>647</v>
      </c>
      <c r="J5" s="352"/>
    </row>
    <row r="6" spans="1:10">
      <c r="A6" s="350"/>
      <c r="B6" s="350"/>
      <c r="C6" s="354" t="s">
        <v>53</v>
      </c>
      <c r="D6" s="350"/>
      <c r="E6" s="350"/>
      <c r="F6" s="350"/>
      <c r="G6" s="350"/>
      <c r="H6" s="350"/>
      <c r="I6" s="354" t="s">
        <v>53</v>
      </c>
      <c r="J6" s="350"/>
    </row>
    <row r="7" spans="1:10">
      <c r="A7" s="354" t="s">
        <v>53</v>
      </c>
      <c r="B7" s="352" t="s">
        <v>54</v>
      </c>
      <c r="C7" s="355" t="s">
        <v>55</v>
      </c>
      <c r="D7" s="356"/>
      <c r="E7" s="350"/>
      <c r="F7" s="354" t="s">
        <v>53</v>
      </c>
      <c r="G7" s="350"/>
      <c r="H7" s="352" t="s">
        <v>54</v>
      </c>
      <c r="I7" s="355" t="s">
        <v>55</v>
      </c>
      <c r="J7" s="356"/>
    </row>
    <row r="8" spans="1:10">
      <c r="A8" s="350"/>
      <c r="B8" s="357" t="s">
        <v>56</v>
      </c>
      <c r="C8" s="355" t="s">
        <v>57</v>
      </c>
      <c r="D8" s="357" t="s">
        <v>58</v>
      </c>
      <c r="E8" s="350"/>
      <c r="F8" s="350"/>
      <c r="G8" s="350"/>
      <c r="H8" s="357" t="s">
        <v>56</v>
      </c>
      <c r="I8" s="355" t="s">
        <v>57</v>
      </c>
      <c r="J8" s="357" t="s">
        <v>58</v>
      </c>
    </row>
    <row r="9" spans="1:10">
      <c r="A9" s="350"/>
      <c r="B9" s="358"/>
      <c r="C9" s="350"/>
      <c r="D9" s="350"/>
      <c r="E9" s="350"/>
      <c r="F9" s="350"/>
      <c r="G9" s="350"/>
      <c r="H9" s="350"/>
      <c r="I9" s="350"/>
      <c r="J9" s="350"/>
    </row>
    <row r="10" spans="1:10">
      <c r="A10" s="359" t="s">
        <v>59</v>
      </c>
      <c r="B10" s="364">
        <v>69933</v>
      </c>
      <c r="C10" s="364">
        <v>331545</v>
      </c>
      <c r="D10" s="385">
        <v>-0.78906935710084602</v>
      </c>
      <c r="E10" s="350"/>
      <c r="F10" s="360"/>
      <c r="G10" s="359" t="s">
        <v>60</v>
      </c>
      <c r="H10" s="364">
        <v>7826</v>
      </c>
      <c r="I10" s="364">
        <v>22217</v>
      </c>
      <c r="J10" s="385">
        <v>-0.64774722059684031</v>
      </c>
    </row>
    <row r="11" spans="1:10">
      <c r="A11" s="359" t="s">
        <v>61</v>
      </c>
      <c r="B11" s="364">
        <v>361475</v>
      </c>
      <c r="C11" s="364">
        <v>2238362</v>
      </c>
      <c r="D11" s="385">
        <v>-0.83850914195291015</v>
      </c>
      <c r="E11" s="350"/>
      <c r="F11" s="358" t="s">
        <v>62</v>
      </c>
      <c r="G11" s="359" t="s">
        <v>63</v>
      </c>
      <c r="H11" s="364">
        <v>15159</v>
      </c>
      <c r="I11" s="364">
        <v>54030</v>
      </c>
      <c r="J11" s="385">
        <v>-0.71943364797334819</v>
      </c>
    </row>
    <row r="12" spans="1:10">
      <c r="A12" s="359" t="s">
        <v>64</v>
      </c>
      <c r="B12" s="370">
        <v>30.08</v>
      </c>
      <c r="C12" s="370">
        <v>71.8</v>
      </c>
      <c r="D12" s="365">
        <v>-41.72</v>
      </c>
      <c r="E12" s="350"/>
      <c r="F12" s="360"/>
      <c r="G12" s="359" t="s">
        <v>64</v>
      </c>
      <c r="H12" s="370">
        <v>31.07</v>
      </c>
      <c r="I12" s="370">
        <v>40.69</v>
      </c>
      <c r="J12" s="365">
        <v>-9.6199999999999974</v>
      </c>
    </row>
    <row r="13" spans="1:10">
      <c r="A13" s="359" t="s">
        <v>65</v>
      </c>
      <c r="B13" s="370">
        <v>5.17</v>
      </c>
      <c r="C13" s="370">
        <v>6.75</v>
      </c>
      <c r="D13" s="365">
        <v>-1.58</v>
      </c>
      <c r="E13" s="350"/>
      <c r="F13" s="371"/>
      <c r="G13" s="361" t="s">
        <v>601</v>
      </c>
      <c r="H13" s="372">
        <v>1.9370048556095067</v>
      </c>
      <c r="I13" s="372">
        <v>2.431921501552865</v>
      </c>
      <c r="J13" s="373">
        <v>-0.49491664594335827</v>
      </c>
    </row>
    <row r="14" spans="1:10">
      <c r="A14" s="359"/>
      <c r="B14" s="350"/>
      <c r="C14" s="350"/>
      <c r="D14" s="365"/>
      <c r="E14" s="350"/>
      <c r="F14" s="360"/>
      <c r="G14" s="359" t="s">
        <v>60</v>
      </c>
      <c r="H14" s="364">
        <v>1661</v>
      </c>
      <c r="I14" s="364">
        <v>7570</v>
      </c>
      <c r="J14" s="385">
        <v>-0.78058124174372523</v>
      </c>
    </row>
    <row r="15" spans="1:10">
      <c r="A15" s="359" t="s">
        <v>66</v>
      </c>
      <c r="B15" s="364">
        <v>26185</v>
      </c>
      <c r="C15" s="364">
        <v>161996</v>
      </c>
      <c r="D15" s="385">
        <v>-0.83836020642484999</v>
      </c>
      <c r="E15" s="350"/>
      <c r="F15" s="358" t="s">
        <v>67</v>
      </c>
      <c r="G15" s="359" t="s">
        <v>63</v>
      </c>
      <c r="H15" s="364">
        <v>3311</v>
      </c>
      <c r="I15" s="364">
        <v>24638</v>
      </c>
      <c r="J15" s="385">
        <v>-0.86561409205292639</v>
      </c>
    </row>
    <row r="16" spans="1:10">
      <c r="A16" s="359" t="s">
        <v>61</v>
      </c>
      <c r="B16" s="364">
        <v>165176</v>
      </c>
      <c r="C16" s="364">
        <v>1316328</v>
      </c>
      <c r="D16" s="385">
        <v>-0.87451759743772073</v>
      </c>
      <c r="E16" s="350"/>
      <c r="F16" s="358"/>
      <c r="G16" s="359" t="s">
        <v>64</v>
      </c>
      <c r="H16" s="370">
        <v>24.61</v>
      </c>
      <c r="I16" s="370">
        <v>33.880000000000003</v>
      </c>
      <c r="J16" s="365">
        <v>-9.2700000000000031</v>
      </c>
    </row>
    <row r="17" spans="1:10">
      <c r="A17" s="359" t="s">
        <v>64</v>
      </c>
      <c r="B17" s="370">
        <v>20.16</v>
      </c>
      <c r="C17" s="370">
        <v>55.35</v>
      </c>
      <c r="D17" s="365">
        <v>-35.19</v>
      </c>
      <c r="E17" s="350"/>
      <c r="F17" s="371"/>
      <c r="G17" s="361" t="s">
        <v>601</v>
      </c>
      <c r="H17" s="372">
        <v>1.9933774834437086</v>
      </c>
      <c r="I17" s="372">
        <v>3.2546895640686921</v>
      </c>
      <c r="J17" s="373">
        <v>-1.2613120806249836</v>
      </c>
    </row>
    <row r="18" spans="1:10">
      <c r="A18" s="359" t="s">
        <v>65</v>
      </c>
      <c r="B18" s="370">
        <v>6.31</v>
      </c>
      <c r="C18" s="370">
        <v>8.1300000000000008</v>
      </c>
      <c r="D18" s="365">
        <v>-1.8200000000000012</v>
      </c>
      <c r="E18" s="350"/>
      <c r="F18" s="358"/>
      <c r="G18" s="359" t="s">
        <v>60</v>
      </c>
      <c r="H18" s="364">
        <v>13200</v>
      </c>
      <c r="I18" s="364">
        <v>88488</v>
      </c>
      <c r="J18" s="385">
        <v>-0.85082723081095746</v>
      </c>
    </row>
    <row r="19" spans="1:10">
      <c r="A19" s="359"/>
      <c r="B19" s="350"/>
      <c r="C19" s="350"/>
      <c r="D19" s="365"/>
      <c r="E19" s="350"/>
      <c r="F19" s="358" t="s">
        <v>68</v>
      </c>
      <c r="G19" s="359" t="s">
        <v>63</v>
      </c>
      <c r="H19" s="364">
        <v>54973</v>
      </c>
      <c r="I19" s="364">
        <v>640064</v>
      </c>
      <c r="J19" s="385">
        <v>-0.9141132761723828</v>
      </c>
    </row>
    <row r="20" spans="1:10">
      <c r="A20" s="359" t="s">
        <v>69</v>
      </c>
      <c r="B20" s="364">
        <v>96118</v>
      </c>
      <c r="C20" s="364">
        <v>493541</v>
      </c>
      <c r="D20" s="385">
        <v>-0.80524819619849208</v>
      </c>
      <c r="E20" s="350"/>
      <c r="F20" s="358" t="s">
        <v>53</v>
      </c>
      <c r="G20" s="359" t="s">
        <v>64</v>
      </c>
      <c r="H20" s="370">
        <v>19</v>
      </c>
      <c r="I20" s="370">
        <v>65.3</v>
      </c>
      <c r="J20" s="365">
        <v>-46.3</v>
      </c>
    </row>
    <row r="21" spans="1:10">
      <c r="A21" s="359" t="s">
        <v>61</v>
      </c>
      <c r="B21" s="364">
        <v>526651</v>
      </c>
      <c r="C21" s="364">
        <v>3554690</v>
      </c>
      <c r="D21" s="385">
        <v>-0.85184333936292611</v>
      </c>
      <c r="E21" s="350" t="s">
        <v>53</v>
      </c>
      <c r="F21" s="371"/>
      <c r="G21" s="361" t="s">
        <v>601</v>
      </c>
      <c r="H21" s="372">
        <v>4.1646212121212125</v>
      </c>
      <c r="I21" s="372">
        <v>7.2333423741072238</v>
      </c>
      <c r="J21" s="373">
        <v>-3.0687211619860113</v>
      </c>
    </row>
    <row r="22" spans="1:10">
      <c r="A22" s="359" t="s">
        <v>64</v>
      </c>
      <c r="B22" s="370">
        <v>26.06</v>
      </c>
      <c r="C22" s="370">
        <v>64.680000000000007</v>
      </c>
      <c r="D22" s="365">
        <v>-38.620000000000005</v>
      </c>
      <c r="E22" s="350" t="s">
        <v>53</v>
      </c>
      <c r="F22" s="358"/>
      <c r="G22" s="359" t="s">
        <v>60</v>
      </c>
      <c r="H22" s="364">
        <v>73431</v>
      </c>
      <c r="I22" s="364">
        <v>375266</v>
      </c>
      <c r="J22" s="385">
        <v>-0.80432280036027781</v>
      </c>
    </row>
    <row r="23" spans="1:10">
      <c r="A23" s="359" t="s">
        <v>65</v>
      </c>
      <c r="B23" s="370">
        <v>5.48</v>
      </c>
      <c r="C23" s="370">
        <v>7.2</v>
      </c>
      <c r="D23" s="365">
        <v>-1.7199999999999998</v>
      </c>
      <c r="E23" s="350" t="s">
        <v>53</v>
      </c>
      <c r="F23" s="358" t="s">
        <v>70</v>
      </c>
      <c r="G23" s="359" t="s">
        <v>63</v>
      </c>
      <c r="H23" s="364">
        <v>453208</v>
      </c>
      <c r="I23" s="364">
        <v>2835958</v>
      </c>
      <c r="J23" s="385">
        <v>-0.84019227365144333</v>
      </c>
    </row>
    <row r="24" spans="1:10">
      <c r="A24" s="350"/>
      <c r="B24" s="350"/>
      <c r="C24" s="350"/>
      <c r="D24" s="350"/>
      <c r="E24" s="350" t="s">
        <v>53</v>
      </c>
      <c r="F24" s="358"/>
      <c r="G24" s="359" t="s">
        <v>64</v>
      </c>
      <c r="H24" s="370">
        <v>27.15</v>
      </c>
      <c r="I24" s="370">
        <v>65.8</v>
      </c>
      <c r="J24" s="365">
        <v>-38.65</v>
      </c>
    </row>
    <row r="25" spans="1:10">
      <c r="A25" s="350"/>
      <c r="B25" s="350"/>
      <c r="C25" s="350"/>
      <c r="D25" s="350"/>
      <c r="E25" s="350"/>
      <c r="F25" s="350"/>
      <c r="G25" s="362" t="s">
        <v>601</v>
      </c>
      <c r="H25" s="370">
        <v>6.1718892565810082</v>
      </c>
      <c r="I25" s="370">
        <v>7.557194096987204</v>
      </c>
      <c r="J25" s="365">
        <v>-1.3853048404061958</v>
      </c>
    </row>
    <row r="26" spans="1:10">
      <c r="A26" s="363" t="s">
        <v>71</v>
      </c>
      <c r="B26" s="363"/>
      <c r="C26" s="350"/>
      <c r="D26" s="350"/>
      <c r="E26" s="350"/>
      <c r="F26" s="354" t="s">
        <v>53</v>
      </c>
      <c r="G26" s="350"/>
      <c r="H26" s="350"/>
      <c r="I26" s="350"/>
      <c r="J26" s="350"/>
    </row>
    <row r="27" spans="1:10">
      <c r="A27" s="350"/>
      <c r="B27" s="354" t="s">
        <v>53</v>
      </c>
      <c r="C27" s="354" t="s">
        <v>53</v>
      </c>
      <c r="D27" s="350"/>
      <c r="E27" s="350"/>
      <c r="F27" s="382" t="s">
        <v>53</v>
      </c>
      <c r="G27" s="429" t="s">
        <v>648</v>
      </c>
      <c r="H27" s="429"/>
      <c r="I27" s="429"/>
      <c r="J27" s="429"/>
    </row>
    <row r="28" spans="1:10">
      <c r="A28" s="350"/>
      <c r="B28" s="352" t="s">
        <v>54</v>
      </c>
      <c r="C28" s="355" t="s">
        <v>55</v>
      </c>
      <c r="D28" s="356" t="s">
        <v>72</v>
      </c>
      <c r="E28" s="350"/>
      <c r="F28" s="382"/>
      <c r="G28" s="429"/>
      <c r="H28" s="429"/>
      <c r="I28" s="429"/>
      <c r="J28" s="429"/>
    </row>
    <row r="29" spans="1:10">
      <c r="A29" s="354" t="s">
        <v>53</v>
      </c>
      <c r="B29" s="357" t="s">
        <v>56</v>
      </c>
      <c r="C29" s="355" t="s">
        <v>57</v>
      </c>
      <c r="D29" s="357" t="s">
        <v>58</v>
      </c>
      <c r="E29" s="350"/>
      <c r="F29" s="382"/>
      <c r="G29" s="429"/>
      <c r="H29" s="429"/>
      <c r="I29" s="429"/>
      <c r="J29" s="429"/>
    </row>
    <row r="30" spans="1:10">
      <c r="A30" s="358"/>
      <c r="B30" s="350"/>
      <c r="C30" s="350"/>
      <c r="D30" s="350"/>
      <c r="E30" s="350"/>
      <c r="F30" s="382"/>
      <c r="G30" s="350"/>
      <c r="H30" s="350"/>
      <c r="I30" s="350"/>
      <c r="J30" s="350"/>
    </row>
    <row r="31" spans="1:10">
      <c r="A31" s="359" t="s">
        <v>73</v>
      </c>
      <c r="B31" s="364">
        <v>36730</v>
      </c>
      <c r="C31" s="364">
        <v>96716</v>
      </c>
      <c r="D31" s="365">
        <v>-62.022829728276605</v>
      </c>
      <c r="E31" s="350"/>
      <c r="F31" s="382"/>
      <c r="G31" s="399"/>
      <c r="H31" s="400" t="s">
        <v>649</v>
      </c>
      <c r="I31" s="399" t="s">
        <v>650</v>
      </c>
      <c r="J31" s="401" t="s">
        <v>651</v>
      </c>
    </row>
    <row r="32" spans="1:10">
      <c r="A32" s="359" t="s">
        <v>74</v>
      </c>
      <c r="B32" s="364">
        <v>25859</v>
      </c>
      <c r="C32" s="364">
        <v>163757</v>
      </c>
      <c r="D32" s="365">
        <v>-84.20891931337286</v>
      </c>
      <c r="E32" s="350"/>
      <c r="F32" s="382"/>
      <c r="G32" s="350"/>
      <c r="H32" s="402"/>
      <c r="I32" s="350"/>
      <c r="J32" s="350"/>
    </row>
    <row r="33" spans="1:11">
      <c r="A33" s="359" t="s">
        <v>75</v>
      </c>
      <c r="B33" s="364">
        <v>7379</v>
      </c>
      <c r="C33" s="364">
        <v>45079</v>
      </c>
      <c r="D33" s="365">
        <v>-83.630958983118532</v>
      </c>
      <c r="E33" s="350"/>
      <c r="F33" s="382"/>
      <c r="G33" s="366" t="s">
        <v>69</v>
      </c>
      <c r="H33" s="367">
        <v>1824653</v>
      </c>
      <c r="I33" s="367">
        <v>6110838</v>
      </c>
      <c r="J33" s="403">
        <v>-0.70140707379249789</v>
      </c>
    </row>
    <row r="34" spans="1:11">
      <c r="A34" s="359" t="s">
        <v>76</v>
      </c>
      <c r="B34" s="364">
        <v>2810</v>
      </c>
      <c r="C34" s="364">
        <v>14885</v>
      </c>
      <c r="D34" s="365">
        <v>-81.121934833725234</v>
      </c>
      <c r="E34" s="350"/>
      <c r="F34" s="382"/>
      <c r="G34" s="366" t="s">
        <v>61</v>
      </c>
      <c r="H34" s="367">
        <v>11984977</v>
      </c>
      <c r="I34" s="367">
        <v>43317197</v>
      </c>
      <c r="J34" s="403">
        <v>-0.72332057866071064</v>
      </c>
    </row>
    <row r="35" spans="1:11">
      <c r="A35" s="359" t="s">
        <v>77</v>
      </c>
      <c r="B35" s="364">
        <v>4920</v>
      </c>
      <c r="C35" s="364">
        <v>13931</v>
      </c>
      <c r="D35" s="365">
        <v>-64.68308089871509</v>
      </c>
      <c r="E35" s="350"/>
      <c r="F35" s="382"/>
      <c r="G35" s="366" t="s">
        <v>64</v>
      </c>
      <c r="H35" s="404">
        <v>18.58560239394804</v>
      </c>
      <c r="I35" s="404">
        <v>70.757093702469248</v>
      </c>
      <c r="J35" s="404">
        <v>-52.171491308521212</v>
      </c>
    </row>
    <row r="36" spans="1:11">
      <c r="A36" s="359" t="s">
        <v>78</v>
      </c>
      <c r="B36" s="364">
        <v>1431</v>
      </c>
      <c r="C36" s="364">
        <v>15296</v>
      </c>
      <c r="D36" s="365">
        <v>-90.644612970711307</v>
      </c>
      <c r="E36" s="350"/>
      <c r="F36" s="382"/>
      <c r="G36" s="366" t="s">
        <v>65</v>
      </c>
      <c r="H36" s="404">
        <v>6.5683595730256661</v>
      </c>
      <c r="I36" s="404">
        <v>7.0885853953254854</v>
      </c>
      <c r="J36" s="404">
        <v>-0.52022582229981928</v>
      </c>
    </row>
    <row r="37" spans="1:11">
      <c r="A37" s="359" t="s">
        <v>79</v>
      </c>
      <c r="B37" s="364">
        <v>827</v>
      </c>
      <c r="C37" s="364">
        <v>63661</v>
      </c>
      <c r="D37" s="365">
        <v>-98.700931496520624</v>
      </c>
      <c r="E37" s="350"/>
      <c r="F37" s="350"/>
      <c r="G37" s="366"/>
      <c r="H37" s="384"/>
      <c r="I37" s="350"/>
      <c r="J37" s="350"/>
    </row>
    <row r="38" spans="1:11" s="74" customFormat="1">
      <c r="A38" s="405" t="s">
        <v>80</v>
      </c>
      <c r="B38" s="406">
        <v>4076</v>
      </c>
      <c r="C38" s="406">
        <v>19340</v>
      </c>
      <c r="D38" s="407">
        <v>-78.924508790072395</v>
      </c>
      <c r="E38" s="408"/>
      <c r="F38" s="408"/>
      <c r="G38" s="408"/>
      <c r="H38" s="408"/>
      <c r="I38" s="408"/>
      <c r="J38" s="408"/>
    </row>
    <row r="39" spans="1:11" s="347" customFormat="1">
      <c r="A39" s="368"/>
      <c r="B39" s="367"/>
      <c r="C39" s="367"/>
      <c r="D39" s="365"/>
      <c r="E39" s="350"/>
      <c r="F39" s="350"/>
      <c r="G39" s="350"/>
      <c r="H39" s="350"/>
      <c r="I39" s="350"/>
      <c r="J39" s="350"/>
    </row>
    <row r="40" spans="1:11" s="347" customFormat="1">
      <c r="A40" s="368"/>
      <c r="B40" s="367"/>
      <c r="C40" s="367"/>
      <c r="D40" s="365"/>
      <c r="E40" s="350"/>
      <c r="F40" s="350"/>
      <c r="G40" s="350"/>
      <c r="H40" s="350"/>
      <c r="I40" s="350"/>
      <c r="J40" s="350"/>
    </row>
    <row r="41" spans="1:11">
      <c r="A41" s="374"/>
      <c r="B41" s="428" t="s">
        <v>603</v>
      </c>
      <c r="C41" s="428"/>
      <c r="D41" s="428"/>
      <c r="E41" s="428"/>
      <c r="F41" s="428"/>
      <c r="G41" s="428"/>
      <c r="H41" s="428"/>
      <c r="I41" s="428"/>
      <c r="J41" s="428"/>
      <c r="K41" s="428"/>
    </row>
    <row r="42" spans="1:11">
      <c r="B42" s="428"/>
      <c r="C42" s="428"/>
      <c r="D42" s="428"/>
      <c r="E42" s="428"/>
      <c r="F42" s="428"/>
      <c r="G42" s="428"/>
      <c r="H42" s="428"/>
      <c r="I42" s="428"/>
      <c r="J42" s="428"/>
      <c r="K42" s="428"/>
    </row>
    <row r="43" spans="1:11">
      <c r="B43" s="428"/>
      <c r="C43" s="428"/>
      <c r="D43" s="428"/>
      <c r="E43" s="428"/>
      <c r="F43" s="428"/>
      <c r="G43" s="428"/>
      <c r="H43" s="428"/>
      <c r="I43" s="428"/>
      <c r="J43" s="428"/>
      <c r="K43" s="428"/>
    </row>
    <row r="44" spans="1:11">
      <c r="B44" s="17" t="s">
        <v>45</v>
      </c>
      <c r="C44" s="17" t="s">
        <v>47</v>
      </c>
    </row>
    <row r="45" spans="1:11">
      <c r="B45" s="17" t="s">
        <v>46</v>
      </c>
      <c r="C45" s="17" t="s">
        <v>47</v>
      </c>
    </row>
  </sheetData>
  <sheetProtection algorithmName="SHA-512" hashValue="nRN6ZNCq/RYqApgaiRVMSNMbvop+LdeNDj5sHdANaKFa2yawW7XznuYwpALlwbqF6BZmcsemcALqF7qobuCbBw==" saltValue="wgR9p7K4KflnNZfKbz/M9A==" spinCount="100000" sheet="1" objects="1" scenarios="1"/>
  <mergeCells count="3">
    <mergeCell ref="A1:J1"/>
    <mergeCell ref="B41:K43"/>
    <mergeCell ref="G27:J29"/>
  </mergeCell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9"/>
  <sheetViews>
    <sheetView showGridLines="0" zoomScale="80" zoomScaleNormal="80" workbookViewId="0">
      <selection activeCell="O20" sqref="O20"/>
    </sheetView>
  </sheetViews>
  <sheetFormatPr baseColWidth="10" defaultRowHeight="15"/>
  <cols>
    <col min="1" max="1" width="14.42578125" customWidth="1"/>
    <col min="2" max="2" width="11.7109375" customWidth="1"/>
    <col min="3" max="12" width="12.7109375" customWidth="1"/>
    <col min="15" max="16" width="11.42578125" customWidth="1"/>
    <col min="17" max="17" width="12.42578125" bestFit="1" customWidth="1"/>
  </cols>
  <sheetData>
    <row r="1" spans="1:20">
      <c r="A1" s="430" t="s">
        <v>435</v>
      </c>
      <c r="B1" s="430"/>
      <c r="C1" s="430"/>
      <c r="D1" s="430"/>
      <c r="E1" s="430"/>
      <c r="F1" s="430"/>
      <c r="G1" s="430"/>
      <c r="H1" s="430"/>
      <c r="I1" s="430"/>
      <c r="J1" s="430"/>
      <c r="K1" s="430"/>
      <c r="L1" s="430"/>
      <c r="M1" s="430"/>
    </row>
    <row r="2" spans="1:20" ht="15" customHeight="1">
      <c r="A2" s="93"/>
      <c r="B2" s="431" t="s">
        <v>69</v>
      </c>
      <c r="C2" s="431"/>
      <c r="D2" s="431"/>
      <c r="E2" s="431" t="s">
        <v>61</v>
      </c>
      <c r="F2" s="431"/>
      <c r="G2" s="431"/>
      <c r="H2" s="431" t="s">
        <v>81</v>
      </c>
      <c r="I2" s="431"/>
      <c r="J2" s="431"/>
      <c r="K2" s="431" t="s">
        <v>65</v>
      </c>
      <c r="L2" s="431"/>
      <c r="M2" s="431"/>
    </row>
    <row r="3" spans="1:20" ht="15" customHeight="1">
      <c r="A3" s="93" t="s">
        <v>54</v>
      </c>
      <c r="B3" s="94">
        <v>2019</v>
      </c>
      <c r="C3" s="13">
        <v>2020</v>
      </c>
      <c r="D3" s="14" t="s">
        <v>182</v>
      </c>
      <c r="E3" s="94">
        <v>2019</v>
      </c>
      <c r="F3" s="13">
        <v>2020</v>
      </c>
      <c r="G3" s="14" t="s">
        <v>182</v>
      </c>
      <c r="H3" s="94">
        <v>2019</v>
      </c>
      <c r="I3" s="13">
        <v>2020</v>
      </c>
      <c r="J3" s="14" t="s">
        <v>280</v>
      </c>
      <c r="K3" s="94">
        <v>2019</v>
      </c>
      <c r="L3" s="13">
        <v>2020</v>
      </c>
      <c r="M3" s="14" t="s">
        <v>280</v>
      </c>
      <c r="O3" s="424" t="s">
        <v>602</v>
      </c>
      <c r="P3" s="424"/>
      <c r="Q3" s="424"/>
      <c r="R3" s="424"/>
      <c r="S3" s="424"/>
      <c r="T3" s="292"/>
    </row>
    <row r="4" spans="1:20">
      <c r="A4" s="95" t="s">
        <v>82</v>
      </c>
      <c r="B4" s="199">
        <v>459753</v>
      </c>
      <c r="C4" s="109">
        <v>456593</v>
      </c>
      <c r="D4" s="200">
        <f>((C4-B4)/B4)*100</f>
        <v>-0.68732558569492741</v>
      </c>
      <c r="E4" s="199">
        <v>3674434</v>
      </c>
      <c r="F4" s="109">
        <v>3671749</v>
      </c>
      <c r="G4" s="200">
        <f>((F4-E4)/E4)*100</f>
        <v>-7.3072478645690733E-2</v>
      </c>
      <c r="H4" s="201">
        <v>67.319999999999993</v>
      </c>
      <c r="I4" s="110">
        <v>66.47</v>
      </c>
      <c r="J4" s="200">
        <f>I4-H4</f>
        <v>-0.84999999999999432</v>
      </c>
      <c r="K4" s="201">
        <v>7.99</v>
      </c>
      <c r="L4" s="110">
        <v>8.0399999999999991</v>
      </c>
      <c r="M4" s="201">
        <f>L4-K4</f>
        <v>4.9999999999998934E-2</v>
      </c>
      <c r="N4" s="292"/>
      <c r="O4" s="424"/>
      <c r="P4" s="424"/>
      <c r="Q4" s="424"/>
      <c r="R4" s="424"/>
      <c r="S4" s="424"/>
      <c r="T4" s="292"/>
    </row>
    <row r="5" spans="1:20">
      <c r="A5" s="95" t="s">
        <v>83</v>
      </c>
      <c r="B5" s="202">
        <v>455213</v>
      </c>
      <c r="C5" s="199">
        <v>480425</v>
      </c>
      <c r="D5" s="200">
        <f>((C5-B5)/B5)*100</f>
        <v>5.5385061498683035</v>
      </c>
      <c r="E5" s="199">
        <v>3371575</v>
      </c>
      <c r="F5" s="199">
        <v>3525167</v>
      </c>
      <c r="G5" s="200">
        <f>((F5-E5)/E5)*100</f>
        <v>4.5554970599793867</v>
      </c>
      <c r="H5" s="203">
        <v>68.39</v>
      </c>
      <c r="I5" s="201">
        <v>68.22</v>
      </c>
      <c r="J5" s="200">
        <f t="shared" ref="J5:J15" si="0">I5-H5</f>
        <v>-0.17000000000000171</v>
      </c>
      <c r="K5" s="203">
        <v>7.41</v>
      </c>
      <c r="L5" s="201">
        <v>7.34</v>
      </c>
      <c r="M5" s="201">
        <f t="shared" ref="M5:M15" si="1">L5-K5</f>
        <v>-7.0000000000000284E-2</v>
      </c>
      <c r="N5" s="292"/>
      <c r="O5" s="424"/>
      <c r="P5" s="424"/>
      <c r="Q5" s="424"/>
      <c r="R5" s="424"/>
      <c r="S5" s="424"/>
      <c r="T5" s="292"/>
    </row>
    <row r="6" spans="1:20">
      <c r="A6" s="95" t="s">
        <v>84</v>
      </c>
      <c r="B6" s="202">
        <v>520276</v>
      </c>
      <c r="C6" s="199">
        <v>183869</v>
      </c>
      <c r="D6" s="200">
        <f>((C6-B6)/B6)*100</f>
        <v>-64.659334660833863</v>
      </c>
      <c r="E6" s="199">
        <v>3627801</v>
      </c>
      <c r="F6" s="199">
        <v>1606420</v>
      </c>
      <c r="G6" s="200">
        <f>((F6-E6)/E6)*100</f>
        <v>-55.719180848122598</v>
      </c>
      <c r="H6" s="203">
        <v>66.47</v>
      </c>
      <c r="I6" s="201">
        <v>34.673684201438128</v>
      </c>
      <c r="J6" s="200">
        <f t="shared" si="0"/>
        <v>-31.796315798561871</v>
      </c>
      <c r="K6" s="203">
        <v>6.97</v>
      </c>
      <c r="L6" s="201">
        <v>8.74</v>
      </c>
      <c r="M6" s="201">
        <f t="shared" si="1"/>
        <v>1.7700000000000005</v>
      </c>
      <c r="N6" s="292"/>
      <c r="O6" s="424"/>
      <c r="P6" s="424"/>
      <c r="Q6" s="424"/>
      <c r="R6" s="424"/>
      <c r="S6" s="424"/>
      <c r="T6" s="292"/>
    </row>
    <row r="7" spans="1:20">
      <c r="A7" s="95" t="s">
        <v>85</v>
      </c>
      <c r="B7" s="199">
        <v>541371</v>
      </c>
      <c r="C7" s="376" t="s">
        <v>107</v>
      </c>
      <c r="D7" s="376" t="s">
        <v>107</v>
      </c>
      <c r="E7" s="199">
        <v>3451288</v>
      </c>
      <c r="F7" s="376" t="s">
        <v>107</v>
      </c>
      <c r="G7" s="376" t="s">
        <v>107</v>
      </c>
      <c r="H7" s="201">
        <v>65.34</v>
      </c>
      <c r="I7" s="376" t="s">
        <v>107</v>
      </c>
      <c r="J7" s="376" t="s">
        <v>107</v>
      </c>
      <c r="K7" s="201">
        <v>6.38</v>
      </c>
      <c r="L7" s="376" t="s">
        <v>107</v>
      </c>
      <c r="M7" s="376" t="s">
        <v>107</v>
      </c>
      <c r="N7" s="292"/>
      <c r="O7" s="424"/>
      <c r="P7" s="424"/>
      <c r="Q7" s="424"/>
      <c r="R7" s="424"/>
      <c r="S7" s="424"/>
      <c r="T7" s="292"/>
    </row>
    <row r="8" spans="1:20">
      <c r="A8" s="95" t="s">
        <v>86</v>
      </c>
      <c r="B8" s="199">
        <v>502353</v>
      </c>
      <c r="C8" s="376" t="s">
        <v>107</v>
      </c>
      <c r="D8" s="376" t="s">
        <v>107</v>
      </c>
      <c r="E8" s="199">
        <v>3271306</v>
      </c>
      <c r="F8" s="376" t="s">
        <v>107</v>
      </c>
      <c r="G8" s="376" t="s">
        <v>107</v>
      </c>
      <c r="H8" s="201">
        <v>59.94</v>
      </c>
      <c r="I8" s="376" t="s">
        <v>107</v>
      </c>
      <c r="J8" s="376" t="s">
        <v>107</v>
      </c>
      <c r="K8" s="201">
        <v>6.51</v>
      </c>
      <c r="L8" s="376" t="s">
        <v>107</v>
      </c>
      <c r="M8" s="376" t="s">
        <v>107</v>
      </c>
      <c r="N8" s="292"/>
      <c r="O8" s="424"/>
      <c r="P8" s="424"/>
      <c r="Q8" s="424"/>
      <c r="R8" s="424"/>
      <c r="S8" s="424"/>
      <c r="T8" s="292"/>
    </row>
    <row r="9" spans="1:20">
      <c r="A9" s="95" t="s">
        <v>87</v>
      </c>
      <c r="B9" s="199">
        <v>521283</v>
      </c>
      <c r="C9" s="376" t="s">
        <v>107</v>
      </c>
      <c r="D9" s="376" t="s">
        <v>107</v>
      </c>
      <c r="E9" s="199">
        <v>3559936</v>
      </c>
      <c r="F9" s="376" t="s">
        <v>107</v>
      </c>
      <c r="G9" s="376" t="s">
        <v>107</v>
      </c>
      <c r="H9" s="201">
        <v>67.400000000000006</v>
      </c>
      <c r="I9" s="376" t="s">
        <v>107</v>
      </c>
      <c r="J9" s="376" t="s">
        <v>107</v>
      </c>
      <c r="K9" s="201">
        <v>6.83</v>
      </c>
      <c r="L9" s="376" t="s">
        <v>107</v>
      </c>
      <c r="M9" s="376" t="s">
        <v>107</v>
      </c>
      <c r="N9" s="292"/>
      <c r="O9" s="424"/>
      <c r="P9" s="424"/>
      <c r="Q9" s="424"/>
      <c r="R9" s="424"/>
      <c r="S9" s="424"/>
      <c r="T9" s="292"/>
    </row>
    <row r="10" spans="1:20">
      <c r="A10" s="95" t="s">
        <v>88</v>
      </c>
      <c r="B10" s="199">
        <v>550315</v>
      </c>
      <c r="C10" s="199">
        <v>106729</v>
      </c>
      <c r="D10" s="200">
        <f t="shared" ref="D10:D15" si="2">((C10-B10)/B10)*100</f>
        <v>-80.605834840046157</v>
      </c>
      <c r="E10" s="199">
        <v>4036461</v>
      </c>
      <c r="F10" s="199">
        <v>463154</v>
      </c>
      <c r="G10" s="200">
        <f t="shared" ref="G10:G15" si="3">((F10-E10)/E10)*100</f>
        <v>-88.525740741704183</v>
      </c>
      <c r="H10" s="201">
        <v>73.45</v>
      </c>
      <c r="I10" s="201">
        <v>25.35</v>
      </c>
      <c r="J10" s="200">
        <f t="shared" si="0"/>
        <v>-48.1</v>
      </c>
      <c r="K10" s="201">
        <v>7.33</v>
      </c>
      <c r="L10" s="201">
        <v>4.34</v>
      </c>
      <c r="M10" s="201">
        <f t="shared" si="1"/>
        <v>-2.99</v>
      </c>
      <c r="N10" s="292"/>
      <c r="O10" s="424"/>
      <c r="P10" s="424"/>
      <c r="Q10" s="424"/>
      <c r="R10" s="424"/>
      <c r="S10" s="424"/>
      <c r="T10" s="292"/>
    </row>
    <row r="11" spans="1:20">
      <c r="A11" s="95" t="s">
        <v>89</v>
      </c>
      <c r="B11" s="199">
        <v>575731</v>
      </c>
      <c r="C11" s="199">
        <v>168422</v>
      </c>
      <c r="D11" s="200">
        <f t="shared" si="2"/>
        <v>-70.74640761049865</v>
      </c>
      <c r="E11" s="199">
        <v>4263597</v>
      </c>
      <c r="F11" s="199">
        <v>806665</v>
      </c>
      <c r="G11" s="200">
        <f t="shared" si="3"/>
        <v>-81.08017713681663</v>
      </c>
      <c r="H11" s="201">
        <v>77.58</v>
      </c>
      <c r="I11" s="201">
        <v>39.86</v>
      </c>
      <c r="J11" s="200">
        <f t="shared" si="0"/>
        <v>-37.72</v>
      </c>
      <c r="K11" s="201">
        <v>7.41</v>
      </c>
      <c r="L11" s="201">
        <v>4.79</v>
      </c>
      <c r="M11" s="201">
        <f t="shared" si="1"/>
        <v>-2.62</v>
      </c>
      <c r="N11" s="292"/>
      <c r="O11" s="424"/>
      <c r="P11" s="424"/>
      <c r="Q11" s="424"/>
      <c r="R11" s="424"/>
      <c r="S11" s="424"/>
      <c r="T11" s="292"/>
    </row>
    <row r="12" spans="1:20">
      <c r="A12" s="95" t="s">
        <v>90</v>
      </c>
      <c r="B12" s="199">
        <v>487094</v>
      </c>
      <c r="C12" s="199">
        <v>128582</v>
      </c>
      <c r="D12" s="200">
        <f t="shared" si="2"/>
        <v>-73.60222051595791</v>
      </c>
      <c r="E12" s="199">
        <v>3489406</v>
      </c>
      <c r="F12" s="199">
        <v>534743</v>
      </c>
      <c r="G12" s="200">
        <f t="shared" si="3"/>
        <v>-84.675242720394237</v>
      </c>
      <c r="H12" s="201">
        <v>65.61</v>
      </c>
      <c r="I12" s="201">
        <v>26.28</v>
      </c>
      <c r="J12" s="200">
        <f t="shared" si="0"/>
        <v>-39.33</v>
      </c>
      <c r="K12" s="201">
        <v>7.16</v>
      </c>
      <c r="L12" s="201">
        <v>4.16</v>
      </c>
      <c r="M12" s="201">
        <f t="shared" si="1"/>
        <v>-3</v>
      </c>
      <c r="N12" s="292"/>
      <c r="O12" s="424"/>
      <c r="P12" s="424"/>
      <c r="Q12" s="424"/>
      <c r="R12" s="424"/>
      <c r="S12" s="424"/>
      <c r="T12" s="292"/>
    </row>
    <row r="13" spans="1:20">
      <c r="A13" s="95" t="s">
        <v>91</v>
      </c>
      <c r="B13" s="199">
        <v>521653</v>
      </c>
      <c r="C13" s="199">
        <v>120141</v>
      </c>
      <c r="D13" s="200">
        <f t="shared" si="2"/>
        <v>-76.969172994308479</v>
      </c>
      <c r="E13" s="199">
        <v>3583824</v>
      </c>
      <c r="F13" s="199">
        <v>413433</v>
      </c>
      <c r="G13" s="200">
        <f t="shared" si="3"/>
        <v>-88.463914522588155</v>
      </c>
      <c r="H13" s="201">
        <v>65.213864304100781</v>
      </c>
      <c r="I13" s="201">
        <v>19.23</v>
      </c>
      <c r="J13" s="200">
        <f t="shared" si="0"/>
        <v>-45.983864304100777</v>
      </c>
      <c r="K13" s="201">
        <v>6.8701301439846025</v>
      </c>
      <c r="L13" s="201">
        <v>3.44</v>
      </c>
      <c r="M13" s="201">
        <f t="shared" si="1"/>
        <v>-3.4301301439846026</v>
      </c>
      <c r="N13" s="292"/>
      <c r="O13" s="424"/>
      <c r="P13" s="424"/>
      <c r="Q13" s="424"/>
      <c r="R13" s="424"/>
      <c r="S13" s="424"/>
      <c r="T13" s="292"/>
    </row>
    <row r="14" spans="1:20">
      <c r="A14" s="95" t="s">
        <v>92</v>
      </c>
      <c r="B14" s="199">
        <v>482255</v>
      </c>
      <c r="C14" s="199">
        <v>83774</v>
      </c>
      <c r="D14" s="200">
        <f t="shared" si="2"/>
        <v>-82.62869228934899</v>
      </c>
      <c r="E14" s="199">
        <v>3432879</v>
      </c>
      <c r="F14" s="199">
        <v>436995</v>
      </c>
      <c r="G14" s="200">
        <f t="shared" si="3"/>
        <v>-87.270305769588731</v>
      </c>
      <c r="H14" s="201">
        <v>64.549398106885391</v>
      </c>
      <c r="I14" s="201">
        <v>21.61</v>
      </c>
      <c r="J14" s="200">
        <f t="shared" si="0"/>
        <v>-42.939398106885392</v>
      </c>
      <c r="K14" s="201">
        <v>7.1183896486298739</v>
      </c>
      <c r="L14" s="201">
        <v>5.22</v>
      </c>
      <c r="M14" s="201">
        <f t="shared" si="1"/>
        <v>-1.8983896486298741</v>
      </c>
      <c r="N14" s="292"/>
      <c r="O14" s="424"/>
      <c r="P14" s="424"/>
      <c r="Q14" s="424"/>
      <c r="R14" s="424"/>
      <c r="S14" s="424"/>
      <c r="T14" s="292"/>
    </row>
    <row r="15" spans="1:20">
      <c r="A15" s="95" t="s">
        <v>93</v>
      </c>
      <c r="B15" s="199">
        <v>493541</v>
      </c>
      <c r="C15" s="199">
        <v>96118</v>
      </c>
      <c r="D15" s="200">
        <f t="shared" si="2"/>
        <v>-80.524819619849211</v>
      </c>
      <c r="E15" s="199">
        <v>3554690</v>
      </c>
      <c r="F15" s="199">
        <v>526651</v>
      </c>
      <c r="G15" s="200">
        <f t="shared" si="3"/>
        <v>-85.184333936292617</v>
      </c>
      <c r="H15" s="201">
        <v>64.683720881143714</v>
      </c>
      <c r="I15" s="201">
        <v>26.06</v>
      </c>
      <c r="J15" s="200">
        <f t="shared" si="0"/>
        <v>-38.623720881143711</v>
      </c>
      <c r="K15" s="201">
        <v>7.2024208728352859</v>
      </c>
      <c r="L15" s="201">
        <v>5.48</v>
      </c>
      <c r="M15" s="201">
        <f t="shared" si="1"/>
        <v>-1.7224208728352854</v>
      </c>
      <c r="N15" s="292"/>
      <c r="O15" s="424"/>
      <c r="P15" s="424"/>
      <c r="Q15" s="424"/>
      <c r="R15" s="424"/>
      <c r="S15" s="424"/>
      <c r="T15" s="292"/>
    </row>
    <row r="16" spans="1:20">
      <c r="N16" s="292"/>
      <c r="O16" s="424"/>
      <c r="P16" s="424"/>
      <c r="Q16" s="424"/>
      <c r="R16" s="424"/>
      <c r="S16" s="424"/>
      <c r="T16" s="292"/>
    </row>
    <row r="17" spans="1:19">
      <c r="A17" s="11" t="s">
        <v>50</v>
      </c>
      <c r="O17" s="286"/>
      <c r="P17" s="286"/>
      <c r="Q17" s="286"/>
      <c r="R17" s="286"/>
      <c r="S17" s="286"/>
    </row>
    <row r="18" spans="1:19">
      <c r="L18" s="15"/>
      <c r="O18" s="286"/>
      <c r="P18" s="286"/>
      <c r="Q18" s="286"/>
      <c r="R18" s="286"/>
      <c r="S18" s="286"/>
    </row>
    <row r="19" spans="1:19">
      <c r="F19" s="12"/>
      <c r="G19" s="12"/>
      <c r="L19" s="15"/>
      <c r="R19" s="16"/>
    </row>
    <row r="20" spans="1:19">
      <c r="Q20" s="199"/>
      <c r="R20" s="199"/>
    </row>
    <row r="21" spans="1:19">
      <c r="Q21" s="199"/>
      <c r="R21" s="199"/>
    </row>
    <row r="22" spans="1:19">
      <c r="Q22" s="201"/>
      <c r="R22" s="201"/>
    </row>
    <row r="23" spans="1:19">
      <c r="Q23" s="201"/>
      <c r="R23" s="201"/>
    </row>
    <row r="27" spans="1:19">
      <c r="P27" s="199"/>
      <c r="Q27" s="199"/>
    </row>
    <row r="28" spans="1:19">
      <c r="P28" s="199"/>
      <c r="Q28" s="199"/>
    </row>
    <row r="52" spans="1:2">
      <c r="A52" s="17"/>
    </row>
    <row r="58" spans="1:2">
      <c r="A58" s="17" t="s">
        <v>45</v>
      </c>
      <c r="B58" s="17" t="s">
        <v>47</v>
      </c>
    </row>
    <row r="59" spans="1:2">
      <c r="A59" s="17" t="s">
        <v>46</v>
      </c>
      <c r="B59" s="17" t="s">
        <v>47</v>
      </c>
    </row>
  </sheetData>
  <sheetProtection algorithmName="SHA-512" hashValue="jEVT87S0AuPPQD0lVj8esAmcezWqyWIdoCqmx0p9vw5SWz89mnmymwleMH3DgKzlPpW0kXd/Msk+pqTdvBuc1w==" saltValue="7grDBxojdDR28qwRcSpHJg==" spinCount="100000" sheet="1" objects="1" scenarios="1"/>
  <mergeCells count="6">
    <mergeCell ref="O3:S16"/>
    <mergeCell ref="A1:M1"/>
    <mergeCell ref="B2:D2"/>
    <mergeCell ref="E2:G2"/>
    <mergeCell ref="H2:J2"/>
    <mergeCell ref="K2:M2"/>
  </mergeCells>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75"/>
  <sheetViews>
    <sheetView showGridLines="0" zoomScale="70" zoomScaleNormal="70" workbookViewId="0">
      <selection activeCell="Z45" sqref="Z45"/>
    </sheetView>
  </sheetViews>
  <sheetFormatPr baseColWidth="10" defaultRowHeight="15"/>
  <cols>
    <col min="1" max="1" width="58.28515625" customWidth="1"/>
    <col min="2" max="2" width="14.85546875" customWidth="1"/>
    <col min="3" max="3" width="14.42578125" customWidth="1"/>
    <col min="12" max="12" width="24" customWidth="1"/>
    <col min="13" max="13" width="17.42578125" customWidth="1"/>
    <col min="14" max="14" width="18.42578125" customWidth="1"/>
    <col min="15" max="15" width="24.140625" customWidth="1"/>
    <col min="16" max="16" width="25.42578125" customWidth="1"/>
    <col min="17" max="17" width="19" customWidth="1"/>
    <col min="18" max="18" width="18" customWidth="1"/>
    <col min="19" max="19" width="24.140625" style="345" customWidth="1"/>
    <col min="20" max="20" width="24.85546875" bestFit="1" customWidth="1"/>
    <col min="21" max="21" width="20" customWidth="1"/>
    <col min="22" max="22" width="18.5703125" customWidth="1"/>
    <col min="258" max="258" width="58.28515625" customWidth="1"/>
    <col min="269" max="269" width="24" customWidth="1"/>
    <col min="270" max="270" width="17.42578125" customWidth="1"/>
    <col min="271" max="271" width="18.42578125" customWidth="1"/>
    <col min="273" max="273" width="25.42578125" customWidth="1"/>
    <col min="274" max="274" width="19" customWidth="1"/>
    <col min="275" max="275" width="18" customWidth="1"/>
    <col min="514" max="514" width="58.28515625" customWidth="1"/>
    <col min="525" max="525" width="24" customWidth="1"/>
    <col min="526" max="526" width="17.42578125" customWidth="1"/>
    <col min="527" max="527" width="18.42578125" customWidth="1"/>
    <col min="529" max="529" width="25.42578125" customWidth="1"/>
    <col min="530" max="530" width="19" customWidth="1"/>
    <col min="531" max="531" width="18" customWidth="1"/>
    <col min="770" max="770" width="58.28515625" customWidth="1"/>
    <col min="781" max="781" width="24" customWidth="1"/>
    <col min="782" max="782" width="17.42578125" customWidth="1"/>
    <col min="783" max="783" width="18.42578125" customWidth="1"/>
    <col min="785" max="785" width="25.42578125" customWidth="1"/>
    <col min="786" max="786" width="19" customWidth="1"/>
    <col min="787" max="787" width="18" customWidth="1"/>
    <col min="1026" max="1026" width="58.28515625" customWidth="1"/>
    <col min="1037" max="1037" width="24" customWidth="1"/>
    <col min="1038" max="1038" width="17.42578125" customWidth="1"/>
    <col min="1039" max="1039" width="18.42578125" customWidth="1"/>
    <col min="1041" max="1041" width="25.42578125" customWidth="1"/>
    <col min="1042" max="1042" width="19" customWidth="1"/>
    <col min="1043" max="1043" width="18" customWidth="1"/>
    <col min="1282" max="1282" width="58.28515625" customWidth="1"/>
    <col min="1293" max="1293" width="24" customWidth="1"/>
    <col min="1294" max="1294" width="17.42578125" customWidth="1"/>
    <col min="1295" max="1295" width="18.42578125" customWidth="1"/>
    <col min="1297" max="1297" width="25.42578125" customWidth="1"/>
    <col min="1298" max="1298" width="19" customWidth="1"/>
    <col min="1299" max="1299" width="18" customWidth="1"/>
    <col min="1538" max="1538" width="58.28515625" customWidth="1"/>
    <col min="1549" max="1549" width="24" customWidth="1"/>
    <col min="1550" max="1550" width="17.42578125" customWidth="1"/>
    <col min="1551" max="1551" width="18.42578125" customWidth="1"/>
    <col min="1553" max="1553" width="25.42578125" customWidth="1"/>
    <col min="1554" max="1554" width="19" customWidth="1"/>
    <col min="1555" max="1555" width="18" customWidth="1"/>
    <col min="1794" max="1794" width="58.28515625" customWidth="1"/>
    <col min="1805" max="1805" width="24" customWidth="1"/>
    <col min="1806" max="1806" width="17.42578125" customWidth="1"/>
    <col min="1807" max="1807" width="18.42578125" customWidth="1"/>
    <col min="1809" max="1809" width="25.42578125" customWidth="1"/>
    <col min="1810" max="1810" width="19" customWidth="1"/>
    <col min="1811" max="1811" width="18" customWidth="1"/>
    <col min="2050" max="2050" width="58.28515625" customWidth="1"/>
    <col min="2061" max="2061" width="24" customWidth="1"/>
    <col min="2062" max="2062" width="17.42578125" customWidth="1"/>
    <col min="2063" max="2063" width="18.42578125" customWidth="1"/>
    <col min="2065" max="2065" width="25.42578125" customWidth="1"/>
    <col min="2066" max="2066" width="19" customWidth="1"/>
    <col min="2067" max="2067" width="18" customWidth="1"/>
    <col min="2306" max="2306" width="58.28515625" customWidth="1"/>
    <col min="2317" max="2317" width="24" customWidth="1"/>
    <col min="2318" max="2318" width="17.42578125" customWidth="1"/>
    <col min="2319" max="2319" width="18.42578125" customWidth="1"/>
    <col min="2321" max="2321" width="25.42578125" customWidth="1"/>
    <col min="2322" max="2322" width="19" customWidth="1"/>
    <col min="2323" max="2323" width="18" customWidth="1"/>
    <col min="2562" max="2562" width="58.28515625" customWidth="1"/>
    <col min="2573" max="2573" width="24" customWidth="1"/>
    <col min="2574" max="2574" width="17.42578125" customWidth="1"/>
    <col min="2575" max="2575" width="18.42578125" customWidth="1"/>
    <col min="2577" max="2577" width="25.42578125" customWidth="1"/>
    <col min="2578" max="2578" width="19" customWidth="1"/>
    <col min="2579" max="2579" width="18" customWidth="1"/>
    <col min="2818" max="2818" width="58.28515625" customWidth="1"/>
    <col min="2829" max="2829" width="24" customWidth="1"/>
    <col min="2830" max="2830" width="17.42578125" customWidth="1"/>
    <col min="2831" max="2831" width="18.42578125" customWidth="1"/>
    <col min="2833" max="2833" width="25.42578125" customWidth="1"/>
    <col min="2834" max="2834" width="19" customWidth="1"/>
    <col min="2835" max="2835" width="18" customWidth="1"/>
    <col min="3074" max="3074" width="58.28515625" customWidth="1"/>
    <col min="3085" max="3085" width="24" customWidth="1"/>
    <col min="3086" max="3086" width="17.42578125" customWidth="1"/>
    <col min="3087" max="3087" width="18.42578125" customWidth="1"/>
    <col min="3089" max="3089" width="25.42578125" customWidth="1"/>
    <col min="3090" max="3090" width="19" customWidth="1"/>
    <col min="3091" max="3091" width="18" customWidth="1"/>
    <col min="3330" max="3330" width="58.28515625" customWidth="1"/>
    <col min="3341" max="3341" width="24" customWidth="1"/>
    <col min="3342" max="3342" width="17.42578125" customWidth="1"/>
    <col min="3343" max="3343" width="18.42578125" customWidth="1"/>
    <col min="3345" max="3345" width="25.42578125" customWidth="1"/>
    <col min="3346" max="3346" width="19" customWidth="1"/>
    <col min="3347" max="3347" width="18" customWidth="1"/>
    <col min="3586" max="3586" width="58.28515625" customWidth="1"/>
    <col min="3597" max="3597" width="24" customWidth="1"/>
    <col min="3598" max="3598" width="17.42578125" customWidth="1"/>
    <col min="3599" max="3599" width="18.42578125" customWidth="1"/>
    <col min="3601" max="3601" width="25.42578125" customWidth="1"/>
    <col min="3602" max="3602" width="19" customWidth="1"/>
    <col min="3603" max="3603" width="18" customWidth="1"/>
    <col min="3842" max="3842" width="58.28515625" customWidth="1"/>
    <col min="3853" max="3853" width="24" customWidth="1"/>
    <col min="3854" max="3854" width="17.42578125" customWidth="1"/>
    <col min="3855" max="3855" width="18.42578125" customWidth="1"/>
    <col min="3857" max="3857" width="25.42578125" customWidth="1"/>
    <col min="3858" max="3858" width="19" customWidth="1"/>
    <col min="3859" max="3859" width="18" customWidth="1"/>
    <col min="4098" max="4098" width="58.28515625" customWidth="1"/>
    <col min="4109" max="4109" width="24" customWidth="1"/>
    <col min="4110" max="4110" width="17.42578125" customWidth="1"/>
    <col min="4111" max="4111" width="18.42578125" customWidth="1"/>
    <col min="4113" max="4113" width="25.42578125" customWidth="1"/>
    <col min="4114" max="4114" width="19" customWidth="1"/>
    <col min="4115" max="4115" width="18" customWidth="1"/>
    <col min="4354" max="4354" width="58.28515625" customWidth="1"/>
    <col min="4365" max="4365" width="24" customWidth="1"/>
    <col min="4366" max="4366" width="17.42578125" customWidth="1"/>
    <col min="4367" max="4367" width="18.42578125" customWidth="1"/>
    <col min="4369" max="4369" width="25.42578125" customWidth="1"/>
    <col min="4370" max="4370" width="19" customWidth="1"/>
    <col min="4371" max="4371" width="18" customWidth="1"/>
    <col min="4610" max="4610" width="58.28515625" customWidth="1"/>
    <col min="4621" max="4621" width="24" customWidth="1"/>
    <col min="4622" max="4622" width="17.42578125" customWidth="1"/>
    <col min="4623" max="4623" width="18.42578125" customWidth="1"/>
    <col min="4625" max="4625" width="25.42578125" customWidth="1"/>
    <col min="4626" max="4626" width="19" customWidth="1"/>
    <col min="4627" max="4627" width="18" customWidth="1"/>
    <col min="4866" max="4866" width="58.28515625" customWidth="1"/>
    <col min="4877" max="4877" width="24" customWidth="1"/>
    <col min="4878" max="4878" width="17.42578125" customWidth="1"/>
    <col min="4879" max="4879" width="18.42578125" customWidth="1"/>
    <col min="4881" max="4881" width="25.42578125" customWidth="1"/>
    <col min="4882" max="4882" width="19" customWidth="1"/>
    <col min="4883" max="4883" width="18" customWidth="1"/>
    <col min="5122" max="5122" width="58.28515625" customWidth="1"/>
    <col min="5133" max="5133" width="24" customWidth="1"/>
    <col min="5134" max="5134" width="17.42578125" customWidth="1"/>
    <col min="5135" max="5135" width="18.42578125" customWidth="1"/>
    <col min="5137" max="5137" width="25.42578125" customWidth="1"/>
    <col min="5138" max="5138" width="19" customWidth="1"/>
    <col min="5139" max="5139" width="18" customWidth="1"/>
    <col min="5378" max="5378" width="58.28515625" customWidth="1"/>
    <col min="5389" max="5389" width="24" customWidth="1"/>
    <col min="5390" max="5390" width="17.42578125" customWidth="1"/>
    <col min="5391" max="5391" width="18.42578125" customWidth="1"/>
    <col min="5393" max="5393" width="25.42578125" customWidth="1"/>
    <col min="5394" max="5394" width="19" customWidth="1"/>
    <col min="5395" max="5395" width="18" customWidth="1"/>
    <col min="5634" max="5634" width="58.28515625" customWidth="1"/>
    <col min="5645" max="5645" width="24" customWidth="1"/>
    <col min="5646" max="5646" width="17.42578125" customWidth="1"/>
    <col min="5647" max="5647" width="18.42578125" customWidth="1"/>
    <col min="5649" max="5649" width="25.42578125" customWidth="1"/>
    <col min="5650" max="5650" width="19" customWidth="1"/>
    <col min="5651" max="5651" width="18" customWidth="1"/>
    <col min="5890" max="5890" width="58.28515625" customWidth="1"/>
    <col min="5901" max="5901" width="24" customWidth="1"/>
    <col min="5902" max="5902" width="17.42578125" customWidth="1"/>
    <col min="5903" max="5903" width="18.42578125" customWidth="1"/>
    <col min="5905" max="5905" width="25.42578125" customWidth="1"/>
    <col min="5906" max="5906" width="19" customWidth="1"/>
    <col min="5907" max="5907" width="18" customWidth="1"/>
    <col min="6146" max="6146" width="58.28515625" customWidth="1"/>
    <col min="6157" max="6157" width="24" customWidth="1"/>
    <col min="6158" max="6158" width="17.42578125" customWidth="1"/>
    <col min="6159" max="6159" width="18.42578125" customWidth="1"/>
    <col min="6161" max="6161" width="25.42578125" customWidth="1"/>
    <col min="6162" max="6162" width="19" customWidth="1"/>
    <col min="6163" max="6163" width="18" customWidth="1"/>
    <col min="6402" max="6402" width="58.28515625" customWidth="1"/>
    <col min="6413" max="6413" width="24" customWidth="1"/>
    <col min="6414" max="6414" width="17.42578125" customWidth="1"/>
    <col min="6415" max="6415" width="18.42578125" customWidth="1"/>
    <col min="6417" max="6417" width="25.42578125" customWidth="1"/>
    <col min="6418" max="6418" width="19" customWidth="1"/>
    <col min="6419" max="6419" width="18" customWidth="1"/>
    <col min="6658" max="6658" width="58.28515625" customWidth="1"/>
    <col min="6669" max="6669" width="24" customWidth="1"/>
    <col min="6670" max="6670" width="17.42578125" customWidth="1"/>
    <col min="6671" max="6671" width="18.42578125" customWidth="1"/>
    <col min="6673" max="6673" width="25.42578125" customWidth="1"/>
    <col min="6674" max="6674" width="19" customWidth="1"/>
    <col min="6675" max="6675" width="18" customWidth="1"/>
    <col min="6914" max="6914" width="58.28515625" customWidth="1"/>
    <col min="6925" max="6925" width="24" customWidth="1"/>
    <col min="6926" max="6926" width="17.42578125" customWidth="1"/>
    <col min="6927" max="6927" width="18.42578125" customWidth="1"/>
    <col min="6929" max="6929" width="25.42578125" customWidth="1"/>
    <col min="6930" max="6930" width="19" customWidth="1"/>
    <col min="6931" max="6931" width="18" customWidth="1"/>
    <col min="7170" max="7170" width="58.28515625" customWidth="1"/>
    <col min="7181" max="7181" width="24" customWidth="1"/>
    <col min="7182" max="7182" width="17.42578125" customWidth="1"/>
    <col min="7183" max="7183" width="18.42578125" customWidth="1"/>
    <col min="7185" max="7185" width="25.42578125" customWidth="1"/>
    <col min="7186" max="7186" width="19" customWidth="1"/>
    <col min="7187" max="7187" width="18" customWidth="1"/>
    <col min="7426" max="7426" width="58.28515625" customWidth="1"/>
    <col min="7437" max="7437" width="24" customWidth="1"/>
    <col min="7438" max="7438" width="17.42578125" customWidth="1"/>
    <col min="7439" max="7439" width="18.42578125" customWidth="1"/>
    <col min="7441" max="7441" width="25.42578125" customWidth="1"/>
    <col min="7442" max="7442" width="19" customWidth="1"/>
    <col min="7443" max="7443" width="18" customWidth="1"/>
    <col min="7682" max="7682" width="58.28515625" customWidth="1"/>
    <col min="7693" max="7693" width="24" customWidth="1"/>
    <col min="7694" max="7694" width="17.42578125" customWidth="1"/>
    <col min="7695" max="7695" width="18.42578125" customWidth="1"/>
    <col min="7697" max="7697" width="25.42578125" customWidth="1"/>
    <col min="7698" max="7698" width="19" customWidth="1"/>
    <col min="7699" max="7699" width="18" customWidth="1"/>
    <col min="7938" max="7938" width="58.28515625" customWidth="1"/>
    <col min="7949" max="7949" width="24" customWidth="1"/>
    <col min="7950" max="7950" width="17.42578125" customWidth="1"/>
    <col min="7951" max="7951" width="18.42578125" customWidth="1"/>
    <col min="7953" max="7953" width="25.42578125" customWidth="1"/>
    <col min="7954" max="7954" width="19" customWidth="1"/>
    <col min="7955" max="7955" width="18" customWidth="1"/>
    <col min="8194" max="8194" width="58.28515625" customWidth="1"/>
    <col min="8205" max="8205" width="24" customWidth="1"/>
    <col min="8206" max="8206" width="17.42578125" customWidth="1"/>
    <col min="8207" max="8207" width="18.42578125" customWidth="1"/>
    <col min="8209" max="8209" width="25.42578125" customWidth="1"/>
    <col min="8210" max="8210" width="19" customWidth="1"/>
    <col min="8211" max="8211" width="18" customWidth="1"/>
    <col min="8450" max="8450" width="58.28515625" customWidth="1"/>
    <col min="8461" max="8461" width="24" customWidth="1"/>
    <col min="8462" max="8462" width="17.42578125" customWidth="1"/>
    <col min="8463" max="8463" width="18.42578125" customWidth="1"/>
    <col min="8465" max="8465" width="25.42578125" customWidth="1"/>
    <col min="8466" max="8466" width="19" customWidth="1"/>
    <col min="8467" max="8467" width="18" customWidth="1"/>
    <col min="8706" max="8706" width="58.28515625" customWidth="1"/>
    <col min="8717" max="8717" width="24" customWidth="1"/>
    <col min="8718" max="8718" width="17.42578125" customWidth="1"/>
    <col min="8719" max="8719" width="18.42578125" customWidth="1"/>
    <col min="8721" max="8721" width="25.42578125" customWidth="1"/>
    <col min="8722" max="8722" width="19" customWidth="1"/>
    <col min="8723" max="8723" width="18" customWidth="1"/>
    <col min="8962" max="8962" width="58.28515625" customWidth="1"/>
    <col min="8973" max="8973" width="24" customWidth="1"/>
    <col min="8974" max="8974" width="17.42578125" customWidth="1"/>
    <col min="8975" max="8975" width="18.42578125" customWidth="1"/>
    <col min="8977" max="8977" width="25.42578125" customWidth="1"/>
    <col min="8978" max="8978" width="19" customWidth="1"/>
    <col min="8979" max="8979" width="18" customWidth="1"/>
    <col min="9218" max="9218" width="58.28515625" customWidth="1"/>
    <col min="9229" max="9229" width="24" customWidth="1"/>
    <col min="9230" max="9230" width="17.42578125" customWidth="1"/>
    <col min="9231" max="9231" width="18.42578125" customWidth="1"/>
    <col min="9233" max="9233" width="25.42578125" customWidth="1"/>
    <col min="9234" max="9234" width="19" customWidth="1"/>
    <col min="9235" max="9235" width="18" customWidth="1"/>
    <col min="9474" max="9474" width="58.28515625" customWidth="1"/>
    <col min="9485" max="9485" width="24" customWidth="1"/>
    <col min="9486" max="9486" width="17.42578125" customWidth="1"/>
    <col min="9487" max="9487" width="18.42578125" customWidth="1"/>
    <col min="9489" max="9489" width="25.42578125" customWidth="1"/>
    <col min="9490" max="9490" width="19" customWidth="1"/>
    <col min="9491" max="9491" width="18" customWidth="1"/>
    <col min="9730" max="9730" width="58.28515625" customWidth="1"/>
    <col min="9741" max="9741" width="24" customWidth="1"/>
    <col min="9742" max="9742" width="17.42578125" customWidth="1"/>
    <col min="9743" max="9743" width="18.42578125" customWidth="1"/>
    <col min="9745" max="9745" width="25.42578125" customWidth="1"/>
    <col min="9746" max="9746" width="19" customWidth="1"/>
    <col min="9747" max="9747" width="18" customWidth="1"/>
    <col min="9986" max="9986" width="58.28515625" customWidth="1"/>
    <col min="9997" max="9997" width="24" customWidth="1"/>
    <col min="9998" max="9998" width="17.42578125" customWidth="1"/>
    <col min="9999" max="9999" width="18.42578125" customWidth="1"/>
    <col min="10001" max="10001" width="25.42578125" customWidth="1"/>
    <col min="10002" max="10002" width="19" customWidth="1"/>
    <col min="10003" max="10003" width="18" customWidth="1"/>
    <col min="10242" max="10242" width="58.28515625" customWidth="1"/>
    <col min="10253" max="10253" width="24" customWidth="1"/>
    <col min="10254" max="10254" width="17.42578125" customWidth="1"/>
    <col min="10255" max="10255" width="18.42578125" customWidth="1"/>
    <col min="10257" max="10257" width="25.42578125" customWidth="1"/>
    <col min="10258" max="10258" width="19" customWidth="1"/>
    <col min="10259" max="10259" width="18" customWidth="1"/>
    <col min="10498" max="10498" width="58.28515625" customWidth="1"/>
    <col min="10509" max="10509" width="24" customWidth="1"/>
    <col min="10510" max="10510" width="17.42578125" customWidth="1"/>
    <col min="10511" max="10511" width="18.42578125" customWidth="1"/>
    <col min="10513" max="10513" width="25.42578125" customWidth="1"/>
    <col min="10514" max="10514" width="19" customWidth="1"/>
    <col min="10515" max="10515" width="18" customWidth="1"/>
    <col min="10754" max="10754" width="58.28515625" customWidth="1"/>
    <col min="10765" max="10765" width="24" customWidth="1"/>
    <col min="10766" max="10766" width="17.42578125" customWidth="1"/>
    <col min="10767" max="10767" width="18.42578125" customWidth="1"/>
    <col min="10769" max="10769" width="25.42578125" customWidth="1"/>
    <col min="10770" max="10770" width="19" customWidth="1"/>
    <col min="10771" max="10771" width="18" customWidth="1"/>
    <col min="11010" max="11010" width="58.28515625" customWidth="1"/>
    <col min="11021" max="11021" width="24" customWidth="1"/>
    <col min="11022" max="11022" width="17.42578125" customWidth="1"/>
    <col min="11023" max="11023" width="18.42578125" customWidth="1"/>
    <col min="11025" max="11025" width="25.42578125" customWidth="1"/>
    <col min="11026" max="11026" width="19" customWidth="1"/>
    <col min="11027" max="11027" width="18" customWidth="1"/>
    <col min="11266" max="11266" width="58.28515625" customWidth="1"/>
    <col min="11277" max="11277" width="24" customWidth="1"/>
    <col min="11278" max="11278" width="17.42578125" customWidth="1"/>
    <col min="11279" max="11279" width="18.42578125" customWidth="1"/>
    <col min="11281" max="11281" width="25.42578125" customWidth="1"/>
    <col min="11282" max="11282" width="19" customWidth="1"/>
    <col min="11283" max="11283" width="18" customWidth="1"/>
    <col min="11522" max="11522" width="58.28515625" customWidth="1"/>
    <col min="11533" max="11533" width="24" customWidth="1"/>
    <col min="11534" max="11534" width="17.42578125" customWidth="1"/>
    <col min="11535" max="11535" width="18.42578125" customWidth="1"/>
    <col min="11537" max="11537" width="25.42578125" customWidth="1"/>
    <col min="11538" max="11538" width="19" customWidth="1"/>
    <col min="11539" max="11539" width="18" customWidth="1"/>
    <col min="11778" max="11778" width="58.28515625" customWidth="1"/>
    <col min="11789" max="11789" width="24" customWidth="1"/>
    <col min="11790" max="11790" width="17.42578125" customWidth="1"/>
    <col min="11791" max="11791" width="18.42578125" customWidth="1"/>
    <col min="11793" max="11793" width="25.42578125" customWidth="1"/>
    <col min="11794" max="11794" width="19" customWidth="1"/>
    <col min="11795" max="11795" width="18" customWidth="1"/>
    <col min="12034" max="12034" width="58.28515625" customWidth="1"/>
    <col min="12045" max="12045" width="24" customWidth="1"/>
    <col min="12046" max="12046" width="17.42578125" customWidth="1"/>
    <col min="12047" max="12047" width="18.42578125" customWidth="1"/>
    <col min="12049" max="12049" width="25.42578125" customWidth="1"/>
    <col min="12050" max="12050" width="19" customWidth="1"/>
    <col min="12051" max="12051" width="18" customWidth="1"/>
    <col min="12290" max="12290" width="58.28515625" customWidth="1"/>
    <col min="12301" max="12301" width="24" customWidth="1"/>
    <col min="12302" max="12302" width="17.42578125" customWidth="1"/>
    <col min="12303" max="12303" width="18.42578125" customWidth="1"/>
    <col min="12305" max="12305" width="25.42578125" customWidth="1"/>
    <col min="12306" max="12306" width="19" customWidth="1"/>
    <col min="12307" max="12307" width="18" customWidth="1"/>
    <col min="12546" max="12546" width="58.28515625" customWidth="1"/>
    <col min="12557" max="12557" width="24" customWidth="1"/>
    <col min="12558" max="12558" width="17.42578125" customWidth="1"/>
    <col min="12559" max="12559" width="18.42578125" customWidth="1"/>
    <col min="12561" max="12561" width="25.42578125" customWidth="1"/>
    <col min="12562" max="12562" width="19" customWidth="1"/>
    <col min="12563" max="12563" width="18" customWidth="1"/>
    <col min="12802" max="12802" width="58.28515625" customWidth="1"/>
    <col min="12813" max="12813" width="24" customWidth="1"/>
    <col min="12814" max="12814" width="17.42578125" customWidth="1"/>
    <col min="12815" max="12815" width="18.42578125" customWidth="1"/>
    <col min="12817" max="12817" width="25.42578125" customWidth="1"/>
    <col min="12818" max="12818" width="19" customWidth="1"/>
    <col min="12819" max="12819" width="18" customWidth="1"/>
    <col min="13058" max="13058" width="58.28515625" customWidth="1"/>
    <col min="13069" max="13069" width="24" customWidth="1"/>
    <col min="13070" max="13070" width="17.42578125" customWidth="1"/>
    <col min="13071" max="13071" width="18.42578125" customWidth="1"/>
    <col min="13073" max="13073" width="25.42578125" customWidth="1"/>
    <col min="13074" max="13074" width="19" customWidth="1"/>
    <col min="13075" max="13075" width="18" customWidth="1"/>
    <col min="13314" max="13314" width="58.28515625" customWidth="1"/>
    <col min="13325" max="13325" width="24" customWidth="1"/>
    <col min="13326" max="13326" width="17.42578125" customWidth="1"/>
    <col min="13327" max="13327" width="18.42578125" customWidth="1"/>
    <col min="13329" max="13329" width="25.42578125" customWidth="1"/>
    <col min="13330" max="13330" width="19" customWidth="1"/>
    <col min="13331" max="13331" width="18" customWidth="1"/>
    <col min="13570" max="13570" width="58.28515625" customWidth="1"/>
    <col min="13581" max="13581" width="24" customWidth="1"/>
    <col min="13582" max="13582" width="17.42578125" customWidth="1"/>
    <col min="13583" max="13583" width="18.42578125" customWidth="1"/>
    <col min="13585" max="13585" width="25.42578125" customWidth="1"/>
    <col min="13586" max="13586" width="19" customWidth="1"/>
    <col min="13587" max="13587" width="18" customWidth="1"/>
    <col min="13826" max="13826" width="58.28515625" customWidth="1"/>
    <col min="13837" max="13837" width="24" customWidth="1"/>
    <col min="13838" max="13838" width="17.42578125" customWidth="1"/>
    <col min="13839" max="13839" width="18.42578125" customWidth="1"/>
    <col min="13841" max="13841" width="25.42578125" customWidth="1"/>
    <col min="13842" max="13842" width="19" customWidth="1"/>
    <col min="13843" max="13843" width="18" customWidth="1"/>
    <col min="14082" max="14082" width="58.28515625" customWidth="1"/>
    <col min="14093" max="14093" width="24" customWidth="1"/>
    <col min="14094" max="14094" width="17.42578125" customWidth="1"/>
    <col min="14095" max="14095" width="18.42578125" customWidth="1"/>
    <col min="14097" max="14097" width="25.42578125" customWidth="1"/>
    <col min="14098" max="14098" width="19" customWidth="1"/>
    <col min="14099" max="14099" width="18" customWidth="1"/>
    <col min="14338" max="14338" width="58.28515625" customWidth="1"/>
    <col min="14349" max="14349" width="24" customWidth="1"/>
    <col min="14350" max="14350" width="17.42578125" customWidth="1"/>
    <col min="14351" max="14351" width="18.42578125" customWidth="1"/>
    <col min="14353" max="14353" width="25.42578125" customWidth="1"/>
    <col min="14354" max="14354" width="19" customWidth="1"/>
    <col min="14355" max="14355" width="18" customWidth="1"/>
    <col min="14594" max="14594" width="58.28515625" customWidth="1"/>
    <col min="14605" max="14605" width="24" customWidth="1"/>
    <col min="14606" max="14606" width="17.42578125" customWidth="1"/>
    <col min="14607" max="14607" width="18.42578125" customWidth="1"/>
    <col min="14609" max="14609" width="25.42578125" customWidth="1"/>
    <col min="14610" max="14610" width="19" customWidth="1"/>
    <col min="14611" max="14611" width="18" customWidth="1"/>
    <col min="14850" max="14850" width="58.28515625" customWidth="1"/>
    <col min="14861" max="14861" width="24" customWidth="1"/>
    <col min="14862" max="14862" width="17.42578125" customWidth="1"/>
    <col min="14863" max="14863" width="18.42578125" customWidth="1"/>
    <col min="14865" max="14865" width="25.42578125" customWidth="1"/>
    <col min="14866" max="14866" width="19" customWidth="1"/>
    <col min="14867" max="14867" width="18" customWidth="1"/>
    <col min="15106" max="15106" width="58.28515625" customWidth="1"/>
    <col min="15117" max="15117" width="24" customWidth="1"/>
    <col min="15118" max="15118" width="17.42578125" customWidth="1"/>
    <col min="15119" max="15119" width="18.42578125" customWidth="1"/>
    <col min="15121" max="15121" width="25.42578125" customWidth="1"/>
    <col min="15122" max="15122" width="19" customWidth="1"/>
    <col min="15123" max="15123" width="18" customWidth="1"/>
    <col min="15362" max="15362" width="58.28515625" customWidth="1"/>
    <col min="15373" max="15373" width="24" customWidth="1"/>
    <col min="15374" max="15374" width="17.42578125" customWidth="1"/>
    <col min="15375" max="15375" width="18.42578125" customWidth="1"/>
    <col min="15377" max="15377" width="25.42578125" customWidth="1"/>
    <col min="15378" max="15378" width="19" customWidth="1"/>
    <col min="15379" max="15379" width="18" customWidth="1"/>
    <col min="15618" max="15618" width="58.28515625" customWidth="1"/>
    <col min="15629" max="15629" width="24" customWidth="1"/>
    <col min="15630" max="15630" width="17.42578125" customWidth="1"/>
    <col min="15631" max="15631" width="18.42578125" customWidth="1"/>
    <col min="15633" max="15633" width="25.42578125" customWidth="1"/>
    <col min="15634" max="15634" width="19" customWidth="1"/>
    <col min="15635" max="15635" width="18" customWidth="1"/>
    <col min="15874" max="15874" width="58.28515625" customWidth="1"/>
    <col min="15885" max="15885" width="24" customWidth="1"/>
    <col min="15886" max="15886" width="17.42578125" customWidth="1"/>
    <col min="15887" max="15887" width="18.42578125" customWidth="1"/>
    <col min="15889" max="15889" width="25.42578125" customWidth="1"/>
    <col min="15890" max="15890" width="19" customWidth="1"/>
    <col min="15891" max="15891" width="18" customWidth="1"/>
    <col min="16130" max="16130" width="58.28515625" customWidth="1"/>
    <col min="16141" max="16141" width="24" customWidth="1"/>
    <col min="16142" max="16142" width="17.42578125" customWidth="1"/>
    <col min="16143" max="16143" width="18.42578125" customWidth="1"/>
    <col min="16145" max="16145" width="25.42578125" customWidth="1"/>
    <col min="16146" max="16146" width="19" customWidth="1"/>
    <col min="16147" max="16147" width="18" customWidth="1"/>
  </cols>
  <sheetData>
    <row r="1" spans="1:33" ht="51.75" customHeight="1">
      <c r="A1" s="435" t="s">
        <v>289</v>
      </c>
      <c r="B1" s="435"/>
      <c r="C1" s="435"/>
      <c r="L1" s="432" t="s">
        <v>290</v>
      </c>
      <c r="M1" s="432"/>
      <c r="N1" s="432"/>
      <c r="P1" s="432" t="s">
        <v>291</v>
      </c>
      <c r="Q1" s="432"/>
      <c r="R1" s="432"/>
      <c r="T1" s="432" t="s">
        <v>593</v>
      </c>
      <c r="U1" s="432"/>
      <c r="V1" s="432"/>
    </row>
    <row r="2" spans="1:33" ht="29.25" customHeight="1">
      <c r="A2" s="148" t="s">
        <v>642</v>
      </c>
      <c r="B2" s="149" t="s">
        <v>292</v>
      </c>
      <c r="C2" s="149" t="s">
        <v>293</v>
      </c>
      <c r="L2" s="148" t="s">
        <v>97</v>
      </c>
      <c r="M2" s="149" t="s">
        <v>292</v>
      </c>
      <c r="N2" s="149" t="s">
        <v>293</v>
      </c>
      <c r="P2" s="148" t="s">
        <v>592</v>
      </c>
      <c r="Q2" s="149" t="s">
        <v>294</v>
      </c>
      <c r="R2" s="149" t="s">
        <v>295</v>
      </c>
      <c r="T2" s="148" t="s">
        <v>97</v>
      </c>
      <c r="U2" s="149" t="s">
        <v>294</v>
      </c>
      <c r="V2" s="149" t="s">
        <v>295</v>
      </c>
    </row>
    <row r="3" spans="1:33">
      <c r="A3" s="150" t="s">
        <v>296</v>
      </c>
      <c r="B3" s="151">
        <v>187</v>
      </c>
      <c r="C3" s="151">
        <v>2281</v>
      </c>
      <c r="D3" s="152"/>
      <c r="E3" s="152"/>
      <c r="F3" s="152"/>
      <c r="G3" s="152"/>
      <c r="H3" s="152"/>
      <c r="I3" s="152"/>
      <c r="J3" s="152"/>
      <c r="L3" s="153" t="s">
        <v>316</v>
      </c>
      <c r="M3" s="6">
        <v>15417</v>
      </c>
      <c r="N3" s="6">
        <v>19657</v>
      </c>
      <c r="P3" s="153" t="s">
        <v>298</v>
      </c>
      <c r="Q3" s="6">
        <v>61119</v>
      </c>
      <c r="R3" s="6">
        <v>6000</v>
      </c>
      <c r="T3" s="153" t="s">
        <v>500</v>
      </c>
      <c r="U3" s="6">
        <v>72265</v>
      </c>
      <c r="V3" s="6">
        <v>5692</v>
      </c>
    </row>
    <row r="4" spans="1:33">
      <c r="A4" s="150" t="s">
        <v>297</v>
      </c>
      <c r="B4" s="151">
        <v>34</v>
      </c>
      <c r="C4" s="151">
        <v>312</v>
      </c>
      <c r="D4" s="152"/>
      <c r="E4" s="152"/>
      <c r="F4" s="152"/>
      <c r="G4" s="152"/>
      <c r="H4" s="152"/>
      <c r="I4" s="152"/>
      <c r="J4" s="152"/>
      <c r="L4" s="153" t="s">
        <v>319</v>
      </c>
      <c r="M4" s="6">
        <v>16960</v>
      </c>
      <c r="N4" s="6">
        <v>19962</v>
      </c>
      <c r="P4" s="153" t="s">
        <v>300</v>
      </c>
      <c r="Q4" s="6">
        <v>63389</v>
      </c>
      <c r="R4" s="6">
        <v>6050</v>
      </c>
      <c r="T4" s="153" t="s">
        <v>514</v>
      </c>
      <c r="U4" s="6">
        <v>71523</v>
      </c>
      <c r="V4" s="6">
        <v>5818</v>
      </c>
    </row>
    <row r="5" spans="1:33">
      <c r="A5" s="150" t="s">
        <v>299</v>
      </c>
      <c r="B5" s="151">
        <v>8</v>
      </c>
      <c r="C5" s="151">
        <v>360</v>
      </c>
      <c r="D5" s="152"/>
      <c r="E5" s="152"/>
      <c r="F5" s="152"/>
      <c r="G5" s="152"/>
      <c r="H5" s="152"/>
      <c r="I5" s="152"/>
      <c r="J5" s="152"/>
      <c r="L5" s="153" t="s">
        <v>321</v>
      </c>
      <c r="M5" s="6">
        <v>15465</v>
      </c>
      <c r="N5" s="6">
        <v>20257</v>
      </c>
      <c r="P5" s="153" t="s">
        <v>302</v>
      </c>
      <c r="Q5" s="6">
        <v>65786</v>
      </c>
      <c r="R5" s="6">
        <v>6184</v>
      </c>
      <c r="T5" s="153" t="s">
        <v>567</v>
      </c>
      <c r="U5" s="6">
        <v>72140</v>
      </c>
      <c r="V5" s="6">
        <v>5983</v>
      </c>
      <c r="W5" s="152"/>
      <c r="X5" s="152"/>
      <c r="Y5" s="152"/>
      <c r="Z5" s="152"/>
      <c r="AA5" s="152"/>
      <c r="AB5" s="156"/>
      <c r="AC5" s="156"/>
      <c r="AD5" s="6"/>
      <c r="AE5" s="6"/>
      <c r="AF5" s="6"/>
      <c r="AG5" s="6"/>
    </row>
    <row r="6" spans="1:33">
      <c r="A6" s="150" t="s">
        <v>301</v>
      </c>
      <c r="B6" s="151">
        <v>302</v>
      </c>
      <c r="C6" s="151">
        <v>7872</v>
      </c>
      <c r="D6" s="152"/>
      <c r="E6" s="152"/>
      <c r="F6" s="152"/>
      <c r="G6" s="152"/>
      <c r="H6" s="152"/>
      <c r="I6" s="152"/>
      <c r="J6" s="152"/>
      <c r="L6" s="153" t="s">
        <v>323</v>
      </c>
      <c r="M6" s="6">
        <v>11778</v>
      </c>
      <c r="N6" s="6">
        <v>20032</v>
      </c>
      <c r="P6" s="153" t="s">
        <v>304</v>
      </c>
      <c r="Q6" s="6">
        <v>65673</v>
      </c>
      <c r="R6" s="6">
        <v>6179</v>
      </c>
      <c r="T6" s="153" t="s">
        <v>572</v>
      </c>
      <c r="U6" s="6">
        <v>71620</v>
      </c>
      <c r="V6" s="6">
        <v>6028</v>
      </c>
    </row>
    <row r="7" spans="1:33">
      <c r="A7" s="150" t="s">
        <v>303</v>
      </c>
      <c r="B7" s="151">
        <v>1174</v>
      </c>
      <c r="C7" s="151">
        <v>15309</v>
      </c>
      <c r="D7" s="152"/>
      <c r="E7" s="152"/>
      <c r="F7" s="152"/>
      <c r="G7" s="152"/>
      <c r="H7" s="152"/>
      <c r="I7" s="152"/>
      <c r="J7" s="152"/>
      <c r="L7" s="153" t="s">
        <v>326</v>
      </c>
      <c r="M7" s="6">
        <v>11896</v>
      </c>
      <c r="N7" s="6">
        <v>20223</v>
      </c>
      <c r="P7" s="153" t="s">
        <v>306</v>
      </c>
      <c r="Q7" s="6">
        <v>63722</v>
      </c>
      <c r="R7" s="6">
        <v>6098</v>
      </c>
      <c r="T7" s="153" t="s">
        <v>590</v>
      </c>
      <c r="U7" s="6">
        <v>71630</v>
      </c>
      <c r="V7" s="6">
        <v>6037</v>
      </c>
    </row>
    <row r="8" spans="1:33">
      <c r="A8" s="150" t="s">
        <v>305</v>
      </c>
      <c r="B8" s="151">
        <v>63</v>
      </c>
      <c r="C8" s="151">
        <v>893</v>
      </c>
      <c r="D8" s="152"/>
      <c r="E8" s="152"/>
      <c r="F8" s="152"/>
      <c r="G8" s="152"/>
      <c r="H8" s="152"/>
      <c r="I8" s="152"/>
      <c r="J8" s="152"/>
      <c r="L8" s="153" t="s">
        <v>329</v>
      </c>
      <c r="M8" s="6">
        <v>10808</v>
      </c>
      <c r="N8" s="6">
        <v>20219</v>
      </c>
      <c r="P8" s="153" t="s">
        <v>308</v>
      </c>
      <c r="Q8" s="6">
        <v>65653</v>
      </c>
      <c r="R8" s="6">
        <v>6139</v>
      </c>
      <c r="S8" s="6"/>
      <c r="T8" s="153" t="s">
        <v>607</v>
      </c>
      <c r="U8" s="6">
        <v>71450</v>
      </c>
      <c r="V8" s="6">
        <v>6059</v>
      </c>
    </row>
    <row r="9" spans="1:33">
      <c r="A9" s="150" t="s">
        <v>307</v>
      </c>
      <c r="B9" s="151">
        <v>56</v>
      </c>
      <c r="C9" s="151">
        <v>768</v>
      </c>
      <c r="D9" s="152"/>
      <c r="E9" s="152"/>
      <c r="F9" s="152"/>
      <c r="G9" s="152"/>
      <c r="H9" s="152"/>
      <c r="I9" s="152"/>
      <c r="J9" s="152"/>
      <c r="L9" s="153" t="s">
        <v>331</v>
      </c>
      <c r="M9" s="6">
        <v>12784</v>
      </c>
      <c r="N9" s="6">
        <v>20279</v>
      </c>
      <c r="P9" s="153" t="s">
        <v>310</v>
      </c>
      <c r="Q9" s="6">
        <v>67744</v>
      </c>
      <c r="R9" s="6">
        <v>6237</v>
      </c>
      <c r="S9" s="6"/>
      <c r="T9" s="153" t="s">
        <v>614</v>
      </c>
      <c r="U9" s="6">
        <v>70313</v>
      </c>
      <c r="V9" s="6">
        <v>6076</v>
      </c>
    </row>
    <row r="10" spans="1:33">
      <c r="A10" s="150" t="s">
        <v>309</v>
      </c>
      <c r="B10" s="157">
        <v>75</v>
      </c>
      <c r="C10" s="157">
        <v>561</v>
      </c>
      <c r="D10" s="156"/>
      <c r="E10" s="156"/>
      <c r="F10" s="156"/>
      <c r="G10" s="156"/>
      <c r="H10" s="156"/>
      <c r="I10" s="156"/>
      <c r="J10" s="156"/>
      <c r="L10" s="153" t="s">
        <v>333</v>
      </c>
      <c r="M10" s="6">
        <v>12217</v>
      </c>
      <c r="N10" s="6">
        <v>20068</v>
      </c>
      <c r="P10" s="153" t="s">
        <v>312</v>
      </c>
      <c r="Q10" s="6">
        <v>67588</v>
      </c>
      <c r="R10" s="6">
        <v>6212</v>
      </c>
      <c r="S10" s="6"/>
      <c r="T10" s="153" t="s">
        <v>618</v>
      </c>
      <c r="U10" s="6">
        <v>68917</v>
      </c>
      <c r="V10" s="6">
        <v>5957</v>
      </c>
    </row>
    <row r="11" spans="1:33">
      <c r="A11" s="150" t="s">
        <v>311</v>
      </c>
      <c r="B11" s="157">
        <v>122</v>
      </c>
      <c r="C11" s="157">
        <v>964</v>
      </c>
      <c r="D11" s="156"/>
      <c r="E11" s="156"/>
      <c r="F11" s="156"/>
      <c r="G11" s="156"/>
      <c r="H11" s="156"/>
      <c r="I11" s="156"/>
      <c r="J11" s="156"/>
      <c r="L11" s="153" t="s">
        <v>335</v>
      </c>
      <c r="M11" s="6">
        <v>12455</v>
      </c>
      <c r="N11" s="6">
        <v>20321</v>
      </c>
      <c r="P11" s="153" t="s">
        <v>314</v>
      </c>
      <c r="Q11" s="6">
        <v>65347</v>
      </c>
      <c r="R11" s="6">
        <v>6111</v>
      </c>
      <c r="S11" s="6"/>
    </row>
    <row r="12" spans="1:33">
      <c r="A12" s="150" t="s">
        <v>313</v>
      </c>
      <c r="B12" s="37">
        <v>5</v>
      </c>
      <c r="C12" s="37">
        <v>86</v>
      </c>
      <c r="D12" s="6"/>
      <c r="E12" s="6"/>
      <c r="F12" s="6"/>
      <c r="G12" s="6"/>
      <c r="H12" s="6"/>
      <c r="I12" s="6"/>
      <c r="J12" s="6"/>
      <c r="L12" s="153" t="s">
        <v>338</v>
      </c>
      <c r="M12" s="6">
        <v>13183</v>
      </c>
      <c r="N12" s="6">
        <v>20092</v>
      </c>
      <c r="P12" s="153" t="s">
        <v>317</v>
      </c>
      <c r="Q12" s="6">
        <v>67927</v>
      </c>
      <c r="R12" s="6">
        <v>6200</v>
      </c>
      <c r="S12" s="6"/>
    </row>
    <row r="13" spans="1:33">
      <c r="A13" s="150" t="s">
        <v>315</v>
      </c>
      <c r="B13" s="37">
        <v>10</v>
      </c>
      <c r="C13" s="37">
        <v>162</v>
      </c>
      <c r="D13" s="6"/>
      <c r="E13" s="6"/>
      <c r="F13" s="6"/>
      <c r="G13" s="6"/>
      <c r="H13" s="6"/>
      <c r="I13" s="6"/>
      <c r="J13" s="6"/>
      <c r="L13" s="153" t="s">
        <v>341</v>
      </c>
      <c r="M13" s="6">
        <v>16770</v>
      </c>
      <c r="N13" s="6">
        <v>19991</v>
      </c>
      <c r="P13" s="153" t="s">
        <v>320</v>
      </c>
      <c r="Q13" s="6">
        <v>70772</v>
      </c>
      <c r="R13" s="6">
        <v>6369</v>
      </c>
      <c r="S13" s="6"/>
    </row>
    <row r="14" spans="1:33">
      <c r="A14" s="150" t="s">
        <v>318</v>
      </c>
      <c r="B14" s="37">
        <v>172</v>
      </c>
      <c r="C14" s="37">
        <v>1714</v>
      </c>
      <c r="D14" s="6"/>
      <c r="E14" s="6"/>
      <c r="F14" s="6"/>
      <c r="G14" s="6"/>
      <c r="H14" s="6"/>
      <c r="I14" s="6"/>
      <c r="J14" s="6"/>
      <c r="L14" s="153" t="s">
        <v>344</v>
      </c>
      <c r="M14" s="6">
        <v>14810</v>
      </c>
      <c r="N14" s="6">
        <v>20058</v>
      </c>
      <c r="P14" s="153" t="s">
        <v>322</v>
      </c>
      <c r="Q14" s="6">
        <v>70668</v>
      </c>
      <c r="R14" s="6">
        <v>6356</v>
      </c>
      <c r="S14" s="6"/>
    </row>
    <row r="15" spans="1:33">
      <c r="A15" s="161" t="s">
        <v>147</v>
      </c>
      <c r="B15" s="162">
        <v>2208</v>
      </c>
      <c r="C15" s="162">
        <v>31282</v>
      </c>
      <c r="D15" s="6"/>
      <c r="E15" s="6"/>
      <c r="F15" s="6"/>
      <c r="G15" s="6"/>
      <c r="H15" s="6"/>
      <c r="I15" s="6"/>
      <c r="J15" s="6"/>
      <c r="L15" s="153" t="s">
        <v>347</v>
      </c>
      <c r="M15" s="6">
        <v>15522</v>
      </c>
      <c r="N15" s="6">
        <v>19935</v>
      </c>
      <c r="P15" s="153" t="s">
        <v>324</v>
      </c>
      <c r="Q15" s="6">
        <v>69985</v>
      </c>
      <c r="R15" s="6">
        <v>6323</v>
      </c>
      <c r="S15" s="6"/>
    </row>
    <row r="16" spans="1:33">
      <c r="L16" s="153" t="s">
        <v>350</v>
      </c>
      <c r="M16" s="6">
        <v>15495</v>
      </c>
      <c r="N16" s="6">
        <v>20900</v>
      </c>
      <c r="P16" s="153" t="s">
        <v>327</v>
      </c>
      <c r="Q16" s="6">
        <v>72657</v>
      </c>
      <c r="R16" s="6">
        <v>6410</v>
      </c>
      <c r="S16" s="6"/>
    </row>
    <row r="17" spans="1:24">
      <c r="A17" s="41" t="s">
        <v>325</v>
      </c>
      <c r="B17" s="41"/>
      <c r="L17" s="153" t="s">
        <v>353</v>
      </c>
      <c r="M17" s="6">
        <v>13563</v>
      </c>
      <c r="N17" s="6">
        <v>21055</v>
      </c>
      <c r="P17" s="153" t="s">
        <v>330</v>
      </c>
      <c r="Q17" s="6">
        <v>75727</v>
      </c>
      <c r="R17" s="6">
        <v>6657</v>
      </c>
      <c r="S17" s="6"/>
    </row>
    <row r="18" spans="1:24">
      <c r="A18" s="41" t="s">
        <v>328</v>
      </c>
      <c r="B18" s="41"/>
      <c r="L18" s="153" t="s">
        <v>356</v>
      </c>
      <c r="M18" s="6">
        <v>13234</v>
      </c>
      <c r="N18" s="6">
        <v>20615</v>
      </c>
      <c r="P18" s="153" t="s">
        <v>332</v>
      </c>
      <c r="Q18" s="6">
        <v>75348</v>
      </c>
      <c r="R18" s="6">
        <v>6627</v>
      </c>
      <c r="S18" s="6"/>
    </row>
    <row r="19" spans="1:24">
      <c r="D19" s="152"/>
      <c r="L19" s="153" t="s">
        <v>359</v>
      </c>
      <c r="M19" s="6">
        <v>12224</v>
      </c>
      <c r="N19" s="6">
        <v>20933</v>
      </c>
      <c r="P19" s="153" t="s">
        <v>334</v>
      </c>
      <c r="Q19" s="6">
        <v>74267</v>
      </c>
      <c r="R19" s="6">
        <v>6529</v>
      </c>
      <c r="S19" s="6"/>
    </row>
    <row r="20" spans="1:24" ht="18" customHeight="1">
      <c r="A20" s="436" t="s">
        <v>595</v>
      </c>
      <c r="B20" s="436"/>
      <c r="C20" s="436"/>
      <c r="D20" s="152"/>
      <c r="L20" s="153" t="s">
        <v>362</v>
      </c>
      <c r="M20" s="6">
        <v>11253</v>
      </c>
      <c r="N20" s="6">
        <v>20409</v>
      </c>
      <c r="P20" s="153" t="s">
        <v>336</v>
      </c>
      <c r="Q20" s="6">
        <v>77781</v>
      </c>
      <c r="R20" s="6">
        <v>6607</v>
      </c>
      <c r="S20" s="6"/>
      <c r="T20" s="433" t="s">
        <v>594</v>
      </c>
      <c r="U20" s="434"/>
      <c r="V20" s="434"/>
    </row>
    <row r="21" spans="1:24" ht="25.5">
      <c r="A21" s="148" t="s">
        <v>617</v>
      </c>
      <c r="B21" s="149" t="s">
        <v>616</v>
      </c>
      <c r="C21" s="149" t="s">
        <v>568</v>
      </c>
      <c r="D21" s="158"/>
      <c r="L21" s="153" t="s">
        <v>365</v>
      </c>
      <c r="M21" s="6">
        <v>6636</v>
      </c>
      <c r="N21" s="6">
        <v>24951</v>
      </c>
      <c r="P21" s="153" t="s">
        <v>339</v>
      </c>
      <c r="Q21" s="6">
        <v>78744</v>
      </c>
      <c r="R21" s="6">
        <v>6745</v>
      </c>
      <c r="S21" s="6"/>
      <c r="T21" s="434"/>
      <c r="U21" s="434"/>
      <c r="V21" s="434"/>
    </row>
    <row r="22" spans="1:24" ht="15" customHeight="1">
      <c r="A22" s="159" t="s">
        <v>337</v>
      </c>
      <c r="B22" s="152">
        <v>326771</v>
      </c>
      <c r="C22" s="152">
        <v>25939</v>
      </c>
      <c r="D22" s="158"/>
      <c r="L22" s="153" t="s">
        <v>408</v>
      </c>
      <c r="M22" s="6">
        <v>604</v>
      </c>
      <c r="N22" s="6">
        <v>29121</v>
      </c>
      <c r="P22" s="153" t="s">
        <v>342</v>
      </c>
      <c r="Q22" s="6">
        <v>79025</v>
      </c>
      <c r="R22" s="6">
        <v>6746</v>
      </c>
      <c r="S22" s="6"/>
      <c r="T22" s="434"/>
      <c r="U22" s="434"/>
      <c r="V22" s="434"/>
    </row>
    <row r="23" spans="1:24" ht="26.25">
      <c r="A23" s="163" t="s">
        <v>340</v>
      </c>
      <c r="B23" s="162">
        <v>68917</v>
      </c>
      <c r="C23" s="162">
        <v>5957</v>
      </c>
      <c r="D23" s="158"/>
      <c r="L23" s="153" t="s">
        <v>500</v>
      </c>
      <c r="M23" s="6">
        <v>788</v>
      </c>
      <c r="N23" s="6">
        <v>29874</v>
      </c>
      <c r="P23" s="153" t="s">
        <v>345</v>
      </c>
      <c r="Q23" s="6">
        <v>77908</v>
      </c>
      <c r="R23" s="6">
        <v>6690</v>
      </c>
      <c r="S23" s="6"/>
      <c r="T23" s="434"/>
      <c r="U23" s="434"/>
      <c r="V23" s="434"/>
    </row>
    <row r="24" spans="1:24">
      <c r="A24" s="159" t="s">
        <v>343</v>
      </c>
      <c r="B24" s="152">
        <v>21253</v>
      </c>
      <c r="C24" s="158">
        <v>409</v>
      </c>
      <c r="D24" s="158"/>
      <c r="L24" s="153" t="s">
        <v>514</v>
      </c>
      <c r="M24" s="6">
        <v>2087</v>
      </c>
      <c r="N24" s="6">
        <v>29817</v>
      </c>
      <c r="P24" s="153" t="s">
        <v>348</v>
      </c>
      <c r="Q24" s="6">
        <v>79828</v>
      </c>
      <c r="R24" s="6">
        <v>6686</v>
      </c>
      <c r="S24" s="6"/>
    </row>
    <row r="25" spans="1:24">
      <c r="A25" s="160" t="s">
        <v>346</v>
      </c>
      <c r="B25" s="152">
        <v>17368</v>
      </c>
      <c r="C25" s="158">
        <v>207</v>
      </c>
      <c r="D25" s="158"/>
      <c r="L25" s="153" t="s">
        <v>567</v>
      </c>
      <c r="M25" s="6">
        <v>3688</v>
      </c>
      <c r="N25" s="6">
        <v>28751</v>
      </c>
      <c r="P25" s="153" t="s">
        <v>351</v>
      </c>
      <c r="Q25" s="6">
        <v>81309</v>
      </c>
      <c r="R25" s="6">
        <v>6794</v>
      </c>
      <c r="S25" s="6"/>
    </row>
    <row r="26" spans="1:24">
      <c r="A26" s="160" t="s">
        <v>349</v>
      </c>
      <c r="B26" s="152">
        <v>3593</v>
      </c>
      <c r="C26" s="158">
        <v>181</v>
      </c>
      <c r="D26" s="152"/>
      <c r="L26" s="153" t="s">
        <v>572</v>
      </c>
      <c r="M26" s="6">
        <v>3548</v>
      </c>
      <c r="N26" s="6">
        <v>28413</v>
      </c>
      <c r="P26" s="153" t="s">
        <v>354</v>
      </c>
      <c r="Q26" s="6">
        <v>81481</v>
      </c>
      <c r="R26" s="6">
        <v>6748</v>
      </c>
      <c r="S26" s="6"/>
    </row>
    <row r="27" spans="1:24">
      <c r="A27" s="160" t="s">
        <v>352</v>
      </c>
      <c r="B27" s="152">
        <v>43</v>
      </c>
      <c r="C27" s="158">
        <v>5</v>
      </c>
      <c r="D27" s="152"/>
      <c r="L27" s="153" t="s">
        <v>590</v>
      </c>
      <c r="M27" s="6">
        <v>3913</v>
      </c>
      <c r="N27" s="6">
        <v>28199</v>
      </c>
      <c r="P27" s="153" t="s">
        <v>357</v>
      </c>
      <c r="Q27" s="6">
        <v>80384</v>
      </c>
      <c r="R27" s="6">
        <v>6695</v>
      </c>
      <c r="S27" s="6"/>
    </row>
    <row r="28" spans="1:24">
      <c r="A28" s="160" t="s">
        <v>355</v>
      </c>
      <c r="B28" s="152">
        <v>249</v>
      </c>
      <c r="C28" s="158">
        <v>16</v>
      </c>
      <c r="D28" s="158"/>
      <c r="L28" s="153" t="s">
        <v>607</v>
      </c>
      <c r="M28" s="6">
        <v>3490</v>
      </c>
      <c r="N28" s="6">
        <v>29323</v>
      </c>
      <c r="P28" s="153" t="s">
        <v>360</v>
      </c>
      <c r="Q28" s="6">
        <v>81715</v>
      </c>
      <c r="R28" s="6">
        <v>6652</v>
      </c>
      <c r="S28" s="6"/>
    </row>
    <row r="29" spans="1:24">
      <c r="A29" s="159" t="s">
        <v>358</v>
      </c>
      <c r="B29" s="152">
        <v>29463</v>
      </c>
      <c r="C29" s="152">
        <v>3981</v>
      </c>
      <c r="D29" s="158"/>
      <c r="L29" s="153" t="s">
        <v>614</v>
      </c>
      <c r="M29" s="6">
        <v>3136</v>
      </c>
      <c r="N29" s="6">
        <v>30095</v>
      </c>
      <c r="P29" s="153" t="s">
        <v>363</v>
      </c>
      <c r="Q29" s="6">
        <v>83328</v>
      </c>
      <c r="R29" s="6">
        <v>6802</v>
      </c>
      <c r="S29" s="6"/>
      <c r="V29" s="326"/>
      <c r="X29" s="326"/>
    </row>
    <row r="30" spans="1:24">
      <c r="A30" s="160" t="s">
        <v>361</v>
      </c>
      <c r="B30" s="152">
        <v>17419</v>
      </c>
      <c r="C30" s="152">
        <v>2172</v>
      </c>
      <c r="D30" s="152"/>
      <c r="L30" s="153" t="s">
        <v>618</v>
      </c>
      <c r="M30" s="6">
        <v>2950</v>
      </c>
      <c r="N30" s="6">
        <v>30324</v>
      </c>
      <c r="P30" s="153" t="s">
        <v>366</v>
      </c>
      <c r="Q30" s="6">
        <v>72704</v>
      </c>
      <c r="R30" s="6">
        <v>5780</v>
      </c>
      <c r="S30" s="6"/>
    </row>
    <row r="31" spans="1:24">
      <c r="A31" s="160" t="s">
        <v>364</v>
      </c>
      <c r="B31" s="152">
        <v>785</v>
      </c>
      <c r="C31" s="158">
        <v>59</v>
      </c>
      <c r="D31" s="158"/>
      <c r="L31" s="153" t="s">
        <v>641</v>
      </c>
      <c r="M31" s="6">
        <v>2208</v>
      </c>
      <c r="N31" s="6">
        <v>31282</v>
      </c>
      <c r="P31" s="153" t="s">
        <v>562</v>
      </c>
      <c r="Q31" s="6">
        <v>72265</v>
      </c>
      <c r="R31" s="6">
        <v>5818</v>
      </c>
      <c r="S31" s="6"/>
    </row>
    <row r="32" spans="1:24">
      <c r="A32" s="160" t="s">
        <v>367</v>
      </c>
      <c r="B32" s="152">
        <v>1579</v>
      </c>
      <c r="C32" s="158">
        <v>139</v>
      </c>
      <c r="D32" s="158"/>
      <c r="N32" s="396"/>
      <c r="O32" s="342"/>
      <c r="P32" s="378"/>
    </row>
    <row r="33" spans="1:16">
      <c r="A33" s="160" t="s">
        <v>368</v>
      </c>
      <c r="B33" s="152">
        <v>9680</v>
      </c>
      <c r="C33" s="152">
        <v>1611</v>
      </c>
      <c r="D33" s="158"/>
      <c r="L33" s="424"/>
      <c r="M33" s="424"/>
      <c r="N33" s="424"/>
      <c r="P33" s="155"/>
    </row>
    <row r="34" spans="1:16">
      <c r="A34" s="159" t="s">
        <v>369</v>
      </c>
      <c r="B34" s="152">
        <v>1</v>
      </c>
      <c r="C34" s="158">
        <v>0</v>
      </c>
      <c r="D34" s="158"/>
      <c r="L34" s="424"/>
      <c r="M34" s="424"/>
      <c r="N34" s="424"/>
      <c r="P34" s="155"/>
    </row>
    <row r="35" spans="1:16">
      <c r="A35" s="160" t="s">
        <v>370</v>
      </c>
      <c r="B35" s="152">
        <v>1</v>
      </c>
      <c r="C35" s="158">
        <v>0</v>
      </c>
      <c r="D35" s="158"/>
      <c r="L35" s="424"/>
      <c r="M35" s="424"/>
      <c r="N35" s="424"/>
      <c r="P35" s="155"/>
    </row>
    <row r="36" spans="1:16">
      <c r="A36" s="159" t="s">
        <v>371</v>
      </c>
      <c r="B36" s="152">
        <v>6303</v>
      </c>
      <c r="C36" s="158">
        <v>725</v>
      </c>
      <c r="D36" s="158"/>
      <c r="L36" s="424"/>
      <c r="M36" s="424"/>
      <c r="N36" s="424"/>
    </row>
    <row r="37" spans="1:16">
      <c r="A37" s="160" t="s">
        <v>372</v>
      </c>
      <c r="B37" s="152">
        <v>601</v>
      </c>
      <c r="C37" s="158">
        <v>14</v>
      </c>
      <c r="D37" s="158"/>
      <c r="L37" s="424"/>
      <c r="M37" s="424"/>
      <c r="N37" s="424"/>
    </row>
    <row r="38" spans="1:16">
      <c r="A38" s="160" t="s">
        <v>373</v>
      </c>
      <c r="B38" s="152">
        <v>2932</v>
      </c>
      <c r="C38" s="158">
        <v>640</v>
      </c>
      <c r="D38" s="158"/>
      <c r="L38" s="424"/>
      <c r="M38" s="424"/>
      <c r="N38" s="424"/>
    </row>
    <row r="39" spans="1:16">
      <c r="A39" s="160" t="s">
        <v>374</v>
      </c>
      <c r="B39" s="152">
        <v>2770</v>
      </c>
      <c r="C39" s="158">
        <v>71</v>
      </c>
      <c r="D39" s="158"/>
      <c r="L39" s="424"/>
      <c r="M39" s="424"/>
      <c r="N39" s="424"/>
    </row>
    <row r="40" spans="1:16">
      <c r="A40" s="159" t="s">
        <v>375</v>
      </c>
      <c r="B40" s="152">
        <v>1027</v>
      </c>
      <c r="C40" s="158">
        <v>53</v>
      </c>
      <c r="D40" s="158"/>
      <c r="L40" s="424"/>
      <c r="M40" s="424"/>
      <c r="N40" s="424"/>
    </row>
    <row r="41" spans="1:16">
      <c r="A41" s="160" t="s">
        <v>376</v>
      </c>
      <c r="B41" s="152">
        <v>971</v>
      </c>
      <c r="C41" s="158">
        <v>43</v>
      </c>
      <c r="D41" s="158"/>
      <c r="L41" s="424"/>
      <c r="M41" s="424"/>
      <c r="N41" s="424"/>
    </row>
    <row r="42" spans="1:16">
      <c r="A42" s="160" t="s">
        <v>377</v>
      </c>
      <c r="B42" s="152">
        <v>56</v>
      </c>
      <c r="C42" s="158">
        <v>10</v>
      </c>
      <c r="D42" s="158"/>
      <c r="L42" s="424"/>
      <c r="M42" s="424"/>
      <c r="N42" s="424"/>
    </row>
    <row r="43" spans="1:16">
      <c r="A43" s="159" t="s">
        <v>378</v>
      </c>
      <c r="B43" s="152">
        <v>2360</v>
      </c>
      <c r="C43" s="158">
        <v>43</v>
      </c>
      <c r="D43" s="158"/>
      <c r="L43" s="424"/>
      <c r="M43" s="424"/>
      <c r="N43" s="424"/>
    </row>
    <row r="44" spans="1:16">
      <c r="A44" s="160" t="s">
        <v>379</v>
      </c>
      <c r="B44" s="152">
        <v>882</v>
      </c>
      <c r="C44" s="158">
        <v>16</v>
      </c>
      <c r="D44" s="158"/>
      <c r="L44" s="424"/>
      <c r="M44" s="424"/>
      <c r="N44" s="424"/>
    </row>
    <row r="45" spans="1:16">
      <c r="A45" s="160" t="s">
        <v>380</v>
      </c>
      <c r="B45" s="152">
        <v>1478</v>
      </c>
      <c r="C45" s="158">
        <v>27</v>
      </c>
      <c r="D45" s="158"/>
      <c r="L45" s="424"/>
      <c r="M45" s="424"/>
      <c r="N45" s="424"/>
    </row>
    <row r="46" spans="1:16" ht="15" customHeight="1">
      <c r="A46" s="159" t="s">
        <v>381</v>
      </c>
      <c r="B46" s="152">
        <v>1000</v>
      </c>
      <c r="C46" s="158">
        <v>88</v>
      </c>
      <c r="D46" s="158"/>
      <c r="L46" s="424" t="s">
        <v>643</v>
      </c>
      <c r="M46" s="424"/>
      <c r="N46" s="424"/>
      <c r="O46" s="424"/>
    </row>
    <row r="47" spans="1:16">
      <c r="A47" s="160" t="s">
        <v>382</v>
      </c>
      <c r="B47" s="152">
        <v>947</v>
      </c>
      <c r="C47" s="158">
        <v>76</v>
      </c>
      <c r="D47" s="158"/>
      <c r="L47" s="424"/>
      <c r="M47" s="424"/>
      <c r="N47" s="424"/>
      <c r="O47" s="424"/>
    </row>
    <row r="48" spans="1:16">
      <c r="A48" s="160" t="s">
        <v>383</v>
      </c>
      <c r="B48" s="152">
        <v>53</v>
      </c>
      <c r="C48" s="158">
        <v>12</v>
      </c>
      <c r="D48" s="158"/>
      <c r="L48" s="424"/>
      <c r="M48" s="424"/>
      <c r="N48" s="424"/>
      <c r="O48" s="424"/>
    </row>
    <row r="49" spans="1:15">
      <c r="A49" s="160" t="s">
        <v>384</v>
      </c>
      <c r="B49" s="152">
        <v>0</v>
      </c>
      <c r="C49" s="158">
        <v>0</v>
      </c>
      <c r="D49" s="158"/>
      <c r="L49" s="424"/>
      <c r="M49" s="424"/>
      <c r="N49" s="424"/>
      <c r="O49" s="424"/>
    </row>
    <row r="50" spans="1:15">
      <c r="A50" s="159" t="s">
        <v>385</v>
      </c>
      <c r="B50" s="152">
        <v>2101</v>
      </c>
      <c r="C50" s="158">
        <v>163</v>
      </c>
      <c r="D50" s="158"/>
      <c r="L50" s="424"/>
      <c r="M50" s="424"/>
      <c r="N50" s="424"/>
      <c r="O50" s="424"/>
    </row>
    <row r="51" spans="1:15">
      <c r="A51" s="160" t="s">
        <v>386</v>
      </c>
      <c r="B51" s="152">
        <v>1461</v>
      </c>
      <c r="C51" s="158">
        <v>127</v>
      </c>
      <c r="D51" s="158"/>
      <c r="L51" s="424"/>
      <c r="M51" s="424"/>
      <c r="N51" s="424"/>
      <c r="O51" s="424"/>
    </row>
    <row r="52" spans="1:15">
      <c r="A52" s="160" t="s">
        <v>387</v>
      </c>
      <c r="B52" s="152">
        <v>169</v>
      </c>
      <c r="C52" s="158">
        <v>6</v>
      </c>
      <c r="D52" s="158"/>
      <c r="L52" s="424"/>
      <c r="M52" s="424"/>
      <c r="N52" s="424"/>
      <c r="O52" s="424"/>
    </row>
    <row r="53" spans="1:15">
      <c r="A53" s="160" t="s">
        <v>388</v>
      </c>
      <c r="B53" s="152">
        <v>471</v>
      </c>
      <c r="C53" s="158">
        <v>30</v>
      </c>
      <c r="D53" s="158"/>
      <c r="L53" s="424"/>
      <c r="M53" s="424"/>
      <c r="N53" s="424"/>
      <c r="O53" s="424"/>
    </row>
    <row r="54" spans="1:15">
      <c r="A54" s="159" t="s">
        <v>389</v>
      </c>
      <c r="B54" s="152">
        <v>1570</v>
      </c>
      <c r="C54" s="158">
        <v>98</v>
      </c>
      <c r="D54" s="158"/>
      <c r="L54" s="424"/>
      <c r="M54" s="424"/>
      <c r="N54" s="424"/>
      <c r="O54" s="424"/>
    </row>
    <row r="55" spans="1:15">
      <c r="A55" s="160" t="s">
        <v>390</v>
      </c>
      <c r="B55" s="152">
        <v>630</v>
      </c>
      <c r="C55" s="158">
        <v>38</v>
      </c>
      <c r="D55" s="158"/>
      <c r="L55" s="424"/>
      <c r="M55" s="424"/>
      <c r="N55" s="424"/>
      <c r="O55" s="424"/>
    </row>
    <row r="56" spans="1:15">
      <c r="A56" s="160" t="s">
        <v>391</v>
      </c>
      <c r="B56" s="152">
        <v>261</v>
      </c>
      <c r="C56" s="158">
        <v>21</v>
      </c>
      <c r="D56" s="158"/>
      <c r="L56" s="424"/>
      <c r="M56" s="424"/>
      <c r="N56" s="424"/>
      <c r="O56" s="424"/>
    </row>
    <row r="57" spans="1:15">
      <c r="A57" s="160" t="s">
        <v>392</v>
      </c>
      <c r="B57" s="152">
        <v>294</v>
      </c>
      <c r="C57" s="158">
        <v>12</v>
      </c>
      <c r="D57" s="158"/>
      <c r="L57" s="424"/>
      <c r="M57" s="424"/>
      <c r="N57" s="424"/>
      <c r="O57" s="424"/>
    </row>
    <row r="58" spans="1:15">
      <c r="A58" s="160" t="s">
        <v>393</v>
      </c>
      <c r="B58" s="152">
        <v>80</v>
      </c>
      <c r="C58" s="158">
        <v>7</v>
      </c>
      <c r="D58" s="158"/>
      <c r="L58" s="424"/>
      <c r="M58" s="424"/>
      <c r="N58" s="424"/>
      <c r="O58" s="424"/>
    </row>
    <row r="59" spans="1:15">
      <c r="A59" s="160" t="s">
        <v>394</v>
      </c>
      <c r="B59" s="152">
        <v>165</v>
      </c>
      <c r="C59" s="158">
        <v>12</v>
      </c>
      <c r="D59" s="158"/>
      <c r="L59" s="424"/>
      <c r="M59" s="424"/>
      <c r="N59" s="424"/>
      <c r="O59" s="424"/>
    </row>
    <row r="60" spans="1:15">
      <c r="A60" s="160" t="s">
        <v>395</v>
      </c>
      <c r="B60" s="152">
        <v>9</v>
      </c>
      <c r="C60" s="158">
        <v>3</v>
      </c>
      <c r="D60" s="158"/>
      <c r="L60" s="424"/>
      <c r="M60" s="424"/>
      <c r="N60" s="424"/>
      <c r="O60" s="424"/>
    </row>
    <row r="61" spans="1:15">
      <c r="A61" s="160" t="s">
        <v>396</v>
      </c>
      <c r="B61" s="152">
        <v>131</v>
      </c>
      <c r="C61" s="158">
        <v>5</v>
      </c>
      <c r="D61" s="158"/>
      <c r="L61" s="424"/>
      <c r="M61" s="424"/>
      <c r="N61" s="424"/>
      <c r="O61" s="424"/>
    </row>
    <row r="62" spans="1:15">
      <c r="A62" s="159" t="s">
        <v>397</v>
      </c>
      <c r="B62" s="152">
        <v>3839</v>
      </c>
      <c r="C62" s="158">
        <v>397</v>
      </c>
      <c r="D62" s="158"/>
      <c r="L62" s="424"/>
      <c r="M62" s="424"/>
      <c r="N62" s="424"/>
      <c r="O62" s="424"/>
    </row>
    <row r="63" spans="1:15">
      <c r="A63" s="160" t="s">
        <v>398</v>
      </c>
      <c r="B63" s="152">
        <v>96</v>
      </c>
      <c r="C63" s="158">
        <v>21</v>
      </c>
      <c r="D63" s="158"/>
    </row>
    <row r="64" spans="1:15">
      <c r="A64" s="160" t="s">
        <v>399</v>
      </c>
      <c r="B64" s="152">
        <v>646</v>
      </c>
      <c r="C64" s="158">
        <v>87</v>
      </c>
      <c r="D64" s="158"/>
    </row>
    <row r="65" spans="1:4">
      <c r="A65" s="160" t="s">
        <v>400</v>
      </c>
      <c r="B65" s="152">
        <v>905</v>
      </c>
      <c r="C65" s="158">
        <v>60</v>
      </c>
      <c r="D65" s="158"/>
    </row>
    <row r="66" spans="1:4">
      <c r="A66" s="160" t="s">
        <v>401</v>
      </c>
      <c r="B66" s="152">
        <v>714</v>
      </c>
      <c r="C66" s="158">
        <v>92</v>
      </c>
    </row>
    <row r="67" spans="1:4">
      <c r="A67" s="160" t="s">
        <v>402</v>
      </c>
      <c r="B67" s="152">
        <v>161</v>
      </c>
      <c r="C67" s="158">
        <v>18</v>
      </c>
    </row>
    <row r="68" spans="1:4">
      <c r="A68" s="160" t="s">
        <v>403</v>
      </c>
      <c r="B68" s="152">
        <v>1317</v>
      </c>
      <c r="C68" s="158">
        <v>119</v>
      </c>
    </row>
    <row r="69" spans="1:4">
      <c r="A69" s="160"/>
      <c r="B69" s="152"/>
      <c r="C69" s="158"/>
    </row>
    <row r="70" spans="1:4">
      <c r="A70" s="281" t="s">
        <v>619</v>
      </c>
      <c r="B70" s="152"/>
      <c r="C70" s="158"/>
    </row>
    <row r="74" spans="1:4">
      <c r="A74" s="41" t="s">
        <v>404</v>
      </c>
    </row>
    <row r="75" spans="1:4">
      <c r="A75" s="41" t="s">
        <v>328</v>
      </c>
    </row>
  </sheetData>
  <sheetProtection algorithmName="SHA-512" hashValue="RAG6+Rg2C7NXYgNgjavmigkM67q5q7hndnRj6MTLKmOqmZ9VVIiastqpcw/Rt0wajtyslMGBaJOh91AhKasTIw==" saltValue="q+WFoGMhtbfQDNxMBVdZsQ==" spinCount="100000" sheet="1" objects="1" scenarios="1"/>
  <mergeCells count="8">
    <mergeCell ref="T1:V1"/>
    <mergeCell ref="L46:O62"/>
    <mergeCell ref="T20:V23"/>
    <mergeCell ref="A1:C1"/>
    <mergeCell ref="L1:N1"/>
    <mergeCell ref="P1:R1"/>
    <mergeCell ref="A20:C20"/>
    <mergeCell ref="L33:N45"/>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6"/>
  <sheetViews>
    <sheetView showGridLines="0" zoomScale="80" zoomScaleNormal="80" workbookViewId="0">
      <selection activeCell="B6" sqref="B6:C6"/>
    </sheetView>
  </sheetViews>
  <sheetFormatPr baseColWidth="10" defaultRowHeight="15"/>
  <cols>
    <col min="1" max="2" width="11.42578125" style="290"/>
    <col min="3" max="3" width="11.42578125" style="290" customWidth="1"/>
    <col min="4" max="7" width="11.42578125" style="290"/>
    <col min="8" max="8" width="0" style="290" hidden="1" customWidth="1"/>
    <col min="9" max="16" width="11.42578125" style="290"/>
    <col min="17" max="17" width="20.5703125" style="290" customWidth="1"/>
    <col min="18" max="16384" width="11.42578125" style="290"/>
  </cols>
  <sheetData>
    <row r="1" spans="1:22" s="146" customFormat="1" ht="22.5" customHeight="1">
      <c r="A1" s="437" t="s">
        <v>94</v>
      </c>
      <c r="B1" s="437"/>
      <c r="C1" s="437"/>
      <c r="D1" s="437"/>
      <c r="E1" s="437"/>
      <c r="F1" s="437"/>
      <c r="G1" s="437"/>
      <c r="H1" s="437"/>
      <c r="I1" s="437"/>
      <c r="J1" s="437"/>
      <c r="K1" s="437"/>
      <c r="L1" s="437"/>
      <c r="M1" s="437"/>
      <c r="N1" s="437"/>
      <c r="O1" s="437"/>
      <c r="P1" s="437"/>
      <c r="Q1" s="437"/>
      <c r="R1" s="437"/>
      <c r="S1" s="437"/>
      <c r="T1" s="145"/>
      <c r="U1" s="145"/>
      <c r="V1" s="145"/>
    </row>
    <row r="2" spans="1:22">
      <c r="A2" s="19"/>
      <c r="B2" s="111"/>
      <c r="C2" s="111"/>
      <c r="D2" s="111"/>
      <c r="E2" s="111"/>
      <c r="F2" s="37"/>
      <c r="G2" s="18"/>
      <c r="H2" s="18"/>
      <c r="I2" s="18"/>
      <c r="J2" s="18"/>
      <c r="K2" s="18"/>
      <c r="L2" s="18"/>
      <c r="M2" s="18"/>
      <c r="N2" s="18"/>
      <c r="O2" s="18"/>
      <c r="P2" s="18"/>
      <c r="Q2" s="18"/>
      <c r="R2" s="18"/>
      <c r="S2" s="18"/>
    </row>
    <row r="3" spans="1:22">
      <c r="A3" s="19"/>
      <c r="B3" s="19"/>
      <c r="C3" s="19"/>
      <c r="D3" s="19"/>
      <c r="E3" s="19"/>
      <c r="F3" s="18"/>
      <c r="G3" s="18"/>
      <c r="H3" s="18"/>
      <c r="I3" s="18"/>
      <c r="J3" s="18"/>
      <c r="K3" s="18"/>
      <c r="L3" s="18"/>
      <c r="M3" s="18"/>
      <c r="N3" s="18"/>
      <c r="O3" s="18"/>
      <c r="P3" s="18"/>
      <c r="Q3" s="18"/>
      <c r="R3" s="18"/>
      <c r="S3" s="18"/>
    </row>
    <row r="4" spans="1:22">
      <c r="A4" s="438" t="s">
        <v>95</v>
      </c>
      <c r="B4" s="438"/>
      <c r="C4" s="438"/>
      <c r="D4" s="438"/>
      <c r="E4" s="438"/>
      <c r="F4" s="438"/>
      <c r="G4" s="20"/>
      <c r="H4" s="20"/>
      <c r="I4" s="438" t="s">
        <v>96</v>
      </c>
      <c r="J4" s="438"/>
      <c r="K4" s="438"/>
      <c r="L4" s="438"/>
      <c r="M4" s="438"/>
      <c r="N4" s="438"/>
      <c r="O4" s="21"/>
      <c r="P4" s="21"/>
      <c r="Q4" s="18"/>
      <c r="R4" s="18"/>
      <c r="S4" s="18"/>
    </row>
    <row r="5" spans="1:22" ht="25.5">
      <c r="A5" s="22" t="s">
        <v>97</v>
      </c>
      <c r="B5" s="23" t="s">
        <v>98</v>
      </c>
      <c r="C5" s="23" t="s">
        <v>99</v>
      </c>
      <c r="D5" s="24" t="s">
        <v>100</v>
      </c>
      <c r="E5" s="24" t="s">
        <v>101</v>
      </c>
      <c r="F5" s="25" t="s">
        <v>102</v>
      </c>
      <c r="G5" s="18"/>
      <c r="H5" s="18"/>
      <c r="I5" s="22" t="s">
        <v>103</v>
      </c>
      <c r="J5" s="23" t="s">
        <v>98</v>
      </c>
      <c r="K5" s="23" t="s">
        <v>99</v>
      </c>
      <c r="L5" s="24" t="s">
        <v>100</v>
      </c>
      <c r="M5" s="24" t="s">
        <v>101</v>
      </c>
      <c r="N5" s="25" t="s">
        <v>104</v>
      </c>
      <c r="O5" s="21"/>
      <c r="P5" s="21"/>
    </row>
    <row r="6" spans="1:22">
      <c r="A6" s="140">
        <v>44197</v>
      </c>
      <c r="B6" s="204">
        <v>56457</v>
      </c>
      <c r="C6" s="204">
        <v>65878</v>
      </c>
      <c r="D6" s="390">
        <v>9877</v>
      </c>
      <c r="E6" s="411">
        <v>112458</v>
      </c>
      <c r="F6" s="141">
        <v>122335</v>
      </c>
      <c r="G6" s="18"/>
      <c r="H6" s="18"/>
      <c r="I6" s="166">
        <v>2010</v>
      </c>
      <c r="J6" s="28">
        <v>53770</v>
      </c>
      <c r="K6" s="28">
        <v>49789</v>
      </c>
      <c r="L6" s="28">
        <v>10819</v>
      </c>
      <c r="M6" s="28">
        <v>92740</v>
      </c>
      <c r="N6" s="28">
        <v>103559</v>
      </c>
      <c r="O6" s="21"/>
      <c r="P6" s="21"/>
    </row>
    <row r="7" spans="1:22">
      <c r="A7" s="26">
        <v>44228</v>
      </c>
      <c r="B7" s="206"/>
      <c r="C7" s="206"/>
      <c r="D7" s="206"/>
      <c r="E7" s="207"/>
      <c r="F7" s="27"/>
      <c r="G7" s="18"/>
      <c r="H7" s="18"/>
      <c r="I7" s="166">
        <v>2011</v>
      </c>
      <c r="J7" s="28">
        <v>55125</v>
      </c>
      <c r="K7" s="28">
        <v>51594</v>
      </c>
      <c r="L7" s="28">
        <v>8458</v>
      </c>
      <c r="M7" s="28">
        <v>98261</v>
      </c>
      <c r="N7" s="28">
        <v>106719</v>
      </c>
      <c r="O7" s="21"/>
      <c r="P7" s="21"/>
    </row>
    <row r="8" spans="1:22">
      <c r="A8" s="26">
        <v>44256</v>
      </c>
      <c r="B8" s="28"/>
      <c r="C8" s="28"/>
      <c r="D8" s="28"/>
      <c r="E8" s="205"/>
      <c r="F8" s="27"/>
      <c r="G8" s="18"/>
      <c r="H8" s="18"/>
      <c r="I8" s="166">
        <v>2012</v>
      </c>
      <c r="J8" s="28">
        <v>58916</v>
      </c>
      <c r="K8" s="28">
        <v>55674</v>
      </c>
      <c r="L8" s="28">
        <v>8673</v>
      </c>
      <c r="M8" s="28">
        <v>105917</v>
      </c>
      <c r="N8" s="28">
        <v>114590</v>
      </c>
      <c r="O8" s="21"/>
      <c r="P8" s="21"/>
    </row>
    <row r="9" spans="1:22">
      <c r="A9" s="26">
        <v>44287</v>
      </c>
      <c r="B9" s="208"/>
      <c r="C9" s="208"/>
      <c r="D9" s="209"/>
      <c r="E9" s="205"/>
      <c r="F9" s="27"/>
      <c r="G9" s="37"/>
      <c r="H9" s="37"/>
      <c r="I9" s="166">
        <v>2013</v>
      </c>
      <c r="J9" s="28">
        <v>61582</v>
      </c>
      <c r="K9" s="28">
        <v>58914</v>
      </c>
      <c r="L9" s="28">
        <v>8477</v>
      </c>
      <c r="M9" s="28">
        <v>112019</v>
      </c>
      <c r="N9" s="28">
        <v>120496</v>
      </c>
      <c r="O9" s="21"/>
      <c r="P9" s="21"/>
    </row>
    <row r="10" spans="1:22">
      <c r="A10" s="26">
        <v>44317</v>
      </c>
      <c r="B10" s="28"/>
      <c r="C10" s="28"/>
      <c r="D10" s="28"/>
      <c r="E10" s="205"/>
      <c r="F10" s="27"/>
      <c r="G10" s="18"/>
      <c r="H10" s="18"/>
      <c r="I10" s="166">
        <v>2014</v>
      </c>
      <c r="J10" s="28">
        <v>58134</v>
      </c>
      <c r="K10" s="28">
        <v>56797</v>
      </c>
      <c r="L10" s="28">
        <v>7379</v>
      </c>
      <c r="M10" s="28">
        <v>107552</v>
      </c>
      <c r="N10" s="28">
        <v>114931</v>
      </c>
      <c r="O10" s="21"/>
      <c r="P10" s="21"/>
    </row>
    <row r="11" spans="1:22">
      <c r="A11" s="26">
        <v>44348</v>
      </c>
      <c r="B11" s="28"/>
      <c r="C11" s="28"/>
      <c r="D11" s="28"/>
      <c r="E11" s="205"/>
      <c r="F11" s="27"/>
      <c r="G11" s="37"/>
      <c r="H11" s="37"/>
      <c r="I11" s="166">
        <v>2015</v>
      </c>
      <c r="J11" s="28">
        <v>53523</v>
      </c>
      <c r="K11" s="28">
        <v>54850</v>
      </c>
      <c r="L11" s="28">
        <v>6521</v>
      </c>
      <c r="M11" s="28">
        <v>101852</v>
      </c>
      <c r="N11" s="28">
        <v>108373</v>
      </c>
      <c r="O11" s="21"/>
      <c r="P11" s="21"/>
    </row>
    <row r="12" spans="1:22">
      <c r="A12" s="26">
        <v>44378</v>
      </c>
      <c r="B12" s="28"/>
      <c r="C12" s="28"/>
      <c r="D12" s="28"/>
      <c r="E12" s="21"/>
      <c r="F12" s="27"/>
      <c r="G12" s="37"/>
      <c r="H12" s="37"/>
      <c r="I12" s="166">
        <v>2016</v>
      </c>
      <c r="J12" s="28">
        <v>49494</v>
      </c>
      <c r="K12" s="28">
        <v>53655</v>
      </c>
      <c r="L12" s="28">
        <v>5328</v>
      </c>
      <c r="M12" s="28">
        <v>97821</v>
      </c>
      <c r="N12" s="28">
        <v>103149</v>
      </c>
      <c r="O12" s="21"/>
      <c r="P12" s="21"/>
    </row>
    <row r="13" spans="1:22">
      <c r="A13" s="26">
        <v>44409</v>
      </c>
      <c r="B13" s="28"/>
      <c r="C13" s="28"/>
      <c r="D13" s="28"/>
      <c r="E13" s="21"/>
      <c r="F13" s="27"/>
      <c r="G13" s="337"/>
      <c r="H13" s="37"/>
      <c r="I13" s="166">
        <v>2017</v>
      </c>
      <c r="J13" s="28">
        <v>45576</v>
      </c>
      <c r="K13" s="28">
        <v>52375</v>
      </c>
      <c r="L13" s="28">
        <v>6044</v>
      </c>
      <c r="M13" s="28">
        <v>91907</v>
      </c>
      <c r="N13" s="28">
        <v>97951</v>
      </c>
      <c r="O13" s="21"/>
      <c r="P13" s="21"/>
    </row>
    <row r="14" spans="1:22">
      <c r="A14" s="26">
        <v>44440</v>
      </c>
      <c r="B14" s="28"/>
      <c r="C14" s="28"/>
      <c r="D14" s="37"/>
      <c r="E14" s="28"/>
      <c r="F14" s="27"/>
      <c r="G14" s="37"/>
      <c r="H14" s="37"/>
      <c r="I14" s="166">
        <v>2018</v>
      </c>
      <c r="J14" s="28">
        <v>41129</v>
      </c>
      <c r="K14" s="28">
        <v>50921</v>
      </c>
      <c r="L14" s="28">
        <v>5576</v>
      </c>
      <c r="M14" s="28">
        <v>86474</v>
      </c>
      <c r="N14" s="28">
        <v>92050</v>
      </c>
      <c r="O14" s="21"/>
      <c r="P14" s="21"/>
    </row>
    <row r="15" spans="1:22">
      <c r="A15" s="26">
        <v>44470</v>
      </c>
      <c r="B15" s="208"/>
      <c r="C15" s="208"/>
      <c r="D15" s="208"/>
      <c r="E15" s="208"/>
      <c r="F15" s="27"/>
      <c r="G15" s="37"/>
      <c r="H15" s="37"/>
      <c r="I15" s="166">
        <v>2019</v>
      </c>
      <c r="J15" s="28">
        <v>39836</v>
      </c>
      <c r="K15" s="28">
        <v>49947</v>
      </c>
      <c r="L15" s="28">
        <v>5707</v>
      </c>
      <c r="M15" s="28">
        <v>84076</v>
      </c>
      <c r="N15" s="28">
        <v>89783</v>
      </c>
      <c r="O15" s="21"/>
      <c r="P15" s="21"/>
    </row>
    <row r="16" spans="1:22">
      <c r="A16" s="26">
        <v>44501</v>
      </c>
      <c r="B16" s="208"/>
      <c r="C16" s="208"/>
      <c r="D16" s="208"/>
      <c r="E16" s="208"/>
      <c r="F16" s="27"/>
      <c r="G16" s="37"/>
      <c r="H16" s="37"/>
      <c r="I16" s="166">
        <v>2020</v>
      </c>
      <c r="J16" s="28">
        <v>40983</v>
      </c>
      <c r="K16" s="28">
        <v>50406</v>
      </c>
      <c r="L16" s="28">
        <v>5806</v>
      </c>
      <c r="M16" s="28">
        <v>85583</v>
      </c>
      <c r="N16" s="28">
        <v>91389</v>
      </c>
    </row>
    <row r="17" spans="1:19">
      <c r="A17" s="26">
        <v>44531</v>
      </c>
      <c r="B17" s="204"/>
      <c r="C17" s="204"/>
      <c r="D17" s="390"/>
      <c r="E17" s="390"/>
      <c r="F17" s="141"/>
      <c r="G17" s="337"/>
      <c r="H17" s="337"/>
      <c r="I17" s="419">
        <v>2021</v>
      </c>
      <c r="J17" s="204">
        <v>56457</v>
      </c>
      <c r="K17" s="204">
        <v>65878</v>
      </c>
      <c r="L17" s="204">
        <v>9877</v>
      </c>
      <c r="M17" s="204">
        <v>112458</v>
      </c>
      <c r="N17" s="204">
        <v>122335</v>
      </c>
    </row>
    <row r="18" spans="1:19">
      <c r="A18" s="26"/>
      <c r="B18" s="29"/>
      <c r="C18" s="29"/>
      <c r="D18" s="29"/>
      <c r="E18" s="30"/>
      <c r="F18" s="18"/>
      <c r="G18" s="18"/>
      <c r="H18" s="37"/>
      <c r="I18" s="18"/>
      <c r="J18" s="18"/>
      <c r="K18" s="18"/>
      <c r="L18" s="18"/>
      <c r="M18" s="18"/>
      <c r="N18" s="18"/>
      <c r="O18" s="18"/>
      <c r="P18" s="18"/>
      <c r="Q18" s="18"/>
      <c r="R18" s="18"/>
      <c r="S18" s="18"/>
    </row>
    <row r="19" spans="1:19">
      <c r="A19" s="26"/>
      <c r="B19" s="29"/>
      <c r="C19" s="29"/>
      <c r="D19" s="29"/>
      <c r="E19" s="30"/>
      <c r="F19" s="31"/>
      <c r="G19" s="18"/>
      <c r="H19" s="37"/>
      <c r="I19" s="37"/>
      <c r="J19" s="37"/>
      <c r="K19" s="37"/>
      <c r="L19" s="18"/>
      <c r="M19" s="18"/>
      <c r="N19" s="18"/>
      <c r="O19" s="18"/>
      <c r="P19" s="18"/>
      <c r="Q19" s="18"/>
      <c r="R19" s="18"/>
      <c r="S19" s="18"/>
    </row>
    <row r="20" spans="1:19">
      <c r="A20" s="26"/>
      <c r="B20" s="32"/>
      <c r="C20" s="32"/>
      <c r="D20" s="32"/>
      <c r="E20" s="33"/>
      <c r="F20" s="34"/>
      <c r="G20" s="18"/>
      <c r="H20" s="37"/>
      <c r="I20" s="18"/>
      <c r="J20" s="18"/>
    </row>
    <row r="21" spans="1:19">
      <c r="A21" s="26"/>
      <c r="B21" s="32"/>
      <c r="C21" s="32"/>
      <c r="D21" s="32"/>
      <c r="E21" s="33"/>
      <c r="F21" s="34"/>
      <c r="G21" s="18"/>
      <c r="H21" s="37"/>
    </row>
    <row r="22" spans="1:19">
      <c r="A22" s="26"/>
      <c r="B22" s="29"/>
      <c r="C22" s="29"/>
      <c r="D22" s="29"/>
      <c r="E22" s="30"/>
      <c r="F22" s="31"/>
      <c r="G22" s="18"/>
      <c r="H22" s="37"/>
    </row>
    <row r="23" spans="1:19">
      <c r="A23" s="26"/>
      <c r="B23" s="29"/>
      <c r="C23" s="29"/>
      <c r="D23" s="29"/>
      <c r="E23" s="30"/>
      <c r="F23" s="26"/>
      <c r="G23" s="18"/>
      <c r="H23" s="18"/>
    </row>
    <row r="24" spans="1:19">
      <c r="A24" s="26"/>
      <c r="B24" s="29"/>
      <c r="C24" s="29"/>
      <c r="D24" s="29"/>
      <c r="E24" s="30"/>
      <c r="F24" s="26"/>
      <c r="G24" s="18"/>
      <c r="H24" s="18"/>
    </row>
    <row r="25" spans="1:19">
      <c r="A25" s="26"/>
      <c r="B25" s="29"/>
      <c r="C25" s="29"/>
      <c r="D25" s="29"/>
      <c r="E25" s="30"/>
      <c r="F25" s="26"/>
      <c r="G25" s="18"/>
      <c r="H25" s="18"/>
    </row>
    <row r="26" spans="1:19">
      <c r="A26" s="26"/>
      <c r="B26" s="39"/>
      <c r="C26" s="39"/>
      <c r="D26" s="39"/>
      <c r="E26" s="40"/>
      <c r="F26" s="26"/>
      <c r="G26" s="18"/>
      <c r="H26" s="18"/>
    </row>
    <row r="27" spans="1:19">
      <c r="A27" s="18"/>
      <c r="B27" s="37"/>
      <c r="C27" s="37"/>
      <c r="D27" s="37"/>
      <c r="E27" s="18"/>
      <c r="F27" s="18"/>
      <c r="G27" s="18"/>
      <c r="H27" s="18"/>
    </row>
    <row r="28" spans="1:19">
      <c r="A28" s="18"/>
      <c r="B28" s="18"/>
      <c r="C28" s="37"/>
      <c r="D28" s="37"/>
      <c r="E28" s="37"/>
      <c r="F28" s="37"/>
      <c r="G28" s="20"/>
      <c r="H28" s="18"/>
    </row>
    <row r="29" spans="1:19">
      <c r="B29" s="6"/>
      <c r="C29" s="37"/>
      <c r="D29" s="37"/>
      <c r="E29" s="37"/>
      <c r="F29" s="18"/>
      <c r="G29" s="18"/>
      <c r="H29" s="18"/>
    </row>
    <row r="30" spans="1:19">
      <c r="C30" s="18"/>
      <c r="D30" s="18"/>
      <c r="E30" s="18"/>
      <c r="F30" s="18"/>
      <c r="G30" s="18"/>
      <c r="H30" s="18"/>
    </row>
    <row r="31" spans="1:19">
      <c r="A31" s="18"/>
      <c r="B31" s="18"/>
      <c r="C31" s="37"/>
      <c r="D31" s="37"/>
      <c r="E31" s="18"/>
      <c r="F31" s="18"/>
      <c r="G31" s="18"/>
      <c r="H31" s="18"/>
    </row>
    <row r="32" spans="1:19">
      <c r="A32" s="18"/>
      <c r="B32" s="18"/>
      <c r="C32" s="18"/>
      <c r="D32" s="18"/>
      <c r="E32" s="18"/>
      <c r="F32" s="18"/>
      <c r="G32" s="18"/>
      <c r="H32" s="18"/>
    </row>
    <row r="33" spans="1:21">
      <c r="A33" s="18"/>
      <c r="B33" s="18"/>
      <c r="C33" s="18"/>
      <c r="D33" s="18"/>
      <c r="E33" s="18"/>
      <c r="F33" s="18"/>
      <c r="G33" s="18"/>
      <c r="H33" s="18"/>
    </row>
    <row r="34" spans="1:21">
      <c r="A34" s="18"/>
      <c r="B34" s="18"/>
      <c r="C34" s="18"/>
      <c r="D34" s="18"/>
      <c r="E34" s="18"/>
      <c r="F34" s="18"/>
      <c r="G34" s="18"/>
      <c r="H34" s="18"/>
    </row>
    <row r="35" spans="1:21">
      <c r="A35" s="18"/>
      <c r="B35" s="18"/>
      <c r="C35" s="18"/>
      <c r="D35" s="18"/>
      <c r="E35" s="18"/>
      <c r="F35" s="18"/>
      <c r="G35" s="18"/>
      <c r="H35" s="18"/>
    </row>
    <row r="36" spans="1:21">
      <c r="C36" s="18"/>
      <c r="D36" s="18"/>
      <c r="E36" s="18"/>
      <c r="F36" s="18"/>
      <c r="G36" s="18"/>
      <c r="H36" s="18"/>
    </row>
    <row r="37" spans="1:21">
      <c r="C37" s="18"/>
      <c r="D37" s="18"/>
      <c r="E37" s="18"/>
      <c r="F37" s="18"/>
      <c r="G37" s="18"/>
      <c r="H37" s="18"/>
    </row>
    <row r="38" spans="1:21">
      <c r="A38" s="18"/>
      <c r="B38" s="18"/>
      <c r="C38" s="18"/>
      <c r="D38" s="18"/>
      <c r="E38" s="18"/>
      <c r="F38" s="18"/>
      <c r="G38" s="18"/>
      <c r="H38" s="18"/>
    </row>
    <row r="39" spans="1:21">
      <c r="A39" s="18"/>
      <c r="B39" s="18"/>
      <c r="C39" s="18"/>
      <c r="D39" s="18"/>
      <c r="E39" s="18"/>
      <c r="F39" s="18"/>
      <c r="G39" s="18"/>
      <c r="H39" s="18"/>
    </row>
    <row r="40" spans="1:21">
      <c r="A40" s="18"/>
      <c r="B40" s="18"/>
      <c r="C40" s="18"/>
      <c r="D40" s="18"/>
      <c r="E40" s="18"/>
      <c r="F40" s="18"/>
      <c r="G40" s="18"/>
      <c r="H40" s="18"/>
      <c r="J40" s="6"/>
    </row>
    <row r="41" spans="1:21">
      <c r="A41" s="18"/>
      <c r="B41" s="18"/>
      <c r="C41" s="18"/>
      <c r="D41" s="18"/>
      <c r="E41" s="18"/>
      <c r="F41" s="18"/>
      <c r="G41" s="18"/>
      <c r="H41" s="18"/>
    </row>
    <row r="42" spans="1:21">
      <c r="A42" s="18"/>
      <c r="B42" s="18"/>
      <c r="C42" s="18"/>
      <c r="D42" s="18"/>
      <c r="E42" s="18"/>
      <c r="F42" s="18"/>
      <c r="G42" s="18"/>
      <c r="H42" s="18"/>
      <c r="I42" s="439" t="s">
        <v>105</v>
      </c>
      <c r="J42" s="439"/>
      <c r="K42" s="439"/>
      <c r="L42" s="439"/>
      <c r="M42" s="439"/>
      <c r="N42" s="439"/>
      <c r="O42" s="439"/>
      <c r="P42" s="439"/>
      <c r="Q42" s="439"/>
      <c r="R42" s="439"/>
      <c r="S42" s="439"/>
      <c r="T42" s="439"/>
      <c r="U42" s="439"/>
    </row>
    <row r="43" spans="1:21">
      <c r="B43" s="37"/>
      <c r="C43" s="37"/>
      <c r="D43" s="37"/>
      <c r="E43" s="37"/>
      <c r="F43" s="18"/>
      <c r="G43" s="18"/>
      <c r="H43" s="18"/>
      <c r="I43" s="440">
        <v>2018</v>
      </c>
      <c r="J43" s="441"/>
      <c r="K43" s="442">
        <v>2019</v>
      </c>
      <c r="L43" s="443"/>
      <c r="M43" s="440">
        <v>2020</v>
      </c>
      <c r="N43" s="441"/>
      <c r="O43" s="442">
        <v>2021</v>
      </c>
      <c r="P43" s="443"/>
      <c r="Q43" s="35" t="s">
        <v>106</v>
      </c>
      <c r="R43" s="444" t="s">
        <v>287</v>
      </c>
      <c r="S43" s="445"/>
      <c r="T43" s="444" t="s">
        <v>668</v>
      </c>
      <c r="U43" s="446"/>
    </row>
    <row r="44" spans="1:21" ht="15" customHeight="1">
      <c r="B44" s="327"/>
      <c r="C44" s="327"/>
      <c r="D44" s="327"/>
      <c r="E44" s="327"/>
      <c r="F44" s="327"/>
      <c r="G44" s="327"/>
      <c r="H44" s="18"/>
      <c r="I44" s="36">
        <v>43101</v>
      </c>
      <c r="J44" s="38">
        <v>92050</v>
      </c>
      <c r="K44" s="36">
        <v>43466</v>
      </c>
      <c r="L44" s="21">
        <v>89783</v>
      </c>
      <c r="M44" s="36">
        <v>43831</v>
      </c>
      <c r="N44" s="21">
        <v>91389</v>
      </c>
      <c r="O44" s="36">
        <v>44197</v>
      </c>
      <c r="P44" s="21">
        <v>122335</v>
      </c>
      <c r="Q44" s="282">
        <f t="shared" ref="Q44:Q55" si="0">((L44-J44)/J44)*100</f>
        <v>-2.4627919608908204</v>
      </c>
      <c r="R44" s="448">
        <f t="shared" ref="R44:R55" si="1">((N44-L44)/L44)*100</f>
        <v>1.7887573371350922</v>
      </c>
      <c r="S44" s="450"/>
      <c r="T44" s="448">
        <f>((P44-N44)/N44)*100</f>
        <v>33.861843329065863</v>
      </c>
      <c r="U44" s="449"/>
    </row>
    <row r="45" spans="1:21">
      <c r="A45" s="327"/>
      <c r="B45" s="327"/>
      <c r="C45" s="327"/>
      <c r="D45" s="327"/>
      <c r="E45" s="327"/>
      <c r="F45" s="327"/>
      <c r="G45" s="327"/>
      <c r="H45" s="18"/>
      <c r="I45" s="36">
        <v>43132</v>
      </c>
      <c r="J45" s="21">
        <v>91721</v>
      </c>
      <c r="K45" s="36">
        <v>43497</v>
      </c>
      <c r="L45" s="21">
        <v>89435</v>
      </c>
      <c r="M45" s="36">
        <v>43862</v>
      </c>
      <c r="N45" s="21">
        <v>89708</v>
      </c>
      <c r="O45" s="36">
        <v>44228</v>
      </c>
      <c r="P45" s="21"/>
      <c r="Q45" s="282">
        <f t="shared" si="0"/>
        <v>-2.4923409033918076</v>
      </c>
      <c r="R45" s="448">
        <f t="shared" si="1"/>
        <v>0.30524962263096106</v>
      </c>
      <c r="S45" s="450"/>
      <c r="T45" s="448"/>
      <c r="U45" s="449"/>
    </row>
    <row r="46" spans="1:21">
      <c r="A46" s="327"/>
      <c r="B46" s="327"/>
      <c r="C46" s="327"/>
      <c r="D46" s="327"/>
      <c r="E46" s="327"/>
      <c r="F46" s="327"/>
      <c r="G46" s="327"/>
      <c r="H46" s="18"/>
      <c r="I46" s="36">
        <v>43160</v>
      </c>
      <c r="J46" s="37">
        <v>91396</v>
      </c>
      <c r="K46" s="36">
        <v>43525</v>
      </c>
      <c r="L46" s="21">
        <v>89263</v>
      </c>
      <c r="M46" s="36">
        <v>43891</v>
      </c>
      <c r="N46" s="21">
        <v>99630</v>
      </c>
      <c r="O46" s="36">
        <v>44256</v>
      </c>
      <c r="P46" s="21"/>
      <c r="Q46" s="282">
        <f t="shared" si="0"/>
        <v>-2.3338001663092478</v>
      </c>
      <c r="R46" s="448">
        <f t="shared" si="1"/>
        <v>11.613994600226297</v>
      </c>
      <c r="S46" s="450"/>
      <c r="T46" s="448"/>
      <c r="U46" s="449"/>
    </row>
    <row r="47" spans="1:21">
      <c r="A47" s="327"/>
      <c r="B47" s="327"/>
      <c r="C47" s="327"/>
      <c r="D47" s="327"/>
      <c r="E47" s="327"/>
      <c r="F47" s="327"/>
      <c r="G47" s="327"/>
      <c r="H47" s="18"/>
      <c r="I47" s="36">
        <v>43191</v>
      </c>
      <c r="J47" s="21">
        <v>90961</v>
      </c>
      <c r="K47" s="36">
        <v>43556</v>
      </c>
      <c r="L47" s="21">
        <v>88275</v>
      </c>
      <c r="M47" s="36">
        <v>43922</v>
      </c>
      <c r="N47" s="21">
        <v>110726</v>
      </c>
      <c r="O47" s="36">
        <v>44287</v>
      </c>
      <c r="P47" s="21"/>
      <c r="Q47" s="282">
        <f t="shared" si="0"/>
        <v>-2.9529138861709963</v>
      </c>
      <c r="R47" s="448">
        <f t="shared" si="1"/>
        <v>25.433021806853585</v>
      </c>
      <c r="S47" s="450"/>
      <c r="T47" s="448"/>
      <c r="U47" s="449"/>
    </row>
    <row r="48" spans="1:21">
      <c r="A48" s="327"/>
      <c r="B48" s="327"/>
      <c r="C48" s="327"/>
      <c r="D48" s="327"/>
      <c r="E48" s="327"/>
      <c r="F48" s="327"/>
      <c r="G48" s="327"/>
      <c r="H48" s="18"/>
      <c r="I48" s="36">
        <v>43221</v>
      </c>
      <c r="J48" s="21">
        <v>90789</v>
      </c>
      <c r="K48" s="36">
        <v>43586</v>
      </c>
      <c r="L48" s="21">
        <v>87986</v>
      </c>
      <c r="M48" s="36">
        <v>43952</v>
      </c>
      <c r="N48" s="21">
        <v>112673</v>
      </c>
      <c r="O48" s="36">
        <v>44317</v>
      </c>
      <c r="P48" s="21"/>
      <c r="Q48" s="282">
        <f t="shared" si="0"/>
        <v>-3.0873784269019375</v>
      </c>
      <c r="R48" s="448">
        <f t="shared" si="1"/>
        <v>28.057872843406905</v>
      </c>
      <c r="S48" s="450"/>
      <c r="T48" s="448"/>
      <c r="U48" s="449"/>
    </row>
    <row r="49" spans="1:21">
      <c r="B49" s="327"/>
      <c r="C49" s="327"/>
      <c r="D49" s="327"/>
      <c r="E49" s="327"/>
      <c r="F49" s="327"/>
      <c r="G49" s="327"/>
      <c r="I49" s="36">
        <v>43252</v>
      </c>
      <c r="J49" s="21">
        <v>89199</v>
      </c>
      <c r="K49" s="36">
        <v>43617</v>
      </c>
      <c r="L49" s="21">
        <v>86860</v>
      </c>
      <c r="M49" s="36">
        <v>43983</v>
      </c>
      <c r="N49" s="21">
        <v>112750</v>
      </c>
      <c r="O49" s="36">
        <v>44348</v>
      </c>
      <c r="P49" s="21"/>
      <c r="Q49" s="282">
        <f t="shared" si="0"/>
        <v>-2.6222267065774281</v>
      </c>
      <c r="R49" s="448">
        <f t="shared" si="1"/>
        <v>29.806585309693762</v>
      </c>
      <c r="S49" s="450"/>
      <c r="T49" s="448"/>
      <c r="U49" s="449"/>
    </row>
    <row r="50" spans="1:21">
      <c r="B50" s="327"/>
      <c r="C50" s="327"/>
      <c r="D50" s="327"/>
      <c r="E50" s="327"/>
      <c r="F50" s="327"/>
      <c r="G50" s="327"/>
      <c r="I50" s="36">
        <v>43282</v>
      </c>
      <c r="J50" s="21">
        <v>88702</v>
      </c>
      <c r="K50" s="36">
        <v>43647</v>
      </c>
      <c r="L50" s="21">
        <v>88074</v>
      </c>
      <c r="M50" s="36">
        <v>44013</v>
      </c>
      <c r="N50" s="21">
        <v>110806</v>
      </c>
      <c r="O50" s="36">
        <v>44378</v>
      </c>
      <c r="P50" s="21"/>
      <c r="Q50" s="282">
        <f t="shared" si="0"/>
        <v>-0.70798854591779214</v>
      </c>
      <c r="R50" s="448">
        <f t="shared" si="1"/>
        <v>25.810114222131393</v>
      </c>
      <c r="S50" s="450"/>
      <c r="T50" s="448"/>
      <c r="U50" s="449"/>
    </row>
    <row r="51" spans="1:21" ht="15" customHeight="1">
      <c r="B51" s="343"/>
      <c r="C51" s="343"/>
      <c r="D51" s="343"/>
      <c r="E51" s="343"/>
      <c r="F51" s="343"/>
      <c r="G51" s="343"/>
      <c r="H51" s="391"/>
      <c r="I51" s="36">
        <v>43313</v>
      </c>
      <c r="J51" s="21">
        <v>88903</v>
      </c>
      <c r="K51" s="36">
        <v>43678</v>
      </c>
      <c r="L51" s="21">
        <v>88317</v>
      </c>
      <c r="M51" s="36">
        <v>44044</v>
      </c>
      <c r="N51" s="21">
        <v>111066</v>
      </c>
      <c r="O51" s="36">
        <v>44409</v>
      </c>
      <c r="P51" s="21"/>
      <c r="Q51" s="282">
        <f t="shared" si="0"/>
        <v>-0.65914536067399299</v>
      </c>
      <c r="R51" s="448">
        <f t="shared" si="1"/>
        <v>25.758347769965013</v>
      </c>
      <c r="S51" s="450"/>
      <c r="T51" s="448"/>
      <c r="U51" s="449"/>
    </row>
    <row r="52" spans="1:21">
      <c r="A52" s="287" t="s">
        <v>517</v>
      </c>
      <c r="B52" s="343"/>
      <c r="C52" s="343"/>
      <c r="D52" s="343"/>
      <c r="E52" s="343"/>
      <c r="F52" s="343"/>
      <c r="G52" s="343"/>
      <c r="H52" s="343"/>
      <c r="I52" s="36">
        <v>43344</v>
      </c>
      <c r="J52" s="21">
        <v>87942</v>
      </c>
      <c r="K52" s="36">
        <v>43709</v>
      </c>
      <c r="L52" s="21">
        <v>88509</v>
      </c>
      <c r="M52" s="36">
        <v>44075</v>
      </c>
      <c r="N52" s="21">
        <v>109887</v>
      </c>
      <c r="O52" s="36">
        <v>44440</v>
      </c>
      <c r="P52" s="21"/>
      <c r="Q52" s="282">
        <f t="shared" si="0"/>
        <v>0.64474312615132701</v>
      </c>
      <c r="R52" s="448">
        <f t="shared" si="1"/>
        <v>24.153475917703286</v>
      </c>
      <c r="S52" s="450"/>
      <c r="T52" s="448"/>
      <c r="U52" s="449"/>
    </row>
    <row r="53" spans="1:21">
      <c r="A53" s="343"/>
      <c r="B53" s="343"/>
      <c r="C53" s="343"/>
      <c r="D53" s="343"/>
      <c r="E53" s="343"/>
      <c r="F53" s="343"/>
      <c r="G53" s="343"/>
      <c r="H53" s="391"/>
      <c r="I53" s="36">
        <v>43374</v>
      </c>
      <c r="J53" s="21">
        <v>89470</v>
      </c>
      <c r="K53" s="36">
        <v>43739</v>
      </c>
      <c r="L53" s="21">
        <v>91246</v>
      </c>
      <c r="M53" s="36">
        <v>44105</v>
      </c>
      <c r="N53" s="21">
        <v>113557</v>
      </c>
      <c r="O53" s="36">
        <v>44470</v>
      </c>
      <c r="P53" s="21"/>
      <c r="Q53" s="282">
        <f t="shared" si="0"/>
        <v>1.9850229127081702</v>
      </c>
      <c r="R53" s="451">
        <f t="shared" si="1"/>
        <v>24.451482804725686</v>
      </c>
      <c r="S53" s="448"/>
      <c r="T53" s="448"/>
      <c r="U53" s="449"/>
    </row>
    <row r="54" spans="1:21">
      <c r="A54" s="343"/>
      <c r="B54" s="343"/>
      <c r="C54" s="343"/>
      <c r="D54" s="343"/>
      <c r="E54" s="343"/>
      <c r="F54" s="343"/>
      <c r="G54" s="343"/>
      <c r="H54" s="343"/>
      <c r="I54" s="36">
        <v>43405</v>
      </c>
      <c r="J54" s="21">
        <v>90057</v>
      </c>
      <c r="K54" s="36">
        <v>43770</v>
      </c>
      <c r="L54" s="21">
        <v>91190</v>
      </c>
      <c r="M54" s="36">
        <v>44136</v>
      </c>
      <c r="N54" s="21">
        <v>116781</v>
      </c>
      <c r="O54" s="36">
        <v>44501</v>
      </c>
      <c r="P54" s="21"/>
      <c r="Q54" s="282">
        <f t="shared" si="0"/>
        <v>1.2580920972273115</v>
      </c>
      <c r="R54" s="451">
        <f t="shared" si="1"/>
        <v>28.063384142998139</v>
      </c>
      <c r="S54" s="448"/>
      <c r="T54" s="448"/>
      <c r="U54" s="449"/>
    </row>
    <row r="55" spans="1:21">
      <c r="A55" s="343"/>
      <c r="B55" s="343"/>
      <c r="C55" s="343"/>
      <c r="D55" s="343"/>
      <c r="E55" s="343"/>
      <c r="F55" s="343"/>
      <c r="G55" s="391"/>
      <c r="H55" s="343"/>
      <c r="I55" s="36">
        <v>43435</v>
      </c>
      <c r="J55" s="21">
        <v>88974</v>
      </c>
      <c r="K55" s="36">
        <v>43800</v>
      </c>
      <c r="L55" s="21">
        <v>89650</v>
      </c>
      <c r="M55" s="36">
        <v>44166</v>
      </c>
      <c r="N55" s="21">
        <v>117624</v>
      </c>
      <c r="O55" s="36">
        <v>44531</v>
      </c>
      <c r="P55" s="21"/>
      <c r="Q55" s="282">
        <f t="shared" si="0"/>
        <v>0.75977251781419286</v>
      </c>
      <c r="R55" s="451">
        <f t="shared" si="1"/>
        <v>31.20356943669827</v>
      </c>
      <c r="S55" s="448"/>
      <c r="T55" s="448"/>
      <c r="U55" s="449"/>
    </row>
    <row r="56" spans="1:21" ht="302.25" customHeight="1">
      <c r="A56" s="447" t="s">
        <v>669</v>
      </c>
      <c r="B56" s="447"/>
      <c r="C56" s="447"/>
      <c r="D56" s="447"/>
      <c r="E56" s="447"/>
      <c r="F56" s="447"/>
      <c r="G56" s="447"/>
      <c r="H56" s="447"/>
      <c r="I56" s="18"/>
      <c r="J56" s="452"/>
      <c r="K56" s="453"/>
      <c r="L56" s="453"/>
      <c r="M56" s="453"/>
      <c r="N56" s="453"/>
      <c r="O56" s="453"/>
      <c r="P56" s="453"/>
      <c r="Q56" s="453"/>
      <c r="R56" s="18"/>
      <c r="S56" s="18"/>
    </row>
    <row r="57" spans="1:21">
      <c r="A57" s="343"/>
      <c r="B57" s="343"/>
      <c r="C57" s="343"/>
      <c r="D57" s="343"/>
      <c r="E57" s="343"/>
      <c r="F57" s="343"/>
      <c r="G57" s="343"/>
      <c r="H57" s="343"/>
      <c r="I57" s="18"/>
      <c r="J57" s="18"/>
      <c r="K57" s="18"/>
      <c r="L57" s="18"/>
      <c r="M57" s="18"/>
      <c r="N57" s="18"/>
      <c r="O57" s="18"/>
      <c r="P57" s="18"/>
      <c r="Q57" s="18"/>
      <c r="R57" s="18"/>
      <c r="S57" s="18"/>
    </row>
    <row r="58" spans="1:21">
      <c r="A58" s="343"/>
      <c r="B58" s="343"/>
      <c r="C58" s="343"/>
      <c r="D58" s="343"/>
      <c r="E58" s="343"/>
      <c r="F58" s="343"/>
      <c r="G58" s="343"/>
      <c r="H58" s="343"/>
      <c r="I58" s="18"/>
      <c r="J58" s="18"/>
      <c r="K58" s="18"/>
      <c r="L58" s="18"/>
      <c r="M58" s="18"/>
      <c r="N58" s="18"/>
      <c r="O58" s="18"/>
      <c r="P58" s="18"/>
      <c r="Q58" s="37"/>
      <c r="R58" s="18"/>
      <c r="S58" s="37"/>
    </row>
    <row r="59" spans="1:21">
      <c r="A59" s="41" t="s">
        <v>108</v>
      </c>
      <c r="B59" s="41" t="s">
        <v>109</v>
      </c>
      <c r="C59" s="343"/>
      <c r="D59" s="343"/>
      <c r="E59" s="343"/>
      <c r="F59" s="343"/>
      <c r="G59" s="343"/>
      <c r="H59" s="343"/>
      <c r="I59" s="18"/>
      <c r="J59" s="18"/>
      <c r="K59" s="18"/>
      <c r="L59" s="18"/>
      <c r="M59" s="37"/>
      <c r="N59" s="37"/>
      <c r="O59" s="37"/>
      <c r="P59" s="37"/>
      <c r="Q59" s="37"/>
      <c r="R59" s="18"/>
      <c r="S59" s="18"/>
    </row>
    <row r="60" spans="1:21">
      <c r="A60" s="41" t="s">
        <v>110</v>
      </c>
      <c r="B60" s="41" t="s">
        <v>47</v>
      </c>
      <c r="C60" s="343"/>
      <c r="D60" s="343"/>
      <c r="E60" s="343"/>
      <c r="F60" s="343"/>
      <c r="G60" s="343"/>
      <c r="H60" s="343"/>
      <c r="I60" s="18"/>
      <c r="J60" s="18"/>
      <c r="K60" s="18"/>
      <c r="L60" s="18"/>
      <c r="M60" s="37"/>
      <c r="N60" s="37"/>
      <c r="O60" s="37"/>
      <c r="P60" s="37"/>
      <c r="Q60" s="37"/>
      <c r="R60" s="37"/>
      <c r="S60" s="37"/>
    </row>
    <row r="61" spans="1:21">
      <c r="A61" s="343"/>
      <c r="B61" s="343"/>
      <c r="C61" s="343"/>
      <c r="D61" s="343"/>
      <c r="E61" s="343"/>
      <c r="F61" s="343"/>
      <c r="G61" s="343"/>
      <c r="H61" s="343"/>
      <c r="I61" s="18"/>
      <c r="J61" s="18"/>
      <c r="K61" s="18"/>
      <c r="L61" s="18"/>
      <c r="M61" s="37"/>
      <c r="N61" s="37"/>
      <c r="O61" s="37"/>
      <c r="P61" s="37"/>
      <c r="Q61" s="37"/>
      <c r="R61" s="37"/>
      <c r="S61" s="37"/>
    </row>
    <row r="62" spans="1:21">
      <c r="A62" s="343"/>
      <c r="B62" s="343"/>
      <c r="C62" s="343"/>
      <c r="D62" s="343"/>
      <c r="E62" s="343"/>
      <c r="F62" s="343"/>
      <c r="G62" s="343"/>
      <c r="H62" s="343"/>
      <c r="I62" s="18"/>
      <c r="J62" s="18"/>
      <c r="K62" s="18"/>
      <c r="L62" s="18"/>
      <c r="M62" s="37"/>
      <c r="N62" s="37"/>
      <c r="O62" s="37"/>
      <c r="P62" s="37"/>
      <c r="Q62" s="37"/>
      <c r="R62" s="18"/>
      <c r="S62" s="18"/>
    </row>
    <row r="63" spans="1:21">
      <c r="A63" s="343"/>
      <c r="B63" s="343"/>
      <c r="C63" s="343"/>
      <c r="D63" s="343"/>
      <c r="E63" s="343"/>
      <c r="F63" s="343"/>
      <c r="G63" s="343"/>
      <c r="H63" s="343"/>
      <c r="I63" s="18"/>
      <c r="J63" s="18"/>
      <c r="K63" s="18"/>
      <c r="L63" s="18"/>
      <c r="M63" s="18"/>
      <c r="N63" s="18"/>
      <c r="O63" s="18"/>
      <c r="P63" s="18"/>
      <c r="Q63" s="18"/>
      <c r="R63" s="18"/>
      <c r="S63" s="18"/>
    </row>
    <row r="64" spans="1:21">
      <c r="A64" s="343"/>
      <c r="B64" s="343"/>
      <c r="C64" s="343"/>
      <c r="D64" s="343"/>
      <c r="E64" s="343"/>
      <c r="F64" s="343"/>
      <c r="G64" s="343"/>
      <c r="H64" s="343"/>
    </row>
    <row r="65" spans="1:8">
      <c r="A65" s="343"/>
      <c r="B65" s="343"/>
      <c r="C65" s="343"/>
      <c r="D65" s="343"/>
      <c r="E65" s="343"/>
      <c r="F65" s="343"/>
      <c r="G65" s="343"/>
      <c r="H65" s="343"/>
    </row>
    <row r="66" spans="1:8">
      <c r="A66" s="343"/>
      <c r="B66" s="343"/>
      <c r="C66" s="343"/>
      <c r="D66" s="343"/>
      <c r="E66" s="343"/>
      <c r="F66" s="343"/>
      <c r="G66" s="343"/>
      <c r="H66" s="343"/>
    </row>
    <row r="67" spans="1:8">
      <c r="A67" s="343"/>
      <c r="B67" s="343"/>
      <c r="C67" s="343"/>
      <c r="D67" s="343"/>
      <c r="E67" s="343"/>
      <c r="F67" s="343"/>
      <c r="G67" s="343"/>
      <c r="H67" s="343"/>
    </row>
    <row r="68" spans="1:8">
      <c r="A68" s="343"/>
      <c r="B68" s="343"/>
      <c r="C68" s="343"/>
      <c r="D68" s="343"/>
      <c r="E68" s="343"/>
      <c r="F68" s="343"/>
      <c r="G68" s="343"/>
      <c r="H68" s="343"/>
    </row>
    <row r="69" spans="1:8">
      <c r="A69" s="343"/>
      <c r="B69" s="343"/>
      <c r="C69" s="343"/>
      <c r="D69" s="343"/>
      <c r="E69" s="343"/>
      <c r="F69" s="343"/>
      <c r="G69" s="343"/>
      <c r="H69" s="343"/>
    </row>
    <row r="70" spans="1:8">
      <c r="A70" s="343"/>
      <c r="B70" s="343"/>
      <c r="C70" s="343"/>
      <c r="D70" s="343"/>
      <c r="E70" s="343"/>
      <c r="F70" s="343"/>
      <c r="G70" s="343"/>
      <c r="H70" s="343"/>
    </row>
    <row r="71" spans="1:8">
      <c r="A71" s="343"/>
      <c r="B71" s="343"/>
      <c r="C71" s="343"/>
      <c r="D71" s="343"/>
      <c r="E71" s="343"/>
      <c r="F71" s="343"/>
      <c r="G71" s="343"/>
      <c r="H71" s="343"/>
    </row>
    <row r="72" spans="1:8">
      <c r="A72" s="343"/>
      <c r="B72" s="343"/>
      <c r="C72" s="343"/>
      <c r="D72" s="343"/>
      <c r="E72" s="343"/>
      <c r="F72" s="343"/>
      <c r="G72" s="343"/>
      <c r="H72" s="343"/>
    </row>
    <row r="73" spans="1:8">
      <c r="A73" s="343"/>
      <c r="B73" s="343"/>
      <c r="C73" s="343"/>
      <c r="D73" s="343"/>
      <c r="E73" s="343"/>
      <c r="F73" s="343"/>
      <c r="G73" s="343"/>
      <c r="H73" s="343"/>
    </row>
    <row r="74" spans="1:8">
      <c r="A74" s="343"/>
      <c r="B74" s="343"/>
      <c r="C74" s="343"/>
      <c r="D74" s="343"/>
      <c r="E74" s="343"/>
      <c r="F74" s="343"/>
      <c r="G74" s="343"/>
      <c r="H74" s="343"/>
    </row>
    <row r="75" spans="1:8">
      <c r="A75" s="327"/>
      <c r="B75" s="327"/>
      <c r="C75" s="327"/>
      <c r="D75" s="327"/>
      <c r="E75" s="327"/>
      <c r="F75" s="327"/>
      <c r="G75" s="327"/>
    </row>
    <row r="76" spans="1:8">
      <c r="A76" s="327"/>
      <c r="B76" s="327"/>
      <c r="C76" s="327"/>
      <c r="D76" s="327"/>
      <c r="E76" s="327"/>
      <c r="F76" s="327"/>
      <c r="G76" s="327"/>
    </row>
  </sheetData>
  <sheetProtection algorithmName="SHA-512" hashValue="GPAlZaQKQcKOZGltDMlyysnGYSb0PyRybyNqs37Hzb+GYaPZNfq6Thl0yj0eG/0FWriCTdswUCrgib3upTXQEQ==" saltValue="+3u1tEazOJmD2YHpMishiQ==" spinCount="100000" sheet="1" objects="1" scenarios="1"/>
  <mergeCells count="36">
    <mergeCell ref="J56:Q56"/>
    <mergeCell ref="R51:S51"/>
    <mergeCell ref="T51:U51"/>
    <mergeCell ref="T55:U55"/>
    <mergeCell ref="R52:S52"/>
    <mergeCell ref="T52:U52"/>
    <mergeCell ref="R53:S53"/>
    <mergeCell ref="T53:U53"/>
    <mergeCell ref="R54:S54"/>
    <mergeCell ref="T54:U54"/>
    <mergeCell ref="A56:H56"/>
    <mergeCell ref="T48:U48"/>
    <mergeCell ref="R49:S49"/>
    <mergeCell ref="T49:U49"/>
    <mergeCell ref="R44:S44"/>
    <mergeCell ref="T44:U44"/>
    <mergeCell ref="R45:S45"/>
    <mergeCell ref="T45:U45"/>
    <mergeCell ref="R46:S46"/>
    <mergeCell ref="T46:U46"/>
    <mergeCell ref="R50:S50"/>
    <mergeCell ref="T50:U50"/>
    <mergeCell ref="R55:S55"/>
    <mergeCell ref="R47:S47"/>
    <mergeCell ref="T47:U47"/>
    <mergeCell ref="R48:S48"/>
    <mergeCell ref="A1:S1"/>
    <mergeCell ref="A4:F4"/>
    <mergeCell ref="I4:N4"/>
    <mergeCell ref="I42:U42"/>
    <mergeCell ref="I43:J43"/>
    <mergeCell ref="K43:L43"/>
    <mergeCell ref="M43:N43"/>
    <mergeCell ref="O43:P43"/>
    <mergeCell ref="R43:S43"/>
    <mergeCell ref="T43:U43"/>
  </mergeCells>
  <pageMargins left="0.7" right="0.7" top="0.75" bottom="0.75" header="0.3" footer="0.3"/>
  <pageSetup paperSize="9"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X102"/>
  <sheetViews>
    <sheetView showGridLines="0" zoomScale="80" zoomScaleNormal="80" workbookViewId="0">
      <selection activeCell="L2" sqref="L2"/>
    </sheetView>
  </sheetViews>
  <sheetFormatPr baseColWidth="10" defaultRowHeight="15"/>
  <cols>
    <col min="1" max="1" width="25.5703125" bestFit="1" customWidth="1"/>
    <col min="257" max="257" width="24.140625" bestFit="1" customWidth="1"/>
    <col min="513" max="513" width="24.140625" bestFit="1" customWidth="1"/>
    <col min="769" max="769" width="24.140625" bestFit="1" customWidth="1"/>
    <col min="1025" max="1025" width="24.140625" bestFit="1" customWidth="1"/>
    <col min="1281" max="1281" width="24.140625" bestFit="1" customWidth="1"/>
    <col min="1537" max="1537" width="24.140625" bestFit="1" customWidth="1"/>
    <col min="1793" max="1793" width="24.140625" bestFit="1" customWidth="1"/>
    <col min="2049" max="2049" width="24.140625" bestFit="1" customWidth="1"/>
    <col min="2305" max="2305" width="24.140625" bestFit="1" customWidth="1"/>
    <col min="2561" max="2561" width="24.140625" bestFit="1" customWidth="1"/>
    <col min="2817" max="2817" width="24.140625" bestFit="1" customWidth="1"/>
    <col min="3073" max="3073" width="24.140625" bestFit="1" customWidth="1"/>
    <col min="3329" max="3329" width="24.140625" bestFit="1" customWidth="1"/>
    <col min="3585" max="3585" width="24.140625" bestFit="1" customWidth="1"/>
    <col min="3841" max="3841" width="24.140625" bestFit="1" customWidth="1"/>
    <col min="4097" max="4097" width="24.140625" bestFit="1" customWidth="1"/>
    <col min="4353" max="4353" width="24.140625" bestFit="1" customWidth="1"/>
    <col min="4609" max="4609" width="24.140625" bestFit="1" customWidth="1"/>
    <col min="4865" max="4865" width="24.140625" bestFit="1" customWidth="1"/>
    <col min="5121" max="5121" width="24.140625" bestFit="1" customWidth="1"/>
    <col min="5377" max="5377" width="24.140625" bestFit="1" customWidth="1"/>
    <col min="5633" max="5633" width="24.140625" bestFit="1" customWidth="1"/>
    <col min="5889" max="5889" width="24.140625" bestFit="1" customWidth="1"/>
    <col min="6145" max="6145" width="24.140625" bestFit="1" customWidth="1"/>
    <col min="6401" max="6401" width="24.140625" bestFit="1" customWidth="1"/>
    <col min="6657" max="6657" width="24.140625" bestFit="1" customWidth="1"/>
    <col min="6913" max="6913" width="24.140625" bestFit="1" customWidth="1"/>
    <col min="7169" max="7169" width="24.140625" bestFit="1" customWidth="1"/>
    <col min="7425" max="7425" width="24.140625" bestFit="1" customWidth="1"/>
    <col min="7681" max="7681" width="24.140625" bestFit="1" customWidth="1"/>
    <col min="7937" max="7937" width="24.140625" bestFit="1" customWidth="1"/>
    <col min="8193" max="8193" width="24.140625" bestFit="1" customWidth="1"/>
    <col min="8449" max="8449" width="24.140625" bestFit="1" customWidth="1"/>
    <col min="8705" max="8705" width="24.140625" bestFit="1" customWidth="1"/>
    <col min="8961" max="8961" width="24.140625" bestFit="1" customWidth="1"/>
    <col min="9217" max="9217" width="24.140625" bestFit="1" customWidth="1"/>
    <col min="9473" max="9473" width="24.140625" bestFit="1" customWidth="1"/>
    <col min="9729" max="9729" width="24.140625" bestFit="1" customWidth="1"/>
    <col min="9985" max="9985" width="24.140625" bestFit="1" customWidth="1"/>
    <col min="10241" max="10241" width="24.140625" bestFit="1" customWidth="1"/>
    <col min="10497" max="10497" width="24.140625" bestFit="1" customWidth="1"/>
    <col min="10753" max="10753" width="24.140625" bestFit="1" customWidth="1"/>
    <col min="11009" max="11009" width="24.140625" bestFit="1" customWidth="1"/>
    <col min="11265" max="11265" width="24.140625" bestFit="1" customWidth="1"/>
    <col min="11521" max="11521" width="24.140625" bestFit="1" customWidth="1"/>
    <col min="11777" max="11777" width="24.140625" bestFit="1" customWidth="1"/>
    <col min="12033" max="12033" width="24.140625" bestFit="1" customWidth="1"/>
    <col min="12289" max="12289" width="24.140625" bestFit="1" customWidth="1"/>
    <col min="12545" max="12545" width="24.140625" bestFit="1" customWidth="1"/>
    <col min="12801" max="12801" width="24.140625" bestFit="1" customWidth="1"/>
    <col min="13057" max="13057" width="24.140625" bestFit="1" customWidth="1"/>
    <col min="13313" max="13313" width="24.140625" bestFit="1" customWidth="1"/>
    <col min="13569" max="13569" width="24.140625" bestFit="1" customWidth="1"/>
    <col min="13825" max="13825" width="24.140625" bestFit="1" customWidth="1"/>
    <col min="14081" max="14081" width="24.140625" bestFit="1" customWidth="1"/>
    <col min="14337" max="14337" width="24.140625" bestFit="1" customWidth="1"/>
    <col min="14593" max="14593" width="24.140625" bestFit="1" customWidth="1"/>
    <col min="14849" max="14849" width="24.140625" bestFit="1" customWidth="1"/>
    <col min="15105" max="15105" width="24.140625" bestFit="1" customWidth="1"/>
    <col min="15361" max="15361" width="24.140625" bestFit="1" customWidth="1"/>
    <col min="15617" max="15617" width="24.140625" bestFit="1" customWidth="1"/>
    <col min="15873" max="15873" width="24.140625" bestFit="1" customWidth="1"/>
    <col min="16129" max="16129" width="24.140625" bestFit="1" customWidth="1"/>
  </cols>
  <sheetData>
    <row r="1" spans="1:11" ht="21" customHeight="1">
      <c r="A1" s="454" t="s">
        <v>443</v>
      </c>
      <c r="B1" s="454"/>
      <c r="C1" s="454"/>
      <c r="D1" s="454"/>
      <c r="E1" s="454"/>
      <c r="F1" s="454"/>
      <c r="G1" s="454"/>
      <c r="H1" s="454"/>
      <c r="I1" s="454"/>
      <c r="J1" s="454"/>
      <c r="K1" s="454"/>
    </row>
    <row r="2" spans="1:11" ht="47.25" customHeight="1" thickBot="1">
      <c r="A2" s="43" t="s">
        <v>111</v>
      </c>
      <c r="B2" s="43" t="s">
        <v>112</v>
      </c>
      <c r="C2" s="43" t="s">
        <v>113</v>
      </c>
      <c r="D2" s="43" t="s">
        <v>114</v>
      </c>
      <c r="E2" s="43" t="s">
        <v>115</v>
      </c>
      <c r="F2" s="43" t="s">
        <v>116</v>
      </c>
      <c r="G2" s="44" t="s">
        <v>117</v>
      </c>
      <c r="H2" s="44" t="s">
        <v>118</v>
      </c>
      <c r="I2" s="45" t="s">
        <v>701</v>
      </c>
      <c r="J2" s="43" t="s">
        <v>119</v>
      </c>
      <c r="K2" s="44" t="s">
        <v>702</v>
      </c>
    </row>
    <row r="3" spans="1:11">
      <c r="A3" s="42" t="s">
        <v>670</v>
      </c>
      <c r="B3" s="47">
        <v>47</v>
      </c>
      <c r="C3" s="47">
        <v>954</v>
      </c>
      <c r="D3" s="47">
        <v>288</v>
      </c>
      <c r="E3" s="47">
        <v>2084</v>
      </c>
      <c r="F3" s="47">
        <v>97</v>
      </c>
      <c r="G3" s="47">
        <v>1931</v>
      </c>
      <c r="H3" s="47">
        <v>283</v>
      </c>
      <c r="I3" s="48">
        <v>5684</v>
      </c>
      <c r="J3" s="49">
        <v>3099</v>
      </c>
      <c r="K3" s="50">
        <f>I3*100/J3-100</f>
        <v>83.414004517586307</v>
      </c>
    </row>
    <row r="4" spans="1:11">
      <c r="A4" s="42" t="s">
        <v>671</v>
      </c>
      <c r="B4" s="47">
        <v>17</v>
      </c>
      <c r="C4" s="47">
        <v>116</v>
      </c>
      <c r="D4" s="47">
        <v>53</v>
      </c>
      <c r="E4" s="47">
        <v>67</v>
      </c>
      <c r="F4" s="47">
        <v>45</v>
      </c>
      <c r="G4" s="47">
        <v>281</v>
      </c>
      <c r="H4" s="47">
        <v>51</v>
      </c>
      <c r="I4" s="48">
        <v>630</v>
      </c>
      <c r="J4" s="49">
        <v>516</v>
      </c>
      <c r="K4" s="50">
        <f t="shared" ref="K4:K35" si="0">I4*100/J4-100</f>
        <v>22.093023255813947</v>
      </c>
    </row>
    <row r="5" spans="1:11">
      <c r="A5" s="42" t="s">
        <v>672</v>
      </c>
      <c r="B5" s="47">
        <v>35</v>
      </c>
      <c r="C5" s="47">
        <v>152</v>
      </c>
      <c r="D5" s="47">
        <v>107</v>
      </c>
      <c r="E5" s="47">
        <v>177</v>
      </c>
      <c r="F5" s="47">
        <v>70</v>
      </c>
      <c r="G5" s="47">
        <v>333</v>
      </c>
      <c r="H5" s="47">
        <v>61</v>
      </c>
      <c r="I5" s="48">
        <v>935</v>
      </c>
      <c r="J5" s="49">
        <v>701</v>
      </c>
      <c r="K5" s="50">
        <f t="shared" si="0"/>
        <v>33.380884450784606</v>
      </c>
    </row>
    <row r="6" spans="1:11">
      <c r="A6" s="42" t="s">
        <v>673</v>
      </c>
      <c r="B6" s="47">
        <v>228</v>
      </c>
      <c r="C6" s="47">
        <v>1955</v>
      </c>
      <c r="D6" s="47">
        <v>899</v>
      </c>
      <c r="E6" s="47">
        <v>4184</v>
      </c>
      <c r="F6" s="47">
        <v>291</v>
      </c>
      <c r="G6" s="47">
        <v>4186</v>
      </c>
      <c r="H6" s="47">
        <v>599</v>
      </c>
      <c r="I6" s="48">
        <v>12342</v>
      </c>
      <c r="J6" s="49">
        <v>7327</v>
      </c>
      <c r="K6" s="50">
        <f t="shared" si="0"/>
        <v>68.44547563805105</v>
      </c>
    </row>
    <row r="7" spans="1:11">
      <c r="A7" s="42" t="s">
        <v>674</v>
      </c>
      <c r="B7" s="47">
        <v>44</v>
      </c>
      <c r="C7" s="47">
        <v>57</v>
      </c>
      <c r="D7" s="47">
        <v>50</v>
      </c>
      <c r="E7" s="47">
        <v>100</v>
      </c>
      <c r="F7" s="47">
        <v>12</v>
      </c>
      <c r="G7" s="47">
        <v>276</v>
      </c>
      <c r="H7" s="47">
        <v>55</v>
      </c>
      <c r="I7" s="48">
        <v>594</v>
      </c>
      <c r="J7" s="49">
        <v>519</v>
      </c>
      <c r="K7" s="50">
        <f t="shared" si="0"/>
        <v>14.450867052023128</v>
      </c>
    </row>
    <row r="8" spans="1:11">
      <c r="A8" s="42" t="s">
        <v>675</v>
      </c>
      <c r="B8" s="47">
        <v>40</v>
      </c>
      <c r="C8" s="47">
        <v>529</v>
      </c>
      <c r="D8" s="47">
        <v>192</v>
      </c>
      <c r="E8" s="47">
        <v>403</v>
      </c>
      <c r="F8" s="47">
        <v>155</v>
      </c>
      <c r="G8" s="47">
        <v>1244</v>
      </c>
      <c r="H8" s="47">
        <v>236</v>
      </c>
      <c r="I8" s="48">
        <v>2799</v>
      </c>
      <c r="J8" s="49">
        <v>2319</v>
      </c>
      <c r="K8" s="50">
        <f t="shared" si="0"/>
        <v>20.698576972833123</v>
      </c>
    </row>
    <row r="9" spans="1:11">
      <c r="A9" s="42" t="s">
        <v>676</v>
      </c>
      <c r="B9" s="47">
        <v>34</v>
      </c>
      <c r="C9" s="47">
        <v>281</v>
      </c>
      <c r="D9" s="47">
        <v>145</v>
      </c>
      <c r="E9" s="47">
        <v>159</v>
      </c>
      <c r="F9" s="47">
        <v>94</v>
      </c>
      <c r="G9" s="47">
        <v>694</v>
      </c>
      <c r="H9" s="47">
        <v>151</v>
      </c>
      <c r="I9" s="48">
        <v>1558</v>
      </c>
      <c r="J9" s="49">
        <v>1372</v>
      </c>
      <c r="K9" s="50">
        <f t="shared" si="0"/>
        <v>13.556851311953352</v>
      </c>
    </row>
    <row r="10" spans="1:11">
      <c r="A10" s="42" t="s">
        <v>677</v>
      </c>
      <c r="B10" s="47">
        <v>17</v>
      </c>
      <c r="C10" s="47">
        <v>147</v>
      </c>
      <c r="D10" s="47">
        <v>175</v>
      </c>
      <c r="E10" s="47">
        <v>127</v>
      </c>
      <c r="F10" s="47">
        <v>47</v>
      </c>
      <c r="G10" s="47">
        <v>405</v>
      </c>
      <c r="H10" s="47">
        <v>81</v>
      </c>
      <c r="I10" s="48">
        <v>999</v>
      </c>
      <c r="J10" s="49">
        <v>850</v>
      </c>
      <c r="K10" s="50">
        <f t="shared" si="0"/>
        <v>17.529411764705884</v>
      </c>
    </row>
    <row r="11" spans="1:11">
      <c r="A11" s="42" t="s">
        <v>678</v>
      </c>
      <c r="B11" s="47">
        <v>20</v>
      </c>
      <c r="C11" s="47">
        <v>28</v>
      </c>
      <c r="D11" s="47">
        <v>53</v>
      </c>
      <c r="E11" s="47">
        <v>70</v>
      </c>
      <c r="F11" s="47">
        <v>11</v>
      </c>
      <c r="G11" s="47">
        <v>162</v>
      </c>
      <c r="H11" s="47">
        <v>22</v>
      </c>
      <c r="I11" s="48">
        <v>366</v>
      </c>
      <c r="J11" s="49">
        <v>294</v>
      </c>
      <c r="K11" s="50">
        <f t="shared" si="0"/>
        <v>24.489795918367349</v>
      </c>
    </row>
    <row r="12" spans="1:11">
      <c r="A12" s="42" t="s">
        <v>679</v>
      </c>
      <c r="B12" s="47">
        <v>15</v>
      </c>
      <c r="C12" s="47">
        <v>29</v>
      </c>
      <c r="D12" s="47">
        <v>37</v>
      </c>
      <c r="E12" s="47">
        <v>37</v>
      </c>
      <c r="F12" s="47">
        <v>28</v>
      </c>
      <c r="G12" s="47">
        <v>136</v>
      </c>
      <c r="H12" s="47">
        <v>20</v>
      </c>
      <c r="I12" s="48">
        <v>302</v>
      </c>
      <c r="J12" s="49">
        <v>251</v>
      </c>
      <c r="K12" s="50">
        <f t="shared" si="0"/>
        <v>20.318725099601593</v>
      </c>
    </row>
    <row r="13" spans="1:11">
      <c r="A13" s="42" t="s">
        <v>680</v>
      </c>
      <c r="B13" s="47">
        <v>30</v>
      </c>
      <c r="C13" s="47">
        <v>67</v>
      </c>
      <c r="D13" s="47">
        <v>55</v>
      </c>
      <c r="E13" s="47">
        <v>115</v>
      </c>
      <c r="F13" s="47">
        <v>14</v>
      </c>
      <c r="G13" s="47">
        <v>279</v>
      </c>
      <c r="H13" s="47">
        <v>62</v>
      </c>
      <c r="I13" s="48">
        <v>622</v>
      </c>
      <c r="J13" s="49">
        <v>511</v>
      </c>
      <c r="K13" s="50">
        <f t="shared" si="0"/>
        <v>21.722113502935414</v>
      </c>
    </row>
    <row r="14" spans="1:11">
      <c r="A14" s="42" t="s">
        <v>681</v>
      </c>
      <c r="B14" s="47">
        <v>164</v>
      </c>
      <c r="C14" s="47">
        <v>1116</v>
      </c>
      <c r="D14" s="47">
        <v>687</v>
      </c>
      <c r="E14" s="47">
        <v>1918</v>
      </c>
      <c r="F14" s="47">
        <v>225</v>
      </c>
      <c r="G14" s="47">
        <v>2750</v>
      </c>
      <c r="H14" s="47">
        <v>457</v>
      </c>
      <c r="I14" s="48">
        <v>7317</v>
      </c>
      <c r="J14" s="49">
        <v>4545</v>
      </c>
      <c r="K14" s="50">
        <f t="shared" si="0"/>
        <v>60.990099009901002</v>
      </c>
    </row>
    <row r="15" spans="1:11">
      <c r="A15" s="42" t="s">
        <v>682</v>
      </c>
      <c r="B15" s="47">
        <v>132</v>
      </c>
      <c r="C15" s="47">
        <v>369</v>
      </c>
      <c r="D15" s="47">
        <v>251</v>
      </c>
      <c r="E15" s="47">
        <v>813</v>
      </c>
      <c r="F15" s="47">
        <v>68</v>
      </c>
      <c r="G15" s="47">
        <v>925</v>
      </c>
      <c r="H15" s="47">
        <v>174</v>
      </c>
      <c r="I15" s="48">
        <v>2732</v>
      </c>
      <c r="J15" s="49">
        <v>1814</v>
      </c>
      <c r="K15" s="50">
        <f t="shared" si="0"/>
        <v>50.606394707828002</v>
      </c>
    </row>
    <row r="16" spans="1:11">
      <c r="A16" s="42" t="s">
        <v>683</v>
      </c>
      <c r="B16" s="47">
        <v>89</v>
      </c>
      <c r="C16" s="47">
        <v>487</v>
      </c>
      <c r="D16" s="47">
        <v>298</v>
      </c>
      <c r="E16" s="47">
        <v>385</v>
      </c>
      <c r="F16" s="47">
        <v>147</v>
      </c>
      <c r="G16" s="47">
        <v>1082</v>
      </c>
      <c r="H16" s="47">
        <v>180</v>
      </c>
      <c r="I16" s="48">
        <v>2668</v>
      </c>
      <c r="J16" s="49">
        <v>2249</v>
      </c>
      <c r="K16" s="50">
        <f t="shared" si="0"/>
        <v>18.630502445531349</v>
      </c>
    </row>
    <row r="17" spans="1:11">
      <c r="A17" s="42" t="s">
        <v>684</v>
      </c>
      <c r="B17" s="47">
        <v>100</v>
      </c>
      <c r="C17" s="47">
        <v>504</v>
      </c>
      <c r="D17" s="47">
        <v>483</v>
      </c>
      <c r="E17" s="47">
        <v>525</v>
      </c>
      <c r="F17" s="47">
        <v>130</v>
      </c>
      <c r="G17" s="47">
        <v>1250</v>
      </c>
      <c r="H17" s="47">
        <v>285</v>
      </c>
      <c r="I17" s="48">
        <v>3277</v>
      </c>
      <c r="J17" s="49">
        <v>2596</v>
      </c>
      <c r="K17" s="50">
        <f t="shared" si="0"/>
        <v>26.232665639445301</v>
      </c>
    </row>
    <row r="18" spans="1:11">
      <c r="A18" s="42" t="s">
        <v>685</v>
      </c>
      <c r="B18" s="47">
        <v>32</v>
      </c>
      <c r="C18" s="47">
        <v>94</v>
      </c>
      <c r="D18" s="47">
        <v>111</v>
      </c>
      <c r="E18" s="47">
        <v>81</v>
      </c>
      <c r="F18" s="47">
        <v>17</v>
      </c>
      <c r="G18" s="47">
        <v>227</v>
      </c>
      <c r="H18" s="47">
        <v>62</v>
      </c>
      <c r="I18" s="48">
        <v>624</v>
      </c>
      <c r="J18" s="49">
        <v>549</v>
      </c>
      <c r="K18" s="50">
        <f t="shared" si="0"/>
        <v>13.661202185792348</v>
      </c>
    </row>
    <row r="19" spans="1:11">
      <c r="A19" s="42" t="s">
        <v>686</v>
      </c>
      <c r="B19" s="47">
        <v>277</v>
      </c>
      <c r="C19" s="47">
        <v>3487</v>
      </c>
      <c r="D19" s="47">
        <v>1989</v>
      </c>
      <c r="E19" s="47">
        <v>2525</v>
      </c>
      <c r="F19" s="47">
        <v>915</v>
      </c>
      <c r="G19" s="47">
        <v>8421</v>
      </c>
      <c r="H19" s="47">
        <v>2303</v>
      </c>
      <c r="I19" s="48">
        <v>19917</v>
      </c>
      <c r="J19" s="49">
        <v>16555</v>
      </c>
      <c r="K19" s="50">
        <f t="shared" si="0"/>
        <v>20.308064028994266</v>
      </c>
    </row>
    <row r="20" spans="1:11">
      <c r="A20" s="42" t="s">
        <v>687</v>
      </c>
      <c r="B20" s="47">
        <v>30</v>
      </c>
      <c r="C20" s="47">
        <v>155</v>
      </c>
      <c r="D20" s="47">
        <v>204</v>
      </c>
      <c r="E20" s="47">
        <v>165</v>
      </c>
      <c r="F20" s="47">
        <v>58</v>
      </c>
      <c r="G20" s="47">
        <v>507</v>
      </c>
      <c r="H20" s="47">
        <v>102</v>
      </c>
      <c r="I20" s="48">
        <v>1221</v>
      </c>
      <c r="J20" s="49">
        <v>1029</v>
      </c>
      <c r="K20" s="50">
        <f t="shared" si="0"/>
        <v>18.658892128279888</v>
      </c>
    </row>
    <row r="21" spans="1:11">
      <c r="A21" s="42" t="s">
        <v>688</v>
      </c>
      <c r="B21" s="47">
        <v>93</v>
      </c>
      <c r="C21" s="47">
        <v>1001</v>
      </c>
      <c r="D21" s="47">
        <v>694</v>
      </c>
      <c r="E21" s="47">
        <v>910</v>
      </c>
      <c r="F21" s="47">
        <v>181</v>
      </c>
      <c r="G21" s="47">
        <v>1964</v>
      </c>
      <c r="H21" s="47">
        <v>594</v>
      </c>
      <c r="I21" s="48">
        <v>5437</v>
      </c>
      <c r="J21" s="49">
        <v>4364</v>
      </c>
      <c r="K21" s="50">
        <f t="shared" si="0"/>
        <v>24.58753437213565</v>
      </c>
    </row>
    <row r="22" spans="1:11">
      <c r="A22" s="42" t="s">
        <v>689</v>
      </c>
      <c r="B22" s="47">
        <v>27</v>
      </c>
      <c r="C22" s="47">
        <v>177</v>
      </c>
      <c r="D22" s="47">
        <v>288</v>
      </c>
      <c r="E22" s="47">
        <v>176</v>
      </c>
      <c r="F22" s="47">
        <v>43</v>
      </c>
      <c r="G22" s="47">
        <v>460</v>
      </c>
      <c r="H22" s="47">
        <v>128</v>
      </c>
      <c r="I22" s="48">
        <v>1299</v>
      </c>
      <c r="J22" s="49">
        <v>1052</v>
      </c>
      <c r="K22" s="50">
        <f t="shared" si="0"/>
        <v>23.479087452471489</v>
      </c>
    </row>
    <row r="23" spans="1:11">
      <c r="A23" s="42" t="s">
        <v>690</v>
      </c>
      <c r="B23" s="47">
        <v>118</v>
      </c>
      <c r="C23" s="47">
        <v>875</v>
      </c>
      <c r="D23" s="47">
        <v>659</v>
      </c>
      <c r="E23" s="47">
        <v>958</v>
      </c>
      <c r="F23" s="47">
        <v>160</v>
      </c>
      <c r="G23" s="47">
        <v>1815</v>
      </c>
      <c r="H23" s="47">
        <v>478</v>
      </c>
      <c r="I23" s="48">
        <v>5063</v>
      </c>
      <c r="J23" s="49">
        <v>4093</v>
      </c>
      <c r="K23" s="50">
        <f t="shared" si="0"/>
        <v>23.698998289763011</v>
      </c>
    </row>
    <row r="24" spans="1:11">
      <c r="A24" s="42" t="s">
        <v>691</v>
      </c>
      <c r="B24" s="47">
        <v>45</v>
      </c>
      <c r="C24" s="47">
        <v>60</v>
      </c>
      <c r="D24" s="47">
        <v>49</v>
      </c>
      <c r="E24" s="47">
        <v>105</v>
      </c>
      <c r="F24" s="47">
        <v>17</v>
      </c>
      <c r="G24" s="47">
        <v>274</v>
      </c>
      <c r="H24" s="47">
        <v>45</v>
      </c>
      <c r="I24" s="48">
        <v>595</v>
      </c>
      <c r="J24" s="49">
        <v>525</v>
      </c>
      <c r="K24" s="50">
        <f t="shared" si="0"/>
        <v>13.333333333333329</v>
      </c>
    </row>
    <row r="25" spans="1:11">
      <c r="A25" s="42" t="s">
        <v>692</v>
      </c>
      <c r="B25" s="47">
        <v>49</v>
      </c>
      <c r="C25" s="47">
        <v>672</v>
      </c>
      <c r="D25" s="47">
        <v>219</v>
      </c>
      <c r="E25" s="47">
        <v>1187</v>
      </c>
      <c r="F25" s="47">
        <v>93</v>
      </c>
      <c r="G25" s="47">
        <v>1595</v>
      </c>
      <c r="H25" s="47">
        <v>242</v>
      </c>
      <c r="I25" s="48">
        <v>4057</v>
      </c>
      <c r="J25" s="49">
        <v>3096</v>
      </c>
      <c r="K25" s="50">
        <f t="shared" si="0"/>
        <v>31.040051679586554</v>
      </c>
    </row>
    <row r="26" spans="1:11">
      <c r="A26" s="42" t="s">
        <v>693</v>
      </c>
      <c r="B26" s="47">
        <v>33</v>
      </c>
      <c r="C26" s="47">
        <v>77</v>
      </c>
      <c r="D26" s="47">
        <v>83</v>
      </c>
      <c r="E26" s="47">
        <v>86</v>
      </c>
      <c r="F26" s="47">
        <v>31</v>
      </c>
      <c r="G26" s="47">
        <v>227</v>
      </c>
      <c r="H26" s="47">
        <v>51</v>
      </c>
      <c r="I26" s="48">
        <v>588</v>
      </c>
      <c r="J26" s="49">
        <v>523</v>
      </c>
      <c r="K26" s="50">
        <f t="shared" si="0"/>
        <v>12.428298279158696</v>
      </c>
    </row>
    <row r="27" spans="1:11">
      <c r="A27" s="42" t="s">
        <v>694</v>
      </c>
      <c r="B27" s="47">
        <v>54</v>
      </c>
      <c r="C27" s="47">
        <v>369</v>
      </c>
      <c r="D27" s="47">
        <v>171</v>
      </c>
      <c r="E27" s="47">
        <v>630</v>
      </c>
      <c r="F27" s="47">
        <v>47</v>
      </c>
      <c r="G27" s="47">
        <v>798</v>
      </c>
      <c r="H27" s="47">
        <v>123</v>
      </c>
      <c r="I27" s="48">
        <v>2192</v>
      </c>
      <c r="J27" s="49">
        <v>1358</v>
      </c>
      <c r="K27" s="50">
        <f t="shared" si="0"/>
        <v>61.413843888070687</v>
      </c>
    </row>
    <row r="28" spans="1:11">
      <c r="A28" s="42" t="s">
        <v>695</v>
      </c>
      <c r="B28" s="47">
        <v>339</v>
      </c>
      <c r="C28" s="47">
        <v>4655</v>
      </c>
      <c r="D28" s="47">
        <v>2322</v>
      </c>
      <c r="E28" s="47">
        <v>3224</v>
      </c>
      <c r="F28" s="47">
        <v>1109</v>
      </c>
      <c r="G28" s="47">
        <v>12005</v>
      </c>
      <c r="H28" s="47">
        <v>2662</v>
      </c>
      <c r="I28" s="48">
        <v>26316</v>
      </c>
      <c r="J28" s="49">
        <v>21580</v>
      </c>
      <c r="K28" s="50">
        <f t="shared" si="0"/>
        <v>21.946246524559783</v>
      </c>
    </row>
    <row r="29" spans="1:11">
      <c r="A29" s="42" t="s">
        <v>696</v>
      </c>
      <c r="B29" s="47">
        <v>40</v>
      </c>
      <c r="C29" s="47">
        <v>313</v>
      </c>
      <c r="D29" s="47">
        <v>249</v>
      </c>
      <c r="E29" s="47">
        <v>347</v>
      </c>
      <c r="F29" s="47">
        <v>63</v>
      </c>
      <c r="G29" s="47">
        <v>754</v>
      </c>
      <c r="H29" s="47">
        <v>209</v>
      </c>
      <c r="I29" s="48">
        <v>1975</v>
      </c>
      <c r="J29" s="49">
        <v>1589</v>
      </c>
      <c r="K29" s="50">
        <f t="shared" si="0"/>
        <v>24.29200755191944</v>
      </c>
    </row>
    <row r="30" spans="1:11">
      <c r="A30" s="42" t="s">
        <v>697</v>
      </c>
      <c r="B30" s="47">
        <v>22</v>
      </c>
      <c r="C30" s="47">
        <v>186</v>
      </c>
      <c r="D30" s="47">
        <v>82</v>
      </c>
      <c r="E30" s="47">
        <v>396</v>
      </c>
      <c r="F30" s="47">
        <v>22</v>
      </c>
      <c r="G30" s="47">
        <v>394</v>
      </c>
      <c r="H30" s="47">
        <v>55</v>
      </c>
      <c r="I30" s="48">
        <v>1157</v>
      </c>
      <c r="J30" s="49">
        <v>652</v>
      </c>
      <c r="K30" s="50">
        <f t="shared" si="0"/>
        <v>77.453987730061357</v>
      </c>
    </row>
    <row r="31" spans="1:11">
      <c r="A31" s="42" t="s">
        <v>698</v>
      </c>
      <c r="B31" s="47">
        <v>45</v>
      </c>
      <c r="C31" s="47">
        <v>509</v>
      </c>
      <c r="D31" s="47">
        <v>455</v>
      </c>
      <c r="E31" s="47">
        <v>358</v>
      </c>
      <c r="F31" s="47">
        <v>136</v>
      </c>
      <c r="G31" s="47">
        <v>1277</v>
      </c>
      <c r="H31" s="47">
        <v>302</v>
      </c>
      <c r="I31" s="48">
        <v>3082</v>
      </c>
      <c r="J31" s="49">
        <v>2686</v>
      </c>
      <c r="K31" s="50">
        <f t="shared" si="0"/>
        <v>14.743112434847362</v>
      </c>
    </row>
    <row r="32" spans="1:11">
      <c r="A32" s="42" t="s">
        <v>699</v>
      </c>
      <c r="B32" s="47">
        <v>29</v>
      </c>
      <c r="C32" s="47">
        <v>176</v>
      </c>
      <c r="D32" s="47">
        <v>109</v>
      </c>
      <c r="E32" s="47">
        <v>110</v>
      </c>
      <c r="F32" s="47">
        <v>59</v>
      </c>
      <c r="G32" s="47">
        <v>491</v>
      </c>
      <c r="H32" s="47">
        <v>113</v>
      </c>
      <c r="I32" s="48">
        <v>1087</v>
      </c>
      <c r="J32" s="49">
        <v>924</v>
      </c>
      <c r="K32" s="50">
        <f t="shared" si="0"/>
        <v>17.640692640692635</v>
      </c>
    </row>
    <row r="33" spans="1:24">
      <c r="A33" s="42" t="s">
        <v>700</v>
      </c>
      <c r="B33" s="52">
        <v>8</v>
      </c>
      <c r="C33" s="52">
        <v>44</v>
      </c>
      <c r="D33" s="52">
        <v>14</v>
      </c>
      <c r="E33" s="52">
        <v>39</v>
      </c>
      <c r="F33" s="52">
        <v>7</v>
      </c>
      <c r="G33" s="52">
        <v>67</v>
      </c>
      <c r="H33" s="52">
        <v>10</v>
      </c>
      <c r="I33" s="53">
        <v>189</v>
      </c>
      <c r="J33" s="49">
        <v>112</v>
      </c>
      <c r="K33" s="50">
        <f t="shared" si="0"/>
        <v>68.75</v>
      </c>
    </row>
    <row r="34" spans="1:24">
      <c r="A34" s="54"/>
      <c r="B34" s="52"/>
      <c r="C34" s="52"/>
      <c r="D34" s="52"/>
      <c r="E34" s="52"/>
      <c r="F34" s="52"/>
      <c r="G34" s="52"/>
      <c r="H34" s="52"/>
      <c r="I34" s="52"/>
      <c r="J34" s="49"/>
      <c r="K34" s="50"/>
    </row>
    <row r="35" spans="1:24">
      <c r="A35" s="55" t="s">
        <v>144</v>
      </c>
      <c r="B35" s="56">
        <f>SUM(B3:B33)</f>
        <v>2253</v>
      </c>
      <c r="C35" s="56">
        <f t="shared" ref="C35:I35" si="1">SUM(C3:C33)</f>
        <v>19641</v>
      </c>
      <c r="D35" s="56">
        <f t="shared" si="1"/>
        <v>11471</v>
      </c>
      <c r="E35" s="56">
        <f t="shared" si="1"/>
        <v>22461</v>
      </c>
      <c r="F35" s="56">
        <f t="shared" si="1"/>
        <v>4392</v>
      </c>
      <c r="G35" s="56">
        <f t="shared" si="1"/>
        <v>47210</v>
      </c>
      <c r="H35" s="56">
        <f t="shared" si="1"/>
        <v>10196</v>
      </c>
      <c r="I35" s="56">
        <f t="shared" si="1"/>
        <v>117624</v>
      </c>
      <c r="J35" s="57">
        <v>89650</v>
      </c>
      <c r="K35" s="58">
        <f t="shared" si="0"/>
        <v>31.203569436698274</v>
      </c>
      <c r="M35" s="414"/>
      <c r="N35" s="414"/>
      <c r="O35" s="414"/>
      <c r="P35" s="414"/>
      <c r="Q35" s="414"/>
      <c r="R35" s="6"/>
      <c r="S35" s="414"/>
      <c r="T35" s="6"/>
      <c r="U35" s="414"/>
      <c r="V35" s="6"/>
      <c r="W35" s="414"/>
      <c r="X35" s="414"/>
    </row>
    <row r="36" spans="1:24">
      <c r="A36" s="59"/>
      <c r="B36" s="420"/>
      <c r="C36" s="420"/>
      <c r="D36" s="420"/>
      <c r="E36" s="420"/>
      <c r="F36" s="420"/>
      <c r="G36" s="420"/>
      <c r="H36" s="420"/>
      <c r="I36" s="420"/>
      <c r="J36" s="60"/>
      <c r="K36" s="61"/>
      <c r="M36" s="414"/>
      <c r="N36" s="414"/>
      <c r="O36" s="414"/>
      <c r="P36" s="414"/>
      <c r="Q36" s="414"/>
      <c r="R36" s="414"/>
      <c r="S36" s="414"/>
      <c r="T36" s="414"/>
      <c r="U36" s="414"/>
      <c r="V36" s="414"/>
      <c r="W36" s="414"/>
      <c r="X36" s="414"/>
    </row>
    <row r="37" spans="1:24">
      <c r="M37" s="414"/>
      <c r="N37" s="414"/>
      <c r="O37" s="414"/>
      <c r="P37" s="414"/>
      <c r="Q37" s="414"/>
      <c r="R37" s="414"/>
      <c r="S37" s="414"/>
      <c r="T37" s="414"/>
      <c r="U37" s="414"/>
      <c r="V37" s="414"/>
      <c r="W37" s="414"/>
      <c r="X37" s="414"/>
    </row>
    <row r="38" spans="1:24">
      <c r="C38" s="42"/>
      <c r="D38" s="42"/>
      <c r="E38" s="42"/>
      <c r="F38" s="42"/>
      <c r="G38" s="42"/>
      <c r="H38" s="42"/>
      <c r="I38" s="42"/>
      <c r="J38" s="42"/>
      <c r="K38" s="42"/>
      <c r="M38" s="414"/>
      <c r="N38" s="414"/>
      <c r="O38" s="414"/>
      <c r="P38" s="6"/>
      <c r="Q38" s="414"/>
      <c r="R38" s="6"/>
      <c r="S38" s="414"/>
      <c r="T38" s="6"/>
      <c r="U38" s="414"/>
      <c r="V38" s="6"/>
      <c r="W38" s="414"/>
      <c r="X38" s="414"/>
    </row>
    <row r="39" spans="1:24">
      <c r="C39" s="42"/>
      <c r="D39" s="42"/>
      <c r="E39" s="42"/>
      <c r="F39" s="42"/>
      <c r="G39" s="42"/>
      <c r="H39" s="42"/>
      <c r="I39" s="42"/>
      <c r="J39" s="42"/>
      <c r="K39" s="42"/>
      <c r="L39" s="414"/>
      <c r="M39" s="414"/>
      <c r="N39" s="414"/>
      <c r="O39" s="414"/>
      <c r="P39" s="6"/>
      <c r="Q39" s="414"/>
      <c r="R39" s="6"/>
      <c r="S39" s="414"/>
      <c r="T39" s="6"/>
      <c r="U39" s="414"/>
      <c r="V39" s="414"/>
      <c r="W39" s="414"/>
      <c r="X39" s="414"/>
    </row>
    <row r="40" spans="1:24">
      <c r="A40" s="41" t="s">
        <v>108</v>
      </c>
      <c r="B40" s="41" t="s">
        <v>109</v>
      </c>
      <c r="J40" s="42"/>
      <c r="K40" s="414"/>
      <c r="L40" s="414"/>
      <c r="M40" s="414"/>
      <c r="N40" s="414"/>
      <c r="O40" s="414"/>
      <c r="P40" s="414"/>
      <c r="Q40" s="414"/>
      <c r="R40" s="414"/>
      <c r="S40" s="414"/>
      <c r="T40" s="6"/>
      <c r="U40" s="414"/>
      <c r="V40" s="6"/>
      <c r="W40" s="414"/>
      <c r="X40" s="414"/>
    </row>
    <row r="41" spans="1:24">
      <c r="A41" s="41" t="s">
        <v>110</v>
      </c>
      <c r="B41" s="41" t="s">
        <v>47</v>
      </c>
      <c r="J41" s="42"/>
      <c r="K41" s="414"/>
      <c r="L41" s="414"/>
      <c r="M41" s="414"/>
      <c r="N41" s="414"/>
      <c r="O41" s="414"/>
      <c r="P41" s="414"/>
      <c r="Q41" s="414"/>
      <c r="R41" s="414"/>
      <c r="S41" s="414"/>
      <c r="T41" s="414"/>
      <c r="U41" s="414"/>
      <c r="V41" s="6"/>
      <c r="W41" s="414"/>
      <c r="X41" s="414"/>
    </row>
    <row r="42" spans="1:24">
      <c r="J42" s="42"/>
      <c r="K42" s="414"/>
      <c r="L42" s="414"/>
      <c r="M42" s="414"/>
      <c r="N42" s="6"/>
      <c r="O42" s="414"/>
      <c r="P42" s="6"/>
      <c r="Q42" s="414"/>
      <c r="R42" s="6"/>
      <c r="S42" s="414"/>
      <c r="T42" s="6"/>
      <c r="U42" s="414"/>
      <c r="V42" s="414"/>
      <c r="W42" s="414"/>
      <c r="X42" s="414"/>
    </row>
    <row r="43" spans="1:24">
      <c r="J43" s="42"/>
      <c r="K43" s="414"/>
      <c r="L43" s="414"/>
      <c r="M43" s="414"/>
      <c r="N43" s="414"/>
      <c r="O43" s="414"/>
      <c r="P43" s="414"/>
      <c r="Q43" s="414"/>
      <c r="R43" s="414"/>
      <c r="S43" s="414"/>
      <c r="T43" s="414"/>
      <c r="U43" s="414"/>
      <c r="V43" s="414"/>
      <c r="W43" s="414"/>
      <c r="X43" s="414"/>
    </row>
    <row r="44" spans="1:24">
      <c r="J44" s="42"/>
      <c r="K44" s="414"/>
      <c r="L44" s="414"/>
      <c r="M44" s="414"/>
      <c r="N44" s="414"/>
      <c r="O44" s="414"/>
      <c r="P44" s="414"/>
      <c r="Q44" s="414"/>
      <c r="R44" s="6"/>
      <c r="S44" s="414"/>
      <c r="T44" s="6"/>
      <c r="U44" s="414"/>
      <c r="V44" s="414"/>
      <c r="W44" s="414"/>
      <c r="X44" s="414"/>
    </row>
    <row r="45" spans="1:24">
      <c r="J45" s="42"/>
      <c r="K45" s="414"/>
      <c r="L45" s="414"/>
      <c r="M45" s="414"/>
      <c r="N45" s="414"/>
      <c r="O45" s="414"/>
      <c r="P45" s="414"/>
      <c r="Q45" s="414"/>
      <c r="R45" s="414"/>
      <c r="S45" s="414"/>
      <c r="T45" s="6"/>
      <c r="U45" s="414"/>
      <c r="V45" s="414"/>
      <c r="W45" s="414"/>
      <c r="X45" s="414"/>
    </row>
    <row r="46" spans="1:24">
      <c r="J46" s="42"/>
      <c r="K46" s="414"/>
      <c r="L46" s="414"/>
      <c r="M46" s="414"/>
      <c r="N46" s="414"/>
      <c r="O46" s="414"/>
      <c r="P46" s="6"/>
      <c r="Q46" s="414"/>
      <c r="R46" s="6"/>
      <c r="S46" s="414"/>
      <c r="T46" s="6"/>
      <c r="U46" s="414"/>
      <c r="V46" s="6"/>
      <c r="W46" s="414"/>
      <c r="X46" s="414"/>
    </row>
    <row r="47" spans="1:24">
      <c r="J47" s="42"/>
      <c r="K47" s="414"/>
      <c r="L47" s="414"/>
      <c r="M47" s="414"/>
      <c r="N47" s="414"/>
      <c r="O47" s="414"/>
      <c r="P47" s="414"/>
      <c r="Q47" s="414"/>
      <c r="R47" s="414"/>
      <c r="S47" s="414"/>
      <c r="T47" s="414"/>
      <c r="U47" s="414"/>
      <c r="V47" s="6"/>
      <c r="W47" s="414"/>
      <c r="X47" s="414"/>
    </row>
    <row r="48" spans="1:24">
      <c r="J48" s="42"/>
      <c r="K48" s="414"/>
      <c r="L48" s="414"/>
      <c r="M48" s="414"/>
      <c r="N48" s="414"/>
      <c r="O48" s="414"/>
      <c r="P48" s="414"/>
      <c r="Q48" s="414"/>
      <c r="R48" s="414"/>
      <c r="S48" s="414"/>
      <c r="T48" s="6"/>
      <c r="U48" s="414"/>
      <c r="V48" s="6"/>
      <c r="W48" s="414"/>
      <c r="X48" s="414"/>
    </row>
    <row r="49" spans="10:24">
      <c r="J49" s="42"/>
      <c r="K49" s="414"/>
      <c r="L49" s="414"/>
      <c r="M49" s="414"/>
      <c r="N49" s="414"/>
      <c r="O49" s="414"/>
      <c r="P49" s="414"/>
      <c r="Q49" s="414"/>
      <c r="R49" s="414"/>
      <c r="S49" s="414"/>
      <c r="T49" s="6"/>
      <c r="U49" s="414"/>
      <c r="V49" s="6"/>
      <c r="W49" s="414"/>
      <c r="X49" s="414"/>
    </row>
    <row r="50" spans="10:24">
      <c r="J50" s="42"/>
      <c r="K50" s="414"/>
      <c r="L50" s="414"/>
      <c r="M50" s="414"/>
      <c r="N50" s="6"/>
      <c r="O50" s="414"/>
      <c r="P50" s="6"/>
      <c r="Q50" s="414"/>
      <c r="R50" s="6"/>
      <c r="S50" s="414"/>
      <c r="T50" s="6"/>
      <c r="U50" s="414"/>
      <c r="V50" s="414"/>
      <c r="W50" s="414"/>
      <c r="X50" s="414"/>
    </row>
    <row r="51" spans="10:24">
      <c r="J51" s="42"/>
      <c r="K51" s="414"/>
      <c r="L51" s="414"/>
      <c r="M51" s="414"/>
      <c r="N51" s="414"/>
      <c r="O51" s="414"/>
      <c r="P51" s="6"/>
      <c r="Q51" s="6"/>
      <c r="R51" s="6"/>
      <c r="S51" s="414"/>
      <c r="T51" s="6"/>
      <c r="U51" s="6"/>
      <c r="V51" s="6"/>
      <c r="W51" s="414"/>
      <c r="X51" s="414"/>
    </row>
    <row r="52" spans="10:24">
      <c r="J52" s="42"/>
      <c r="K52" s="414"/>
      <c r="L52" s="414"/>
      <c r="M52" s="414"/>
      <c r="N52" s="414"/>
      <c r="O52" s="414"/>
      <c r="P52" s="414"/>
      <c r="Q52" s="414"/>
      <c r="R52" s="6"/>
      <c r="S52" s="414"/>
      <c r="T52" s="6"/>
      <c r="U52" s="414"/>
      <c r="V52" s="6"/>
      <c r="W52" s="414"/>
      <c r="X52" s="414"/>
    </row>
    <row r="53" spans="10:24">
      <c r="J53" s="42"/>
      <c r="K53" s="414"/>
      <c r="L53" s="414"/>
      <c r="M53" s="414"/>
      <c r="N53" s="414"/>
      <c r="O53" s="414"/>
      <c r="P53" s="6"/>
      <c r="Q53" s="414"/>
      <c r="R53" s="6"/>
      <c r="S53" s="414"/>
      <c r="T53" s="6"/>
      <c r="U53" s="414"/>
      <c r="V53" s="6"/>
      <c r="W53" s="414"/>
      <c r="X53" s="414"/>
    </row>
    <row r="54" spans="10:24">
      <c r="J54" s="42"/>
      <c r="K54" s="414"/>
      <c r="L54" s="414"/>
      <c r="M54" s="414"/>
      <c r="N54" s="414"/>
      <c r="O54" s="414"/>
      <c r="P54" s="414"/>
      <c r="Q54" s="414"/>
      <c r="R54" s="414"/>
      <c r="S54" s="414"/>
      <c r="T54" s="414"/>
      <c r="U54" s="414"/>
      <c r="V54" s="6"/>
      <c r="W54" s="414"/>
      <c r="X54" s="414"/>
    </row>
    <row r="55" spans="10:24">
      <c r="J55" s="42"/>
      <c r="K55" s="414"/>
      <c r="L55" s="414"/>
      <c r="M55" s="414"/>
      <c r="N55" s="6"/>
      <c r="O55" s="6"/>
      <c r="P55" s="6"/>
      <c r="Q55" s="414"/>
      <c r="R55" s="6"/>
      <c r="S55" s="6"/>
      <c r="T55" s="6"/>
      <c r="U55" s="414"/>
      <c r="V55" s="6"/>
      <c r="W55" s="414"/>
      <c r="X55" s="414"/>
    </row>
    <row r="56" spans="10:24">
      <c r="J56" s="42"/>
      <c r="K56" s="414"/>
      <c r="L56" s="414"/>
      <c r="M56" s="414"/>
      <c r="N56" s="414"/>
      <c r="O56" s="414"/>
      <c r="P56" s="414"/>
      <c r="Q56" s="414"/>
      <c r="R56" s="414"/>
      <c r="S56" s="414"/>
      <c r="T56" s="6"/>
      <c r="U56" s="414"/>
      <c r="V56" s="414"/>
      <c r="W56" s="414"/>
      <c r="X56" s="414"/>
    </row>
    <row r="57" spans="10:24">
      <c r="J57" s="42"/>
      <c r="K57" s="414"/>
      <c r="L57" s="414"/>
      <c r="M57" s="414"/>
      <c r="N57" s="6"/>
      <c r="O57" s="414"/>
      <c r="P57" s="414"/>
      <c r="Q57" s="414"/>
      <c r="R57" s="6"/>
      <c r="S57" s="414"/>
      <c r="T57" s="6"/>
      <c r="U57" s="414"/>
      <c r="V57" s="6"/>
      <c r="W57" s="414"/>
      <c r="X57" s="414"/>
    </row>
    <row r="58" spans="10:24">
      <c r="J58" s="42"/>
      <c r="K58" s="414"/>
      <c r="L58" s="414"/>
      <c r="M58" s="414"/>
      <c r="N58" s="414"/>
      <c r="O58" s="414"/>
      <c r="P58" s="414"/>
      <c r="Q58" s="414"/>
      <c r="R58" s="414"/>
      <c r="S58" s="414"/>
      <c r="T58" s="6"/>
      <c r="U58" s="414"/>
      <c r="V58" s="414"/>
      <c r="W58" s="414"/>
      <c r="X58" s="414"/>
    </row>
    <row r="59" spans="10:24">
      <c r="J59" s="42"/>
      <c r="K59" s="414"/>
      <c r="L59" s="414"/>
      <c r="M59" s="414"/>
      <c r="N59" s="414"/>
      <c r="O59" s="414"/>
      <c r="P59" s="414"/>
      <c r="Q59" s="414"/>
      <c r="R59" s="6"/>
      <c r="S59" s="414"/>
      <c r="T59" s="6"/>
      <c r="U59" s="414"/>
      <c r="V59" s="6"/>
      <c r="W59" s="414"/>
      <c r="X59" s="414"/>
    </row>
    <row r="60" spans="10:24">
      <c r="J60" s="42"/>
      <c r="K60" s="414"/>
      <c r="L60" s="414"/>
      <c r="M60" s="414"/>
      <c r="N60" s="414"/>
      <c r="O60" s="414"/>
      <c r="P60" s="6"/>
      <c r="Q60" s="6"/>
      <c r="R60" s="6"/>
      <c r="S60" s="6"/>
      <c r="T60" s="6"/>
      <c r="U60" s="6"/>
      <c r="V60" s="6"/>
      <c r="W60" s="414"/>
      <c r="X60" s="414"/>
    </row>
    <row r="61" spans="10:24">
      <c r="J61" s="42"/>
      <c r="K61" s="414"/>
      <c r="L61" s="414"/>
      <c r="M61" s="414"/>
      <c r="N61" s="414"/>
      <c r="O61" s="414"/>
      <c r="P61" s="6"/>
      <c r="Q61" s="414"/>
      <c r="R61" s="6"/>
      <c r="S61" s="414"/>
      <c r="T61" s="6"/>
      <c r="U61" s="414"/>
      <c r="V61" s="6"/>
      <c r="W61" s="414"/>
      <c r="X61" s="414"/>
    </row>
    <row r="62" spans="10:24">
      <c r="J62" s="42"/>
      <c r="K62" s="414"/>
      <c r="L62" s="414"/>
      <c r="M62" s="414"/>
      <c r="N62" s="414"/>
      <c r="O62" s="414"/>
      <c r="P62" s="414"/>
      <c r="Q62" s="414"/>
      <c r="R62" s="414"/>
      <c r="S62" s="414"/>
      <c r="T62" s="414"/>
      <c r="U62" s="414"/>
      <c r="V62" s="6"/>
      <c r="W62" s="414"/>
      <c r="X62" s="414"/>
    </row>
    <row r="63" spans="10:24">
      <c r="J63" s="42"/>
      <c r="K63" s="414"/>
      <c r="L63" s="414"/>
      <c r="M63" s="414"/>
      <c r="N63" s="414"/>
      <c r="O63" s="414"/>
      <c r="P63" s="414"/>
      <c r="Q63" s="414"/>
      <c r="R63" s="414"/>
      <c r="S63" s="414"/>
      <c r="T63" s="6"/>
      <c r="U63" s="414"/>
      <c r="V63" s="6"/>
      <c r="W63" s="414"/>
      <c r="X63" s="414"/>
    </row>
    <row r="64" spans="10:24">
      <c r="J64" s="42"/>
      <c r="K64" s="414"/>
      <c r="L64" s="414"/>
      <c r="M64" s="414"/>
      <c r="N64" s="6"/>
      <c r="O64" s="6"/>
      <c r="P64" s="6"/>
      <c r="Q64" s="6"/>
      <c r="R64" s="6"/>
      <c r="S64" s="6"/>
      <c r="T64" s="6"/>
      <c r="U64" s="414"/>
      <c r="V64" s="6"/>
      <c r="W64" s="414"/>
      <c r="X64" s="414"/>
    </row>
    <row r="65" spans="10:24">
      <c r="J65" s="42"/>
      <c r="K65" s="414"/>
      <c r="L65" s="414"/>
      <c r="M65" s="414"/>
      <c r="N65" s="414"/>
      <c r="O65" s="414"/>
      <c r="P65" s="414"/>
      <c r="Q65" s="414"/>
      <c r="R65" s="414"/>
      <c r="S65" s="414"/>
      <c r="T65" s="6"/>
      <c r="U65" s="414"/>
      <c r="V65" s="414"/>
      <c r="W65" s="414"/>
      <c r="X65" s="414"/>
    </row>
    <row r="66" spans="10:24">
      <c r="J66" s="42"/>
      <c r="K66" s="414"/>
      <c r="L66" s="414"/>
      <c r="M66" s="414"/>
      <c r="N66" s="414"/>
      <c r="O66" s="414"/>
      <c r="P66" s="414"/>
      <c r="Q66" s="6"/>
      <c r="R66" s="6"/>
      <c r="S66" s="6"/>
      <c r="T66" s="6"/>
      <c r="U66" s="6"/>
      <c r="V66" s="6"/>
      <c r="W66" s="6"/>
      <c r="X66" s="6"/>
    </row>
    <row r="67" spans="10:24">
      <c r="J67" s="42"/>
      <c r="K67" s="414"/>
      <c r="L67" s="414"/>
      <c r="M67" s="414"/>
      <c r="N67" s="414"/>
      <c r="O67" s="414"/>
      <c r="P67" s="414"/>
      <c r="Q67" s="414"/>
      <c r="R67" s="6"/>
      <c r="S67" s="414"/>
      <c r="T67" s="6"/>
      <c r="U67" s="414"/>
      <c r="V67" s="414"/>
    </row>
    <row r="68" spans="10:24">
      <c r="J68" s="42"/>
      <c r="K68" s="414"/>
      <c r="L68" s="414"/>
      <c r="M68" s="414"/>
      <c r="N68" s="414"/>
      <c r="O68" s="414"/>
      <c r="P68" s="414"/>
      <c r="Q68" s="414"/>
      <c r="R68" s="414"/>
      <c r="S68" s="414"/>
      <c r="T68" s="6"/>
      <c r="U68" s="414"/>
      <c r="V68" s="414"/>
    </row>
    <row r="69" spans="10:24">
      <c r="J69" s="51"/>
      <c r="K69" s="414"/>
      <c r="L69" s="414"/>
      <c r="M69" s="414"/>
      <c r="N69" s="414"/>
      <c r="O69" s="414"/>
      <c r="P69" s="414"/>
      <c r="Q69" s="414"/>
      <c r="R69" s="414"/>
      <c r="S69" s="414"/>
      <c r="T69" s="414"/>
      <c r="U69" s="414"/>
      <c r="V69" s="414"/>
    </row>
    <row r="70" spans="10:24">
      <c r="K70" s="414"/>
      <c r="L70" s="414"/>
      <c r="M70" s="6"/>
      <c r="N70" s="6"/>
      <c r="O70" s="6"/>
      <c r="P70" s="6"/>
      <c r="Q70" s="6"/>
      <c r="R70" s="6"/>
      <c r="S70" s="6"/>
      <c r="T70" s="6"/>
    </row>
    <row r="71" spans="10:24">
      <c r="K71" s="414"/>
      <c r="L71" s="414"/>
      <c r="M71" s="414"/>
      <c r="N71" s="414"/>
      <c r="O71" s="414"/>
      <c r="P71" s="6"/>
      <c r="Q71" s="414"/>
      <c r="R71" s="6"/>
      <c r="S71" s="414"/>
      <c r="T71" s="6"/>
      <c r="U71" s="414"/>
      <c r="V71" s="414"/>
    </row>
    <row r="72" spans="10:24">
      <c r="K72" s="414"/>
      <c r="L72" s="414"/>
      <c r="M72" s="414"/>
      <c r="N72" s="414"/>
      <c r="O72" s="414"/>
      <c r="P72" s="414"/>
      <c r="Q72" s="414"/>
      <c r="R72" s="414"/>
      <c r="S72" s="414"/>
      <c r="T72" s="414"/>
      <c r="U72" s="414"/>
      <c r="V72" s="414"/>
    </row>
    <row r="73" spans="10:24">
      <c r="K73" s="414"/>
      <c r="L73" s="414"/>
      <c r="M73" s="414"/>
      <c r="N73" s="414"/>
      <c r="O73" s="414"/>
      <c r="P73" s="414"/>
      <c r="Q73" s="414"/>
      <c r="R73" s="414"/>
      <c r="S73" s="414"/>
      <c r="T73" s="414"/>
      <c r="U73" s="414"/>
      <c r="V73" s="414"/>
    </row>
    <row r="74" spans="10:24">
      <c r="K74" s="414"/>
      <c r="L74" s="414"/>
      <c r="M74" s="414"/>
      <c r="N74" s="6"/>
      <c r="O74" s="414"/>
      <c r="P74" s="6"/>
      <c r="Q74" s="414"/>
      <c r="R74" s="6"/>
      <c r="S74" s="414"/>
      <c r="T74" s="6"/>
      <c r="U74" s="414"/>
      <c r="V74" s="414"/>
    </row>
    <row r="75" spans="10:24">
      <c r="K75" s="414"/>
      <c r="L75" s="414"/>
      <c r="M75" s="414"/>
      <c r="N75" s="414"/>
      <c r="O75" s="414"/>
      <c r="P75" s="414"/>
      <c r="Q75" s="414"/>
      <c r="R75" s="414"/>
      <c r="S75" s="414"/>
      <c r="T75" s="414"/>
      <c r="U75" s="414"/>
      <c r="V75" s="414"/>
    </row>
    <row r="76" spans="10:24">
      <c r="K76" s="414"/>
      <c r="L76" s="414"/>
      <c r="M76" s="414"/>
      <c r="N76" s="414"/>
      <c r="O76" s="414"/>
      <c r="P76" s="414"/>
      <c r="Q76" s="414"/>
      <c r="R76" s="6"/>
      <c r="S76" s="414"/>
      <c r="T76" s="6"/>
      <c r="U76" s="414"/>
      <c r="V76" s="414"/>
    </row>
    <row r="77" spans="10:24">
      <c r="K77" s="414"/>
      <c r="L77" s="414"/>
      <c r="M77" s="414"/>
      <c r="N77" s="414"/>
      <c r="O77" s="414"/>
      <c r="P77" s="414"/>
      <c r="Q77" s="414"/>
      <c r="R77" s="414"/>
      <c r="S77" s="414"/>
      <c r="T77" s="6"/>
      <c r="U77" s="414"/>
      <c r="V77" s="414"/>
    </row>
    <row r="78" spans="10:24">
      <c r="K78" s="414"/>
      <c r="L78" s="414"/>
      <c r="M78" s="414"/>
      <c r="N78" s="414"/>
      <c r="O78" s="414"/>
      <c r="P78" s="414"/>
      <c r="Q78" s="414"/>
      <c r="R78" s="414"/>
      <c r="S78" s="414"/>
      <c r="T78" s="414"/>
      <c r="U78" s="414"/>
      <c r="V78" s="414"/>
    </row>
    <row r="79" spans="10:24">
      <c r="K79" s="414"/>
      <c r="L79" s="414"/>
      <c r="M79" s="414"/>
      <c r="N79" s="414"/>
      <c r="O79" s="414"/>
      <c r="P79" s="414"/>
      <c r="Q79" s="414"/>
      <c r="R79" s="414"/>
      <c r="S79" s="414"/>
      <c r="T79" s="414"/>
      <c r="U79" s="414"/>
      <c r="V79" s="414"/>
    </row>
    <row r="80" spans="10:24">
      <c r="K80" s="414"/>
      <c r="L80" s="414"/>
      <c r="M80" s="414"/>
      <c r="N80" s="414"/>
      <c r="O80" s="414"/>
      <c r="P80" s="414"/>
      <c r="Q80" s="414"/>
      <c r="R80" s="414"/>
      <c r="S80" s="414"/>
      <c r="T80" s="414"/>
      <c r="U80" s="414"/>
      <c r="V80" s="414"/>
    </row>
    <row r="81" spans="11:22">
      <c r="K81" s="414"/>
      <c r="L81" s="414"/>
      <c r="M81" s="414"/>
      <c r="N81" s="414"/>
      <c r="O81" s="414"/>
      <c r="P81" s="414"/>
      <c r="Q81" s="414"/>
      <c r="R81" s="414"/>
      <c r="S81" s="414"/>
      <c r="T81" s="414"/>
      <c r="U81" s="414"/>
      <c r="V81" s="414"/>
    </row>
    <row r="82" spans="11:22">
      <c r="K82" s="414"/>
      <c r="L82" s="414"/>
      <c r="M82" s="414"/>
      <c r="N82" s="414"/>
      <c r="O82" s="414"/>
      <c r="P82" s="6"/>
      <c r="Q82" s="414"/>
      <c r="R82" s="6"/>
      <c r="S82" s="414"/>
      <c r="T82" s="6"/>
      <c r="U82" s="414"/>
      <c r="V82" s="414"/>
    </row>
    <row r="83" spans="11:22">
      <c r="K83" s="414"/>
      <c r="L83" s="414"/>
      <c r="M83" s="414"/>
      <c r="N83" s="414"/>
      <c r="O83" s="414"/>
      <c r="P83" s="414"/>
      <c r="Q83" s="414"/>
      <c r="R83" s="414"/>
      <c r="S83" s="414"/>
      <c r="T83" s="6"/>
      <c r="U83" s="414"/>
      <c r="V83" s="414"/>
    </row>
    <row r="84" spans="11:22">
      <c r="K84" s="414"/>
      <c r="L84" s="414"/>
      <c r="M84" s="414"/>
      <c r="N84" s="414"/>
      <c r="O84" s="414"/>
      <c r="P84" s="414"/>
      <c r="Q84" s="414"/>
      <c r="R84" s="414"/>
      <c r="S84" s="414"/>
      <c r="T84" s="6"/>
      <c r="U84" s="414"/>
      <c r="V84" s="414"/>
    </row>
    <row r="85" spans="11:22">
      <c r="K85" s="414"/>
      <c r="L85" s="414"/>
      <c r="M85" s="414"/>
      <c r="N85" s="414"/>
      <c r="O85" s="414"/>
      <c r="P85" s="414"/>
      <c r="Q85" s="414"/>
      <c r="R85" s="414"/>
      <c r="S85" s="414"/>
      <c r="T85" s="6"/>
      <c r="U85" s="414"/>
      <c r="V85" s="414"/>
    </row>
    <row r="86" spans="11:22">
      <c r="K86" s="414"/>
      <c r="L86" s="414"/>
      <c r="M86" s="414"/>
      <c r="N86" s="414"/>
      <c r="O86" s="414"/>
      <c r="P86" s="414"/>
      <c r="Q86" s="414"/>
      <c r="R86" s="414"/>
      <c r="S86" s="414"/>
      <c r="T86" s="414"/>
      <c r="U86" s="414"/>
      <c r="V86" s="414"/>
    </row>
    <row r="87" spans="11:22">
      <c r="K87" s="414"/>
      <c r="L87" s="414"/>
      <c r="M87" s="414"/>
      <c r="N87" s="6"/>
      <c r="O87" s="6"/>
      <c r="P87" s="6"/>
      <c r="Q87" s="414"/>
      <c r="R87" s="6"/>
      <c r="S87" s="6"/>
      <c r="T87" s="6"/>
      <c r="U87" s="414"/>
      <c r="V87" s="414"/>
    </row>
    <row r="88" spans="11:22">
      <c r="K88" s="414"/>
      <c r="L88" s="414"/>
      <c r="M88" s="414"/>
      <c r="N88" s="414"/>
      <c r="O88" s="414"/>
      <c r="P88" s="414"/>
      <c r="Q88" s="414"/>
      <c r="R88" s="414"/>
      <c r="S88" s="414"/>
      <c r="T88" s="6"/>
      <c r="U88" s="414"/>
      <c r="V88" s="414"/>
    </row>
    <row r="89" spans="11:22">
      <c r="K89" s="414"/>
      <c r="L89" s="414"/>
      <c r="M89" s="414"/>
      <c r="N89" s="414"/>
      <c r="O89" s="414"/>
      <c r="P89" s="414"/>
      <c r="Q89" s="414"/>
      <c r="R89" s="6"/>
      <c r="S89" s="414"/>
      <c r="T89" s="6"/>
      <c r="U89" s="414"/>
      <c r="V89" s="414"/>
    </row>
    <row r="90" spans="11:22">
      <c r="K90" s="414"/>
      <c r="L90" s="414"/>
      <c r="M90" s="414"/>
      <c r="N90" s="414"/>
      <c r="O90" s="414"/>
      <c r="P90" s="414"/>
      <c r="Q90" s="414"/>
      <c r="R90" s="414"/>
      <c r="S90" s="414"/>
      <c r="T90" s="6"/>
      <c r="U90" s="414"/>
      <c r="V90" s="414"/>
    </row>
    <row r="91" spans="11:22">
      <c r="K91" s="414"/>
      <c r="L91" s="414"/>
      <c r="M91" s="414"/>
      <c r="N91" s="414"/>
      <c r="O91" s="414"/>
      <c r="P91" s="414"/>
      <c r="Q91" s="414"/>
      <c r="R91" s="6"/>
      <c r="S91" s="414"/>
      <c r="T91" s="6"/>
      <c r="U91" s="414"/>
      <c r="V91" s="414"/>
    </row>
    <row r="92" spans="11:22">
      <c r="K92" s="414"/>
      <c r="L92" s="414"/>
      <c r="M92" s="414"/>
      <c r="N92" s="414"/>
      <c r="O92" s="414"/>
      <c r="P92" s="414"/>
      <c r="Q92" s="414"/>
      <c r="R92" s="414"/>
      <c r="S92" s="414"/>
      <c r="T92" s="414"/>
      <c r="U92" s="414"/>
      <c r="V92" s="414"/>
    </row>
    <row r="93" spans="11:22">
      <c r="K93" s="414"/>
      <c r="L93" s="414"/>
      <c r="M93" s="414"/>
      <c r="N93" s="414"/>
      <c r="O93" s="414"/>
      <c r="P93" s="414"/>
      <c r="Q93" s="414"/>
      <c r="R93" s="6"/>
      <c r="S93" s="414"/>
      <c r="T93" s="6"/>
      <c r="U93" s="414"/>
      <c r="V93" s="414"/>
    </row>
    <row r="94" spans="11:22">
      <c r="K94" s="414"/>
      <c r="L94" s="414"/>
      <c r="M94" s="414"/>
      <c r="N94" s="414"/>
      <c r="O94" s="414"/>
      <c r="P94" s="414"/>
      <c r="Q94" s="414"/>
      <c r="R94" s="414"/>
      <c r="S94" s="414"/>
      <c r="T94" s="414"/>
      <c r="U94" s="414"/>
      <c r="V94" s="414"/>
    </row>
    <row r="95" spans="11:22">
      <c r="K95" s="414"/>
      <c r="L95" s="414"/>
      <c r="M95" s="414"/>
      <c r="N95" s="414"/>
      <c r="O95" s="414"/>
      <c r="P95" s="414"/>
      <c r="Q95" s="414"/>
      <c r="R95" s="414"/>
      <c r="S95" s="414"/>
      <c r="T95" s="6"/>
      <c r="U95" s="414"/>
      <c r="V95" s="414"/>
    </row>
    <row r="96" spans="11:22">
      <c r="K96" s="414"/>
      <c r="L96" s="414"/>
      <c r="M96" s="414"/>
      <c r="N96" s="6"/>
      <c r="O96" s="6"/>
      <c r="P96" s="6"/>
      <c r="Q96" s="414"/>
      <c r="R96" s="6"/>
      <c r="S96" s="6"/>
      <c r="T96" s="6"/>
      <c r="U96" s="414"/>
      <c r="V96" s="414"/>
    </row>
    <row r="97" spans="11:22">
      <c r="K97" s="414"/>
      <c r="L97" s="414"/>
      <c r="M97" s="414"/>
      <c r="N97" s="414"/>
      <c r="O97" s="414"/>
      <c r="P97" s="414"/>
      <c r="Q97" s="414"/>
      <c r="R97" s="414"/>
      <c r="S97" s="414"/>
      <c r="T97" s="6"/>
      <c r="U97" s="414"/>
      <c r="V97" s="414"/>
    </row>
    <row r="98" spans="11:22">
      <c r="K98" s="414"/>
      <c r="L98" s="414"/>
      <c r="M98" s="414"/>
      <c r="N98" s="414"/>
      <c r="O98" s="414"/>
      <c r="P98" s="414"/>
      <c r="Q98" s="414"/>
      <c r="R98" s="414"/>
      <c r="S98" s="414"/>
      <c r="T98" s="414"/>
      <c r="U98" s="414"/>
      <c r="V98" s="414"/>
    </row>
    <row r="99" spans="11:22">
      <c r="K99" s="414"/>
      <c r="L99" s="414"/>
      <c r="M99" s="414"/>
      <c r="N99" s="414"/>
      <c r="O99" s="414"/>
      <c r="P99" s="414"/>
      <c r="Q99" s="414"/>
      <c r="R99" s="6"/>
      <c r="S99" s="414"/>
      <c r="T99" s="6"/>
      <c r="U99" s="414"/>
      <c r="V99" s="414"/>
    </row>
    <row r="100" spans="11:22">
      <c r="K100" s="414"/>
      <c r="L100" s="414"/>
      <c r="M100" s="414"/>
      <c r="N100" s="414"/>
      <c r="O100" s="414"/>
      <c r="P100" s="414"/>
      <c r="Q100" s="414"/>
      <c r="R100" s="414"/>
      <c r="S100" s="414"/>
      <c r="T100" s="414"/>
      <c r="U100" s="414"/>
      <c r="V100" s="414"/>
    </row>
    <row r="101" spans="11:22">
      <c r="K101" s="414"/>
      <c r="L101" s="414"/>
      <c r="M101" s="414"/>
      <c r="N101" s="414"/>
      <c r="O101" s="414"/>
      <c r="P101" s="414"/>
      <c r="Q101" s="414"/>
      <c r="R101" s="414"/>
      <c r="S101" s="414"/>
      <c r="T101" s="414"/>
      <c r="U101" s="414"/>
      <c r="V101" s="414"/>
    </row>
    <row r="102" spans="11:22">
      <c r="K102" s="414"/>
      <c r="L102" s="414"/>
      <c r="M102" s="6"/>
      <c r="N102" s="6"/>
      <c r="O102" s="6"/>
      <c r="P102" s="6"/>
      <c r="Q102" s="6"/>
      <c r="R102" s="6"/>
      <c r="S102" s="6"/>
      <c r="T102" s="6"/>
      <c r="U102" s="6"/>
      <c r="V102" s="6"/>
    </row>
  </sheetData>
  <sheetProtection algorithmName="SHA-512" hashValue="CfA2j4AYJPzbm1qbniC1ZAozLq9DQ0++UTl+hanThl2mv/C2rgmwZEoFzYTS4ZeIa5noDOqHHPDD1cVIlX/9DQ==" saltValue="zgbzxQuqLYAkicfMhQdm+w==" spinCount="100000" sheet="1" objects="1" scenarios="1"/>
  <mergeCells count="1">
    <mergeCell ref="A1:K1"/>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S27"/>
  <sheetViews>
    <sheetView showGridLines="0" zoomScale="80" zoomScaleNormal="80" workbookViewId="0">
      <selection activeCell="A3" sqref="A3:I3"/>
    </sheetView>
  </sheetViews>
  <sheetFormatPr baseColWidth="10" defaultRowHeight="15"/>
  <cols>
    <col min="1" max="1" width="18.140625" customWidth="1"/>
    <col min="5" max="5" width="13" customWidth="1"/>
    <col min="248" max="248" width="10.28515625" customWidth="1"/>
    <col min="249" max="249" width="18.140625" customWidth="1"/>
    <col min="253" max="253" width="13" customWidth="1"/>
    <col min="504" max="504" width="10.28515625" customWidth="1"/>
    <col min="505" max="505" width="18.140625" customWidth="1"/>
    <col min="509" max="509" width="13" customWidth="1"/>
    <col min="760" max="760" width="10.28515625" customWidth="1"/>
    <col min="761" max="761" width="18.140625" customWidth="1"/>
    <col min="765" max="765" width="13" customWidth="1"/>
    <col min="1016" max="1016" width="10.28515625" customWidth="1"/>
    <col min="1017" max="1017" width="18.140625" customWidth="1"/>
    <col min="1021" max="1021" width="13" customWidth="1"/>
    <col min="1272" max="1272" width="10.28515625" customWidth="1"/>
    <col min="1273" max="1273" width="18.140625" customWidth="1"/>
    <col min="1277" max="1277" width="13" customWidth="1"/>
    <col min="1528" max="1528" width="10.28515625" customWidth="1"/>
    <col min="1529" max="1529" width="18.140625" customWidth="1"/>
    <col min="1533" max="1533" width="13" customWidth="1"/>
    <col min="1784" max="1784" width="10.28515625" customWidth="1"/>
    <col min="1785" max="1785" width="18.140625" customWidth="1"/>
    <col min="1789" max="1789" width="13" customWidth="1"/>
    <col min="2040" max="2040" width="10.28515625" customWidth="1"/>
    <col min="2041" max="2041" width="18.140625" customWidth="1"/>
    <col min="2045" max="2045" width="13" customWidth="1"/>
    <col min="2296" max="2296" width="10.28515625" customWidth="1"/>
    <col min="2297" max="2297" width="18.140625" customWidth="1"/>
    <col min="2301" max="2301" width="13" customWidth="1"/>
    <col min="2552" max="2552" width="10.28515625" customWidth="1"/>
    <col min="2553" max="2553" width="18.140625" customWidth="1"/>
    <col min="2557" max="2557" width="13" customWidth="1"/>
    <col min="2808" max="2808" width="10.28515625" customWidth="1"/>
    <col min="2809" max="2809" width="18.140625" customWidth="1"/>
    <col min="2813" max="2813" width="13" customWidth="1"/>
    <col min="3064" max="3064" width="10.28515625" customWidth="1"/>
    <col min="3065" max="3065" width="18.140625" customWidth="1"/>
    <col min="3069" max="3069" width="13" customWidth="1"/>
    <col min="3320" max="3320" width="10.28515625" customWidth="1"/>
    <col min="3321" max="3321" width="18.140625" customWidth="1"/>
    <col min="3325" max="3325" width="13" customWidth="1"/>
    <col min="3576" max="3576" width="10.28515625" customWidth="1"/>
    <col min="3577" max="3577" width="18.140625" customWidth="1"/>
    <col min="3581" max="3581" width="13" customWidth="1"/>
    <col min="3832" max="3832" width="10.28515625" customWidth="1"/>
    <col min="3833" max="3833" width="18.140625" customWidth="1"/>
    <col min="3837" max="3837" width="13" customWidth="1"/>
    <col min="4088" max="4088" width="10.28515625" customWidth="1"/>
    <col min="4089" max="4089" width="18.140625" customWidth="1"/>
    <col min="4093" max="4093" width="13" customWidth="1"/>
    <col min="4344" max="4344" width="10.28515625" customWidth="1"/>
    <col min="4345" max="4345" width="18.140625" customWidth="1"/>
    <col min="4349" max="4349" width="13" customWidth="1"/>
    <col min="4600" max="4600" width="10.28515625" customWidth="1"/>
    <col min="4601" max="4601" width="18.140625" customWidth="1"/>
    <col min="4605" max="4605" width="13" customWidth="1"/>
    <col min="4856" max="4856" width="10.28515625" customWidth="1"/>
    <col min="4857" max="4857" width="18.140625" customWidth="1"/>
    <col min="4861" max="4861" width="13" customWidth="1"/>
    <col min="5112" max="5112" width="10.28515625" customWidth="1"/>
    <col min="5113" max="5113" width="18.140625" customWidth="1"/>
    <col min="5117" max="5117" width="13" customWidth="1"/>
    <col min="5368" max="5368" width="10.28515625" customWidth="1"/>
    <col min="5369" max="5369" width="18.140625" customWidth="1"/>
    <col min="5373" max="5373" width="13" customWidth="1"/>
    <col min="5624" max="5624" width="10.28515625" customWidth="1"/>
    <col min="5625" max="5625" width="18.140625" customWidth="1"/>
    <col min="5629" max="5629" width="13" customWidth="1"/>
    <col min="5880" max="5880" width="10.28515625" customWidth="1"/>
    <col min="5881" max="5881" width="18.140625" customWidth="1"/>
    <col min="5885" max="5885" width="13" customWidth="1"/>
    <col min="6136" max="6136" width="10.28515625" customWidth="1"/>
    <col min="6137" max="6137" width="18.140625" customWidth="1"/>
    <col min="6141" max="6141" width="13" customWidth="1"/>
    <col min="6392" max="6392" width="10.28515625" customWidth="1"/>
    <col min="6393" max="6393" width="18.140625" customWidth="1"/>
    <col min="6397" max="6397" width="13" customWidth="1"/>
    <col min="6648" max="6648" width="10.28515625" customWidth="1"/>
    <col min="6649" max="6649" width="18.140625" customWidth="1"/>
    <col min="6653" max="6653" width="13" customWidth="1"/>
    <col min="6904" max="6904" width="10.28515625" customWidth="1"/>
    <col min="6905" max="6905" width="18.140625" customWidth="1"/>
    <col min="6909" max="6909" width="13" customWidth="1"/>
    <col min="7160" max="7160" width="10.28515625" customWidth="1"/>
    <col min="7161" max="7161" width="18.140625" customWidth="1"/>
    <col min="7165" max="7165" width="13" customWidth="1"/>
    <col min="7416" max="7416" width="10.28515625" customWidth="1"/>
    <col min="7417" max="7417" width="18.140625" customWidth="1"/>
    <col min="7421" max="7421" width="13" customWidth="1"/>
    <col min="7672" max="7672" width="10.28515625" customWidth="1"/>
    <col min="7673" max="7673" width="18.140625" customWidth="1"/>
    <col min="7677" max="7677" width="13" customWidth="1"/>
    <col min="7928" max="7928" width="10.28515625" customWidth="1"/>
    <col min="7929" max="7929" width="18.140625" customWidth="1"/>
    <col min="7933" max="7933" width="13" customWidth="1"/>
    <col min="8184" max="8184" width="10.28515625" customWidth="1"/>
    <col min="8185" max="8185" width="18.140625" customWidth="1"/>
    <col min="8189" max="8189" width="13" customWidth="1"/>
    <col min="8440" max="8440" width="10.28515625" customWidth="1"/>
    <col min="8441" max="8441" width="18.140625" customWidth="1"/>
    <col min="8445" max="8445" width="13" customWidth="1"/>
    <col min="8696" max="8696" width="10.28515625" customWidth="1"/>
    <col min="8697" max="8697" width="18.140625" customWidth="1"/>
    <col min="8701" max="8701" width="13" customWidth="1"/>
    <col min="8952" max="8952" width="10.28515625" customWidth="1"/>
    <col min="8953" max="8953" width="18.140625" customWidth="1"/>
    <col min="8957" max="8957" width="13" customWidth="1"/>
    <col min="9208" max="9208" width="10.28515625" customWidth="1"/>
    <col min="9209" max="9209" width="18.140625" customWidth="1"/>
    <col min="9213" max="9213" width="13" customWidth="1"/>
    <col min="9464" max="9464" width="10.28515625" customWidth="1"/>
    <col min="9465" max="9465" width="18.140625" customWidth="1"/>
    <col min="9469" max="9469" width="13" customWidth="1"/>
    <col min="9720" max="9720" width="10.28515625" customWidth="1"/>
    <col min="9721" max="9721" width="18.140625" customWidth="1"/>
    <col min="9725" max="9725" width="13" customWidth="1"/>
    <col min="9976" max="9976" width="10.28515625" customWidth="1"/>
    <col min="9977" max="9977" width="18.140625" customWidth="1"/>
    <col min="9981" max="9981" width="13" customWidth="1"/>
    <col min="10232" max="10232" width="10.28515625" customWidth="1"/>
    <col min="10233" max="10233" width="18.140625" customWidth="1"/>
    <col min="10237" max="10237" width="13" customWidth="1"/>
    <col min="10488" max="10488" width="10.28515625" customWidth="1"/>
    <col min="10489" max="10489" width="18.140625" customWidth="1"/>
    <col min="10493" max="10493" width="13" customWidth="1"/>
    <col min="10744" max="10744" width="10.28515625" customWidth="1"/>
    <col min="10745" max="10745" width="18.140625" customWidth="1"/>
    <col min="10749" max="10749" width="13" customWidth="1"/>
    <col min="11000" max="11000" width="10.28515625" customWidth="1"/>
    <col min="11001" max="11001" width="18.140625" customWidth="1"/>
    <col min="11005" max="11005" width="13" customWidth="1"/>
    <col min="11256" max="11256" width="10.28515625" customWidth="1"/>
    <col min="11257" max="11257" width="18.140625" customWidth="1"/>
    <col min="11261" max="11261" width="13" customWidth="1"/>
    <col min="11512" max="11512" width="10.28515625" customWidth="1"/>
    <col min="11513" max="11513" width="18.140625" customWidth="1"/>
    <col min="11517" max="11517" width="13" customWidth="1"/>
    <col min="11768" max="11768" width="10.28515625" customWidth="1"/>
    <col min="11769" max="11769" width="18.140625" customWidth="1"/>
    <col min="11773" max="11773" width="13" customWidth="1"/>
    <col min="12024" max="12024" width="10.28515625" customWidth="1"/>
    <col min="12025" max="12025" width="18.140625" customWidth="1"/>
    <col min="12029" max="12029" width="13" customWidth="1"/>
    <col min="12280" max="12280" width="10.28515625" customWidth="1"/>
    <col min="12281" max="12281" width="18.140625" customWidth="1"/>
    <col min="12285" max="12285" width="13" customWidth="1"/>
    <col min="12536" max="12536" width="10.28515625" customWidth="1"/>
    <col min="12537" max="12537" width="18.140625" customWidth="1"/>
    <col min="12541" max="12541" width="13" customWidth="1"/>
    <col min="12792" max="12792" width="10.28515625" customWidth="1"/>
    <col min="12793" max="12793" width="18.140625" customWidth="1"/>
    <col min="12797" max="12797" width="13" customWidth="1"/>
    <col min="13048" max="13048" width="10.28515625" customWidth="1"/>
    <col min="13049" max="13049" width="18.140625" customWidth="1"/>
    <col min="13053" max="13053" width="13" customWidth="1"/>
    <col min="13304" max="13304" width="10.28515625" customWidth="1"/>
    <col min="13305" max="13305" width="18.140625" customWidth="1"/>
    <col min="13309" max="13309" width="13" customWidth="1"/>
    <col min="13560" max="13560" width="10.28515625" customWidth="1"/>
    <col min="13561" max="13561" width="18.140625" customWidth="1"/>
    <col min="13565" max="13565" width="13" customWidth="1"/>
    <col min="13816" max="13816" width="10.28515625" customWidth="1"/>
    <col min="13817" max="13817" width="18.140625" customWidth="1"/>
    <col min="13821" max="13821" width="13" customWidth="1"/>
    <col min="14072" max="14072" width="10.28515625" customWidth="1"/>
    <col min="14073" max="14073" width="18.140625" customWidth="1"/>
    <col min="14077" max="14077" width="13" customWidth="1"/>
    <col min="14328" max="14328" width="10.28515625" customWidth="1"/>
    <col min="14329" max="14329" width="18.140625" customWidth="1"/>
    <col min="14333" max="14333" width="13" customWidth="1"/>
    <col min="14584" max="14584" width="10.28515625" customWidth="1"/>
    <col min="14585" max="14585" width="18.140625" customWidth="1"/>
    <col min="14589" max="14589" width="13" customWidth="1"/>
    <col min="14840" max="14840" width="10.28515625" customWidth="1"/>
    <col min="14841" max="14841" width="18.140625" customWidth="1"/>
    <col min="14845" max="14845" width="13" customWidth="1"/>
    <col min="15096" max="15096" width="10.28515625" customWidth="1"/>
    <col min="15097" max="15097" width="18.140625" customWidth="1"/>
    <col min="15101" max="15101" width="13" customWidth="1"/>
    <col min="15352" max="15352" width="10.28515625" customWidth="1"/>
    <col min="15353" max="15353" width="18.140625" customWidth="1"/>
    <col min="15357" max="15357" width="13" customWidth="1"/>
    <col min="15608" max="15608" width="10.28515625" customWidth="1"/>
    <col min="15609" max="15609" width="18.140625" customWidth="1"/>
    <col min="15613" max="15613" width="13" customWidth="1"/>
    <col min="15864" max="15864" width="10.28515625" customWidth="1"/>
    <col min="15865" max="15865" width="18.140625" customWidth="1"/>
    <col min="15869" max="15869" width="13" customWidth="1"/>
    <col min="16120" max="16120" width="10.28515625" customWidth="1"/>
    <col min="16121" max="16121" width="18.140625" customWidth="1"/>
    <col min="16125" max="16125" width="13" customWidth="1"/>
  </cols>
  <sheetData>
    <row r="1" spans="1:19" ht="23.25" customHeight="1">
      <c r="A1" s="455" t="s">
        <v>663</v>
      </c>
      <c r="B1" s="455"/>
      <c r="C1" s="455"/>
      <c r="D1" s="455"/>
      <c r="E1" s="455"/>
      <c r="F1" s="455"/>
      <c r="G1" s="455"/>
      <c r="H1" s="455"/>
      <c r="I1" s="455"/>
    </row>
    <row r="2" spans="1:19" ht="39" customHeight="1">
      <c r="A2" s="62" t="s">
        <v>97</v>
      </c>
      <c r="B2" s="63" t="s">
        <v>145</v>
      </c>
      <c r="C2" s="62" t="s">
        <v>112</v>
      </c>
      <c r="D2" s="63" t="s">
        <v>116</v>
      </c>
      <c r="E2" s="62" t="s">
        <v>114</v>
      </c>
      <c r="F2" s="63" t="s">
        <v>113</v>
      </c>
      <c r="G2" s="62" t="s">
        <v>115</v>
      </c>
      <c r="H2" s="63" t="s">
        <v>146</v>
      </c>
      <c r="I2" s="64" t="s">
        <v>147</v>
      </c>
      <c r="K2" s="388"/>
      <c r="L2" s="388"/>
      <c r="M2" s="388"/>
      <c r="N2" s="388"/>
      <c r="O2" s="388"/>
      <c r="P2" s="388"/>
      <c r="Q2" s="388"/>
      <c r="R2" s="388"/>
    </row>
    <row r="3" spans="1:19">
      <c r="A3" s="195" t="s">
        <v>659</v>
      </c>
      <c r="B3" s="139">
        <v>10462</v>
      </c>
      <c r="C3" s="139">
        <v>2336</v>
      </c>
      <c r="D3" s="139">
        <v>4541</v>
      </c>
      <c r="E3" s="139">
        <v>11632</v>
      </c>
      <c r="F3" s="139">
        <v>20518</v>
      </c>
      <c r="G3" s="139">
        <v>23181</v>
      </c>
      <c r="H3" s="139">
        <v>49665</v>
      </c>
      <c r="I3" s="141">
        <v>122335</v>
      </c>
      <c r="K3" s="6"/>
      <c r="L3" s="6"/>
      <c r="M3" s="6"/>
      <c r="N3" s="6"/>
      <c r="O3" s="6"/>
      <c r="P3" s="6"/>
      <c r="Q3" s="6"/>
      <c r="R3" s="6"/>
    </row>
    <row r="4" spans="1:19">
      <c r="K4" s="6"/>
      <c r="L4" s="6"/>
      <c r="M4" s="6"/>
      <c r="N4" s="6"/>
      <c r="O4" s="6"/>
      <c r="P4" s="6"/>
      <c r="Q4" s="6"/>
      <c r="R4" s="6"/>
    </row>
    <row r="5" spans="1:19">
      <c r="J5" s="398"/>
      <c r="K5" s="139"/>
      <c r="L5" s="139"/>
      <c r="M5" s="139"/>
      <c r="N5" s="139"/>
      <c r="O5" s="139"/>
      <c r="P5" s="139"/>
      <c r="Q5" s="139"/>
      <c r="R5" s="139"/>
      <c r="S5" s="387"/>
    </row>
    <row r="6" spans="1:19">
      <c r="J6" s="139"/>
      <c r="K6" s="139"/>
      <c r="L6" s="139"/>
      <c r="M6" s="139"/>
      <c r="N6" s="139"/>
      <c r="O6" s="139"/>
      <c r="P6" s="139"/>
      <c r="Q6" s="139"/>
      <c r="R6" s="6"/>
      <c r="S6" s="6"/>
    </row>
    <row r="7" spans="1:19">
      <c r="L7" s="139"/>
      <c r="M7" s="139"/>
      <c r="N7" s="139"/>
      <c r="O7" s="139"/>
      <c r="P7" s="139"/>
      <c r="Q7" s="139"/>
      <c r="R7" s="139"/>
      <c r="S7" s="139"/>
    </row>
    <row r="8" spans="1:19">
      <c r="K8" s="6"/>
    </row>
    <row r="9" spans="1:19">
      <c r="L9" s="6"/>
      <c r="M9" s="6"/>
      <c r="N9" s="6"/>
    </row>
    <row r="10" spans="1:19">
      <c r="G10" s="6"/>
      <c r="H10" s="6"/>
      <c r="I10" s="6"/>
      <c r="J10" s="6"/>
      <c r="L10" s="6"/>
    </row>
    <row r="11" spans="1:19">
      <c r="G11" s="6"/>
      <c r="H11" s="6"/>
      <c r="I11" s="6"/>
      <c r="J11" s="6"/>
    </row>
    <row r="12" spans="1:19">
      <c r="J12" s="139"/>
    </row>
    <row r="26" spans="1:2">
      <c r="A26" s="41" t="s">
        <v>108</v>
      </c>
      <c r="B26" s="41" t="s">
        <v>109</v>
      </c>
    </row>
    <row r="27" spans="1:2">
      <c r="A27" s="41" t="s">
        <v>110</v>
      </c>
      <c r="B27" s="41" t="s">
        <v>47</v>
      </c>
    </row>
  </sheetData>
  <sheetProtection algorithmName="SHA-512" hashValue="tjMSS2rHUeIZ5gWxZKSB86L3RxN9ajvwWkw2fIBKZ2h2X59sMP7gyJmg4pSG9++Qc1S3cpFWKB1bhQE1HmEz7A==" saltValue="AB1dljEDRt5jraSzozPtKQ==" spinCount="100000" sheet="1" objects="1" scenarios="1"/>
  <mergeCells count="1">
    <mergeCell ref="A1:I1"/>
  </mergeCells>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28</vt:i4>
      </vt:variant>
    </vt:vector>
  </HeadingPairs>
  <TitlesOfParts>
    <vt:vector size="28" baseType="lpstr">
      <vt:lpstr>ÍNDICE</vt:lpstr>
      <vt:lpstr>DEMOGRAFÍA_1</vt:lpstr>
      <vt:lpstr>DEMOGRAFÍA_2</vt:lpstr>
      <vt:lpstr>TURISMO_1</vt:lpstr>
      <vt:lpstr>TURISMO_2</vt:lpstr>
      <vt:lpstr>TURISMO_3</vt:lpstr>
      <vt:lpstr>PARO_1</vt:lpstr>
      <vt:lpstr>PARO_2</vt:lpstr>
      <vt:lpstr>PARO_3</vt:lpstr>
      <vt:lpstr>PARO_4</vt:lpstr>
      <vt:lpstr>PARO_5</vt:lpstr>
      <vt:lpstr>PARO_6</vt:lpstr>
      <vt:lpstr>PARO_7</vt:lpstr>
      <vt:lpstr>PARO_8</vt:lpstr>
      <vt:lpstr>ERTES</vt:lpstr>
      <vt:lpstr>CONTRATOS_1</vt:lpstr>
      <vt:lpstr>CONTRATOS_2</vt:lpstr>
      <vt:lpstr>CONTRATOS_3</vt:lpstr>
      <vt:lpstr>CONTRATOS_4</vt:lpstr>
      <vt:lpstr>IPC_1</vt:lpstr>
      <vt:lpstr>IPC_2</vt:lpstr>
      <vt:lpstr>REF</vt:lpstr>
      <vt:lpstr>PIB</vt:lpstr>
      <vt:lpstr>AFILIADOS S.S._1</vt:lpstr>
      <vt:lpstr>AFILIADOS_S.S._2</vt:lpstr>
      <vt:lpstr>EMPRESAS S.S.</vt:lpstr>
      <vt:lpstr>EPA_1</vt:lpstr>
      <vt:lpstr>EPA_2</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2020-05-13T15:19:21Z</cp:lastPrinted>
  <dcterms:created xsi:type="dcterms:W3CDTF">2018-10-09T08:14:10Z</dcterms:created>
  <dcterms:modified xsi:type="dcterms:W3CDTF">2023-03-15T17:33:16Z</dcterms:modified>
</cp:coreProperties>
</file>