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19.xml" ContentType="application/vnd.openxmlformats-officedocument.drawingml.chart+xml"/>
  <Override PartName="/xl/drawings/drawing12.xml" ContentType="application/vnd.openxmlformats-officedocument.drawing+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7.xml" ContentType="application/vnd.openxmlformats-officedocument.drawing+xml"/>
  <Override PartName="/xl/charts/chart32.xml" ContentType="application/vnd.openxmlformats-officedocument.drawingml.chart+xml"/>
  <Override PartName="/xl/drawings/drawing18.xml" ContentType="application/vnd.openxmlformats-officedocument.drawing+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35.xml" ContentType="application/vnd.openxmlformats-officedocument.drawingml.chart+xml"/>
  <Override PartName="/xl/drawings/drawing22.xml" ContentType="application/vnd.openxmlformats-officedocument.drawing+xml"/>
  <Override PartName="/xl/charts/chart36.xml" ContentType="application/vnd.openxmlformats-officedocument.drawingml.chart+xml"/>
  <Override PartName="/xl/drawings/drawing23.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6.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925" yWindow="5130" windowWidth="20730" windowHeight="11760"/>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M27" i="39" l="1"/>
  <c r="N27" i="39"/>
  <c r="T51" i="41"/>
  <c r="U10" i="6" l="1"/>
  <c r="P10" i="6"/>
  <c r="K10" i="6"/>
  <c r="F10" i="6"/>
  <c r="E10" i="6"/>
  <c r="N26" i="39" l="1"/>
  <c r="M26" i="39"/>
  <c r="T50" i="41"/>
  <c r="M25" i="39" l="1"/>
  <c r="N25" i="39"/>
  <c r="C65" i="37"/>
  <c r="B65" i="37"/>
  <c r="P26" i="37"/>
  <c r="O26" i="37"/>
  <c r="C5" i="37"/>
  <c r="E5" i="37"/>
  <c r="T49" i="41" l="1"/>
  <c r="M24" i="39" l="1"/>
  <c r="N24" i="39"/>
  <c r="T48" i="41" l="1"/>
  <c r="T47" i="41" l="1"/>
  <c r="N21" i="39" l="1"/>
  <c r="N22" i="39"/>
  <c r="N23" i="39"/>
  <c r="M23" i="39"/>
  <c r="E6" i="37" l="1"/>
  <c r="E7" i="37" s="1"/>
  <c r="E8" i="37" s="1"/>
  <c r="E9" i="37" s="1"/>
  <c r="E10" i="37" s="1"/>
  <c r="E11" i="37" s="1"/>
  <c r="E12" i="37" s="1"/>
  <c r="E13" i="37" s="1"/>
  <c r="E14" i="37" s="1"/>
  <c r="E15" i="37" s="1"/>
  <c r="E16" i="37" s="1"/>
  <c r="E17" i="37" s="1"/>
  <c r="E18" i="37" s="1"/>
  <c r="E19" i="37" s="1"/>
  <c r="C6" i="37"/>
  <c r="C7" i="37" s="1"/>
  <c r="C8" i="37" s="1"/>
  <c r="C9" i="37" s="1"/>
  <c r="C10" i="37" s="1"/>
  <c r="C11" i="37" s="1"/>
  <c r="C12" i="37" s="1"/>
  <c r="C13" i="37" s="1"/>
  <c r="C14" i="37" s="1"/>
  <c r="C15" i="37" s="1"/>
  <c r="C16" i="37" s="1"/>
  <c r="C17" i="37" s="1"/>
  <c r="C18" i="37" s="1"/>
  <c r="C19" i="37" s="1"/>
  <c r="U6" i="6" l="1"/>
  <c r="P6" i="6"/>
  <c r="K6" i="6"/>
  <c r="F6" i="6"/>
  <c r="U5" i="6" l="1"/>
  <c r="P5" i="6"/>
  <c r="K5" i="6"/>
  <c r="F5" i="6"/>
  <c r="M22" i="39"/>
  <c r="T46" i="41"/>
  <c r="M21" i="39" l="1"/>
  <c r="K20" i="39"/>
  <c r="N20" i="39" s="1"/>
  <c r="T45" i="41"/>
  <c r="E5" i="42" l="1"/>
  <c r="E4" i="42"/>
  <c r="F5" i="42"/>
  <c r="F4" i="42"/>
  <c r="U4" i="6"/>
  <c r="P4" i="6"/>
  <c r="K4" i="6"/>
  <c r="F4" i="6"/>
  <c r="H36" i="10" l="1"/>
  <c r="L21" i="39" l="1"/>
  <c r="L22" i="39"/>
  <c r="L23" i="39"/>
  <c r="L24" i="39"/>
  <c r="L25" i="39"/>
  <c r="L26" i="39"/>
  <c r="L27" i="39"/>
  <c r="L28" i="39"/>
  <c r="L29" i="39"/>
  <c r="L30" i="39"/>
  <c r="L31" i="39"/>
  <c r="L20" i="39"/>
  <c r="E15" i="6" l="1"/>
  <c r="J15" i="6"/>
  <c r="O15" i="6"/>
  <c r="T15" i="6"/>
  <c r="T14" i="6" l="1"/>
  <c r="O14" i="6"/>
  <c r="J14" i="6"/>
  <c r="E14" i="6"/>
  <c r="E13" i="6" l="1"/>
  <c r="J13" i="6"/>
  <c r="O13" i="6"/>
  <c r="T13" i="6"/>
  <c r="T12" i="6" l="1"/>
  <c r="O12" i="6"/>
  <c r="J12" i="6"/>
  <c r="E12" i="6"/>
  <c r="T10" i="6" l="1"/>
  <c r="T11" i="6"/>
  <c r="O10" i="6"/>
  <c r="O11" i="6"/>
  <c r="J10" i="6"/>
  <c r="J11" i="6"/>
  <c r="E11" i="6"/>
  <c r="E77" i="43" l="1"/>
  <c r="E76" i="43"/>
  <c r="E75" i="43"/>
  <c r="E74" i="43"/>
  <c r="E73" i="43"/>
  <c r="E72" i="43"/>
  <c r="E71" i="43"/>
  <c r="E70" i="43"/>
  <c r="E69" i="43"/>
  <c r="E68" i="43"/>
  <c r="E67" i="43"/>
  <c r="E66" i="43"/>
  <c r="E65" i="43"/>
  <c r="E64" i="43"/>
  <c r="E63" i="43"/>
  <c r="E62" i="43"/>
  <c r="E61" i="43"/>
  <c r="E60" i="43"/>
  <c r="E59" i="43"/>
  <c r="E58" i="43"/>
  <c r="E57" i="43"/>
  <c r="E56" i="43"/>
  <c r="R55" i="41"/>
  <c r="Q55" i="41"/>
  <c r="R54" i="41"/>
  <c r="Q54" i="41"/>
  <c r="R53" i="41"/>
  <c r="Q53" i="41"/>
  <c r="R52" i="41"/>
  <c r="Q52" i="41"/>
  <c r="R51" i="41"/>
  <c r="Q51" i="41"/>
  <c r="R50" i="41"/>
  <c r="Q50" i="41"/>
  <c r="R49" i="41"/>
  <c r="Q49" i="41"/>
  <c r="R48" i="41"/>
  <c r="Q48" i="41"/>
  <c r="R47" i="41"/>
  <c r="Q47" i="41"/>
  <c r="R46" i="41"/>
  <c r="Q46" i="41"/>
  <c r="R45" i="41"/>
  <c r="Q45" i="41"/>
  <c r="T44" i="41"/>
  <c r="R44" i="41"/>
  <c r="Q44" i="41"/>
  <c r="M20" i="39" l="1"/>
  <c r="T5" i="6" l="1"/>
  <c r="T6" i="6"/>
  <c r="T4" i="6"/>
  <c r="O5" i="6"/>
  <c r="O6" i="6"/>
  <c r="O4" i="6"/>
  <c r="J6" i="6"/>
  <c r="E6" i="6"/>
  <c r="D48" i="12" l="1"/>
  <c r="C48" i="12"/>
  <c r="B48" i="12"/>
  <c r="D43" i="12"/>
  <c r="C43" i="12"/>
  <c r="B43" i="12"/>
  <c r="D36" i="12"/>
  <c r="C36" i="12"/>
  <c r="B36" i="12"/>
  <c r="D31" i="12"/>
  <c r="C31" i="12"/>
  <c r="B31" i="12"/>
  <c r="D24" i="12"/>
  <c r="C24" i="12"/>
  <c r="B24" i="12"/>
  <c r="D19" i="12"/>
  <c r="C19" i="12"/>
  <c r="B19" i="12"/>
  <c r="D12" i="12"/>
  <c r="C12" i="12"/>
  <c r="B12" i="12"/>
  <c r="J11" i="12"/>
  <c r="I11" i="12"/>
  <c r="H11" i="12"/>
  <c r="G11" i="12"/>
  <c r="D7" i="12"/>
  <c r="C7" i="12"/>
  <c r="B7" i="12"/>
  <c r="J6" i="12"/>
  <c r="I6" i="12"/>
  <c r="H6" i="12"/>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J5" i="6"/>
  <c r="E5" i="6"/>
  <c r="J4" i="6"/>
  <c r="E4" i="6"/>
  <c r="I12" i="12" l="1"/>
  <c r="D13" i="12"/>
  <c r="C49" i="12"/>
  <c r="H21" i="12" s="1"/>
  <c r="H12" i="12"/>
  <c r="C13" i="12"/>
  <c r="H18" i="12" s="1"/>
  <c r="C37" i="12"/>
  <c r="H20" i="12" s="1"/>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<sst xmlns="http://schemas.openxmlformats.org/spreadsheetml/2006/main" count="1644" uniqueCount="740">
  <si>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</si>
  <si>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</si>
  <si>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</si>
  <si>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</si>
  <si>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</si>
  <si>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</si>
  <si>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</si>
  <si>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</si>
  <si>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</si>
  <si>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</si>
  <si>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</si>
  <si>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</si>
  <si>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</si>
  <si>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</si>
  <si>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</si>
  <si>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</si>
  <si>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</si>
  <si>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</si>
  <si>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</si>
  <si>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</si>
  <si>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</si>
  <si>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</si>
  <si>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</si>
  <si>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</si>
  <si>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</si>
  <si>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</si>
  <si>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</si>
  <si>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</si>
  <si>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</si>
  <si>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</si>
  <si>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</si>
  <si>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</si>
  <si>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</si>
  <si>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</si>
  <si>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</si>
  <si>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</si>
  <si>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</si>
  <si>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</si>
  <si>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</si>
  <si>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</si>
  <si>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</si>
  <si>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</si>
  <si>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</si>
  <si>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</si>
  <si>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</si>
  <si>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</si>
  <si>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</si>
  <si>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</si>
  <si>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</si>
  <si>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</si>
  <si>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</si>
  <si>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</si>
  <si>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</si>
  <si>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</si>
  <si>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</si>
  <si>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</si>
  <si>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</si>
  <si>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</si>
  <si>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</si>
  <si>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</si>
  <si>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</si>
  <si>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</si>
  <si>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</si>
  <si>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</si>
  <si>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</si>
  <si>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</si>
  <si>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</si>
  <si>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</si>
  <si>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</si>
  <si>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</si>
  <si>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</si>
  <si>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</si>
  <si>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</si>
  <si>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</si>
  <si>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</si>
  <si>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</si>
  <si>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</si>
  <si>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</si>
  <si>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</si>
  <si>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</si>
  <si>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</si>
  <si>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</si>
  <si>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</si>
  <si>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</si>
  <si>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</si>
  <si>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</si>
  <si>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</si>
  <si>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</si>
  <si>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</si>
  <si>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</si>
  <si>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</si>
  <si>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</si>
  <si>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</si>
  <si>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</si>
  <si>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</si>
  <si>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</si>
  <si>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</si>
  <si>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</si>
  <si>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</si>
  <si>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</si>
  <si>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</si>
  <si>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</si>
  <si>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Variación Interanual del Paro Total Registrado</t>
  </si>
  <si>
    <t>Variación 2019/2018%</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</si>
  <si>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</si>
  <si>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</si>
  <si>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</si>
  <si>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</si>
  <si>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</si>
  <si>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</si>
  <si>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</si>
  <si>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</si>
  <si>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</si>
  <si>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</si>
  <si>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</si>
  <si>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</si>
  <si>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</si>
  <si>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%Var. 2019/18</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</si>
  <si>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</si>
  <si>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</si>
  <si>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</si>
  <si>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</si>
  <si>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</si>
  <si>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</si>
  <si>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</si>
  <si>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</si>
  <si>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</si>
  <si>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</si>
  <si>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</si>
  <si>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</si>
  <si>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</si>
  <si>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</si>
  <si>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</si>
  <si>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</si>
  <si>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</si>
  <si>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</si>
  <si>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</si>
  <si>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</si>
  <si>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</si>
  <si>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</si>
  <si>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</si>
  <si>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</si>
  <si>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</si>
  <si>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</si>
  <si>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</si>
  <si>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</si>
  <si>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</si>
  <si>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</si>
  <si>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</si>
  <si>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</si>
  <si>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</si>
  <si>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</si>
  <si>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</si>
  <si>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</si>
  <si>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</si>
  <si>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</si>
  <si>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</si>
  <si>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</si>
  <si>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</si>
  <si>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</si>
  <si>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</si>
  <si>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</si>
  <si>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</si>
  <si>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</si>
  <si>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</si>
  <si>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</si>
  <si>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</si>
  <si>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</si>
  <si>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</si>
  <si>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</si>
  <si>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</si>
  <si>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</si>
  <si>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</si>
  <si>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</si>
  <si>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</si>
  <si>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</si>
  <si>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</si>
  <si>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</si>
  <si>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</si>
  <si>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</si>
  <si>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</si>
  <si>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</si>
  <si>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</si>
  <si>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</si>
  <si>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</si>
  <si>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</si>
  <si>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</si>
  <si>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</si>
  <si>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</si>
  <si>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</si>
  <si>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</si>
  <si>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</si>
  <si>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</si>
  <si>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</si>
  <si>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</si>
  <si>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</si>
  <si>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</si>
  <si>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</si>
  <si>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</si>
  <si>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</si>
  <si>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</si>
  <si>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</si>
  <si>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</si>
  <si>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</si>
  <si>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</si>
  <si>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</si>
  <si>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</si>
  <si>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</si>
  <si>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</si>
  <si>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</si>
  <si>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</si>
  <si>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</si>
  <si>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</si>
  <si>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</si>
  <si>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</si>
  <si>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</si>
  <si>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</si>
  <si>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</si>
  <si>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</si>
  <si>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</si>
  <si>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</si>
  <si>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</si>
  <si>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</si>
  <si>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</si>
  <si>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</si>
  <si>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</si>
  <si>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</si>
  <si>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</si>
  <si>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</si>
  <si>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</si>
  <si>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</si>
  <si>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</si>
  <si>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</si>
  <si>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</si>
  <si>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</si>
  <si>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</si>
  <si>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</si>
  <si>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</si>
  <si>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</si>
  <si>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</si>
  <si>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</si>
  <si>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</si>
  <si>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</si>
  <si>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</si>
  <si>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</si>
  <si>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</si>
  <si>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</si>
  <si>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</si>
  <si>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</si>
  <si>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</si>
  <si>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</si>
  <si>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</si>
  <si>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</si>
  <si>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</si>
  <si>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</si>
  <si>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</si>
  <si>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</si>
  <si>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</si>
  <si>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</si>
  <si>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</si>
  <si>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</si>
  <si>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</si>
  <si>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</si>
  <si>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</si>
  <si>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</si>
  <si>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</si>
  <si>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</si>
  <si>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</si>
  <si>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</si>
  <si>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</si>
  <si>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</si>
  <si>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</si>
  <si>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</si>
  <si>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</si>
  <si>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</si>
  <si>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</si>
  <si>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Evolución Mensual Indice de Precios de Consumo. Base 2016. Provincia Santa Cruz de Tenerife</t>
  </si>
  <si>
    <t>Unidades: Índice</t>
  </si>
  <si>
    <t>Índice general</t>
  </si>
  <si>
    <t>Variación 2020/2019%</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</si>
  <si>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</si>
  <si>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</si>
  <si>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</si>
  <si>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</si>
  <si>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</si>
  <si>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</si>
  <si>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</si>
  <si>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</si>
  <si>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</si>
  <si>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</si>
  <si>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</si>
  <si>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</si>
  <si>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</si>
  <si>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</si>
  <si>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</si>
  <si>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</si>
  <si>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</si>
  <si>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</si>
  <si>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</si>
  <si>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</si>
  <si>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</si>
  <si>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</si>
  <si>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</si>
  <si>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</si>
  <si>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</si>
  <si>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</si>
  <si>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</si>
  <si>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</si>
  <si>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</si>
  <si>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</si>
  <si>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</si>
  <si>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</si>
  <si>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</si>
  <si>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</si>
  <si>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</si>
  <si>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</si>
  <si>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</si>
  <si>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2019 Abril</t>
  </si>
  <si>
    <t xml:space="preserve">         2017 Segundo trimestre</t>
  </si>
  <si>
    <t xml:space="preserve">      2019 Mayo</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</si>
  <si>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</si>
  <si>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</si>
  <si>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</si>
  <si>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</si>
  <si>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</si>
  <si>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</si>
  <si>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</si>
  <si>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</si>
  <si>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</si>
  <si>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</si>
  <si>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</si>
  <si>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</si>
  <si>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</si>
  <si>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</si>
  <si>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</si>
  <si>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</si>
  <si>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</si>
  <si>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</si>
  <si>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</si>
  <si>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</si>
  <si>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</si>
  <si>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</si>
  <si>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</si>
  <si>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</si>
  <si>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</si>
  <si>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</si>
  <si>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</si>
  <si>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</si>
  <si>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</si>
  <si>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</si>
  <si>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</si>
  <si>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</si>
  <si>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</si>
  <si>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</si>
  <si>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</si>
  <si>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</si>
  <si>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</si>
  <si>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</si>
  <si>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</si>
  <si>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</si>
  <si>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</si>
  <si>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</si>
  <si>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</si>
  <si>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</si>
  <si>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</si>
  <si>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</si>
  <si>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</si>
  <si>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</si>
  <si>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</si>
  <si>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</si>
  <si>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</si>
  <si>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</si>
  <si>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</si>
  <si>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</si>
  <si>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</si>
  <si>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</si>
  <si>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</si>
  <si>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</si>
  <si>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</si>
  <si>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</si>
  <si>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</si>
  <si>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</si>
  <si>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</si>
  <si>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</si>
  <si>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</si>
  <si>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</si>
  <si>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</si>
  <si>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</si>
  <si>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</si>
  <si>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</si>
  <si>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</si>
  <si>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</si>
  <si>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</si>
  <si>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</si>
  <si>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</si>
  <si>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</si>
  <si>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</si>
  <si>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</si>
  <si>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</si>
  <si>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</si>
  <si>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</si>
  <si>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</si>
  <si>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</si>
  <si>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</si>
  <si>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</si>
  <si>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</si>
  <si>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</si>
  <si>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</si>
  <si>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</si>
  <si>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</si>
  <si>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</si>
  <si>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</si>
  <si>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</si>
  <si>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</si>
  <si>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</si>
  <si>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</si>
  <si>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</si>
  <si>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</si>
  <si>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</si>
  <si>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</si>
  <si>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</si>
  <si>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</si>
  <si>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</si>
  <si>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</si>
  <si>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</si>
  <si>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</si>
  <si>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</si>
  <si>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</si>
  <si>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</si>
  <si>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</si>
  <si>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</si>
  <si>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</si>
  <si>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</si>
  <si>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</si>
  <si>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</si>
  <si>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</si>
  <si>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</si>
  <si>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</si>
  <si>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</si>
  <si>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</si>
  <si>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</si>
  <si>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</si>
  <si>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</si>
  <si>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</si>
  <si>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</si>
  <si>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</si>
  <si>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</si>
  <si>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</si>
  <si>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</si>
  <si>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</si>
  <si>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</si>
  <si>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</si>
  <si>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</si>
  <si>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</si>
  <si>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</si>
  <si>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</si>
  <si>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</si>
  <si>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</si>
  <si>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</si>
  <si>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</si>
  <si>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</si>
  <si>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</si>
  <si>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</si>
  <si>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</si>
  <si>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</si>
  <si>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</si>
  <si>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</si>
  <si>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</si>
  <si>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</si>
  <si>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</si>
  <si>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</si>
  <si>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</si>
  <si>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</si>
  <si>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</si>
  <si>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</si>
  <si>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</si>
  <si>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</si>
  <si>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</si>
  <si>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</si>
  <si>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</si>
  <si>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</si>
  <si>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</si>
  <si>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</si>
  <si>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</si>
  <si>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</si>
  <si>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</si>
  <si>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</si>
  <si>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</si>
  <si>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</si>
  <si>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</si>
  <si>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</si>
  <si>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</si>
  <si>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</si>
  <si>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</si>
  <si>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</si>
  <si>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</si>
  <si>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</si>
  <si>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</si>
  <si>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</si>
  <si>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</si>
  <si>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</si>
  <si>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</si>
  <si>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</si>
  <si>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</si>
  <si>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</si>
  <si>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</si>
  <si>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</si>
  <si>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</si>
  <si>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</si>
  <si>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</si>
  <si>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</si>
  <si>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</si>
  <si>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</si>
  <si>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</si>
  <si>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</si>
  <si>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</si>
  <si>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</si>
  <si>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</si>
  <si>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</si>
  <si>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</si>
  <si>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</si>
  <si>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</si>
  <si>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</si>
  <si>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</si>
  <si>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</si>
  <si>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</si>
  <si>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</si>
  <si>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</si>
  <si>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</si>
  <si>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</si>
  <si>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</si>
  <si>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</si>
  <si>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</si>
  <si>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</si>
  <si>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</si>
  <si>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</si>
  <si>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</si>
  <si>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</si>
  <si>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</si>
  <si>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</si>
  <si>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</si>
  <si>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</si>
  <si>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</si>
  <si>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Empresas Inscritas</t>
  </si>
  <si>
    <t>Unidad de medida: euros</t>
  </si>
  <si>
    <t>Fuente: Gobierno de Canarias a partir de datos de Estado de Situación del REF (SEFLOGIC) y datos m@gin.</t>
  </si>
  <si>
    <t xml:space="preserve">      2020 Agosto</t>
  </si>
  <si>
    <t xml:space="preserve">    2020M08</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</si>
  <si>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</si>
  <si>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</si>
  <si>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</si>
  <si>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</si>
  <si>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</si>
  <si>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</si>
  <si>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</si>
  <si>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</si>
  <si>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</si>
  <si>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</si>
  <si>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</si>
  <si>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r>
      <rPr>
        <sz val="11"/>
        <color rgb="FFFF0000"/>
        <rFont val="Calibri"/>
        <family val="2"/>
        <scheme val="minor"/>
      </rPr>
      <t>*</t>
    </r>
    <r>
      <rPr>
        <sz val="8"/>
        <color rgb="FFFF0000"/>
        <rFont val="Calibri"/>
        <family val="2"/>
        <scheme val="minor"/>
      </rPr>
      <t xml:space="preserve"> </t>
    </r>
    <r>
      <rPr>
        <sz val="8"/>
        <rFont val="Calibri"/>
        <family val="2"/>
        <scheme val="minor"/>
      </rPr>
      <t>Notas de tabla: Los datos mensuales están disponibles desde mayo de 2020, ya que anteriormente se recibían datos trimestralmente. 
(P) Datos Provisional</t>
    </r>
  </si>
  <si>
    <t>Datos Mensuales de la Seguridad Social en el Sector Turístico de la Isla de Tenerife</t>
  </si>
  <si>
    <t xml:space="preserve">    2020M09</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</si>
  <si>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</si>
  <si>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</si>
  <si>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</si>
  <si>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</si>
  <si>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</si>
  <si>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</si>
  <si>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</si>
  <si>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</si>
  <si>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 xml:space="preserve">    2020M10</t>
  </si>
  <si>
    <t>Elaborado por el Servicio Técnico de Desarrollo Socioeconómico y Comercio</t>
  </si>
  <si>
    <t xml:space="preserve">      2020 Noviembre</t>
  </si>
  <si>
    <t xml:space="preserve">    2020M11</t>
  </si>
  <si>
    <t xml:space="preserve">      2020 Diciembre</t>
  </si>
  <si>
    <t xml:space="preserve">    2020M12</t>
  </si>
  <si>
    <t xml:space="preserve">      2021 Enero</t>
  </si>
  <si>
    <t xml:space="preserve">    2021M01</t>
  </si>
  <si>
    <t>Como se observa en el gráfico la población de la Isla de Tenerife se ha incrementado en los últimos 10 años en 20.049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</si>
  <si>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</si>
  <si>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</si>
  <si>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</si>
  <si>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</si>
  <si>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</si>
  <si>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</si>
  <si>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</si>
  <si>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</si>
  <si>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</si>
  <si>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</si>
  <si>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</si>
  <si>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</si>
  <si>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</si>
  <si>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</si>
  <si>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</si>
  <si>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</si>
  <si>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</si>
  <si>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</si>
  <si>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</si>
  <si>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</si>
  <si>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</si>
  <si>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</si>
  <si>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</si>
  <si>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</si>
  <si>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</si>
  <si>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</si>
  <si>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</si>
  <si>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</si>
  <si>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</si>
  <si>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</si>
  <si>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</si>
  <si>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</si>
  <si>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</si>
  <si>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</si>
  <si>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</si>
  <si>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Total 2020</t>
  </si>
  <si>
    <t>%Var. 2020/19</t>
  </si>
  <si>
    <t xml:space="preserve">      2021 Febrero</t>
  </si>
  <si>
    <t>2021/20(%)</t>
  </si>
  <si>
    <t xml:space="preserve">Comparativa Interanual de la Evolución Mensual de las Principales Variables Turísticas </t>
  </si>
  <si>
    <t>Variación Interanual 21/20%</t>
  </si>
  <si>
    <t xml:space="preserve">    2021M02</t>
  </si>
  <si>
    <t xml:space="preserve">Nota: Datos actualizados al último dato disponible </t>
  </si>
  <si>
    <t xml:space="preserve">      2021 Marzo</t>
  </si>
  <si>
    <t xml:space="preserve">    2021M03</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</si>
  <si>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</si>
  <si>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</si>
  <si>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</si>
  <si>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</si>
  <si>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</si>
  <si>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</si>
  <si>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</si>
  <si>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</si>
  <si>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</si>
  <si>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</si>
  <si>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</si>
  <si>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</si>
  <si>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</si>
  <si>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</si>
  <si>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</si>
  <si>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</si>
  <si>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</si>
  <si>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</si>
  <si>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</si>
  <si>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</si>
  <si>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</si>
  <si>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</si>
  <si>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</si>
  <si>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</si>
  <si>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</si>
  <si>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</si>
  <si>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</si>
  <si>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</si>
  <si>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</si>
  <si>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</si>
  <si>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</si>
  <si>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Var 2021/2019 %</t>
  </si>
  <si>
    <t xml:space="preserve">    2021M04</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</si>
  <si>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</si>
  <si>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</si>
  <si>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</si>
  <si>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2021M05</t>
  </si>
  <si>
    <t xml:space="preserve">      2021 Junio</t>
  </si>
  <si>
    <r>
      <t xml:space="preserve">Afiliaciones Residentes </t>
    </r>
    <r>
      <rPr>
        <b/>
        <sz val="16"/>
        <color rgb="FFFF0000"/>
        <rFont val="Arial"/>
        <family val="2"/>
      </rPr>
      <t>*</t>
    </r>
  </si>
  <si>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</si>
  <si>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</si>
  <si>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</si>
  <si>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</si>
  <si>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</si>
  <si>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</si>
  <si>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</si>
  <si>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</si>
  <si>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 xml:space="preserve">    2021M06</t>
  </si>
  <si>
    <t>ZONA 1</t>
  </si>
  <si>
    <t>Estancia Med</t>
  </si>
  <si>
    <t>ZONA 2</t>
  </si>
  <si>
    <t>ZONA 3</t>
  </si>
  <si>
    <t xml:space="preserve">      2021 Julio</t>
  </si>
  <si>
    <t>* Datos de afiliados de julio 2021 provisionales (P)</t>
  </si>
  <si>
    <t xml:space="preserve">      2021 Junio </t>
  </si>
  <si>
    <t>Población de 16 y más años según situación laboral. Comarcas de la Isla de Tenerife y Canarias, por trimestre.</t>
  </si>
  <si>
    <t>2021 Segundo trimestre</t>
  </si>
  <si>
    <t>JULIO 2021 (p)</t>
  </si>
  <si>
    <t>2021 JULIO (P)</t>
  </si>
  <si>
    <t xml:space="preserve">2021 JUNIO </t>
  </si>
  <si>
    <t xml:space="preserve">Los recientes datos de afiliaciones según situaciones laborales publicados por el Instituto Canario de Estadística (ISTAC), referidos al mes de julio 2021, reflejan una reducción de 4.460 afiliaciones respecto al mes anterior junio 2021, una variación entre ambos meses del 1,38%.
</t>
  </si>
  <si>
    <t xml:space="preserve">    2021M07</t>
  </si>
  <si>
    <t xml:space="preserve"> julio2021</t>
  </si>
  <si>
    <t>Mes de Agosto 2021</t>
  </si>
  <si>
    <t>Agosto 2021</t>
  </si>
  <si>
    <t>Paro registrado en la Isla deTenerife según estudios terminados  - Agosto 2021</t>
  </si>
  <si>
    <t>Paro registrado en la Isla de Tenerife según ocupaciones - Agosto 2021</t>
  </si>
  <si>
    <r>
      <rPr>
        <b/>
        <sz val="11"/>
        <rFont val="Calibri"/>
        <family val="2"/>
        <scheme val="minor"/>
      </rPr>
      <t>El número de personas desempleadas en Canarias al finalizar el mes de agosto 2021 es de 234.257 lo que significa una disminución en -19.844 personas con relación al mes anterior, representando una reducción del -7,81% respecto al mes de julio 2021. En relación al pasado año (agosto 2020) se observa una disminución de -23.149 personas, lo que supone una
reducción del paro del -8,99%.
La distribución por sexos del paro en Canarias nos indica que se reduce el paro en las mujeres en -9.588 (-6,70%), mientras que para los hombres disminuye en -10.256 (-9,24%) respecto al mes anterior. En relación al año anterior (agosto 2020), en los hombres desciende el paro en -13.837 (-12,08%) y en las mujeres disminuyen en -9.312 (-6,52%).</t>
    </r>
    <r>
      <rPr>
        <b/>
        <sz val="11"/>
        <color rgb="FFFF0000"/>
        <rFont val="Calibri"/>
        <family val="2"/>
        <scheme val="minor"/>
      </rPr>
      <t xml:space="preserve">
</t>
    </r>
  </si>
  <si>
    <t>Contratos registrados en la Isla de Tenerife según sectores económicos - Agosto 2021</t>
  </si>
  <si>
    <t>Contratos registrados en la Isla deTenerife según estudios terminados  -  Agosto 2021</t>
  </si>
  <si>
    <t>Contratos registrados en la Isla de Tenerife según ocupaciones  - Agosto 2021</t>
  </si>
  <si>
    <t>Mes de Julio 2021</t>
  </si>
  <si>
    <t>Evolución del PIB a precios de mercado  de Canarias a segundo trimestre de cada año.</t>
  </si>
  <si>
    <t xml:space="preserve">El Producto Interior Bruto (PIB) generado por la economía canaria registró un crecimiento interanual del 26,5% en el segundo trimestre de 2021 en comparación con el mismo periodo del año anterior. Este dato, conocido como la variación real del PIB, fue 6,7 puntos porcentuales superior al registrado por la economía nacional. El PIB de Canarias
se sitúa en el 83% del nivel alcanzado en el segundo trimestre de 2019, frente al 94% del indicador nacional.
En términos trimestrales, el PIB canario se incrementa un 3,9% en comparación con el primer trimestre de 2021, a nivel nacional la economía experimentó un crecimiento del 2,8%.
</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</si>
  <si>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2020 y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segundo trimestre de 2020 con un -34,28% debido a los efectos de la pandemia, dejando en consecuencia una variación interanual en el segundo trimestre de 2021 respecto al año anterior del 26,52%
</t>
  </si>
  <si>
    <t>MES DE JULIO</t>
  </si>
  <si>
    <t>La Recaudación acumulada del IGIC en Canarias en el mes de julio 2021, presenta una variación interanual del -9,1 %, lo que supone una reducción de -70.678.578,5 € respecto al año anterior.</t>
  </si>
  <si>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El año 2021, continúa con 102.072 personas desempleadas en Tenerife en el mes de agosto, lo que supone 8.511 desempleados menos en relación al mes anterior, representando una reducción del -7,7%. 
En relación al pasado año (agosto 2020) se observa una reducción de 8.994 personas, lo que supone un descenso del paro de -8,1%.
La distribución por sexos del paro en Tenerife nos indica que el mes de agosto 2021 se reduce el paro en las mujeres en 4.132 (-6,7%), mientras que para los hombres disminuye en 4.379 (-9%) respecto al mes anterior. 
</t>
  </si>
  <si>
    <t xml:space="preserve"> Durante el mes de agosto de 2021 se observa un aumento en las contrataciones respecto al mes anterior, con 238 contratos más registrados, lo que supone un aumento del 1,1% en las contrataciónes respecto a julio 2021.  La variación interanual en el mes de agosto 2021, es del 43,29% respecto a agosto 2020 debido a la drástica caída de las contrataciones en dicho mes de 2020 como consecuncia de la pandemia, sin embargo, a pesar de mejorar respecto al año anterior, corresponde comparar el dato respecto al julio 2019 sin los efectos de la pandemia, donde aún tenemos una variación interanual de -28,19%.  
En cuanto a la distribución de las contrataciones teniendo en cuenta el sexo, 11.447 fueron firmadas por hombres (52,4%), mientras que fueron contratadas 10.400 mujeres (47,6%), lo que supone una diferencia en las contrataciones por sexo de 1.047 contratos en favor del sexo masculino. 
Por otro lado, se observa gran diferencia en la tipología de contratos ya que de los 21.847 registrados en agosto 2021, la contratación temporal representó el 84% frente al 16% de las contrataciones indefinidas, no obstante la contratación indefinida aumentó un 37% respecto al mes anterior.
</t>
  </si>
  <si>
    <t>El impacto de la crisis sanitaria por el coronavirus en el mercado laboral no solo ha tenido su reflejo en el incremento del paro, sino también en la reducción de las contrataciones. Si obsevamos la gráfica durante el 2020, se produjo una caída acelerada en las contrataciones desde el mes de febrero alcanzado en Abril el dato más bajo con una variación interanual en dicho mes del -77,25%. 
Debido a lo anterior, en el mes de agosto 2021 se observa una variación interanual del 43,29% respecto a agosto 2020, sin embargo, si comparamos con las contrataciones registradas en agosto de 2019 sin los efectos de la pandemia, cotinúan siendo en 2021 más bajas que las registradas de dicho año con un -28,19%.</t>
  </si>
  <si>
    <t xml:space="preserve">      2021 Agosto</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</si>
  <si>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
La variación interanual en el mes de agosto 2021, en el caso de los contratos en el Sector Turístico es del 124,35% respecto a agosto 2020, debido a que a pesar de la caída de las contrataciones como consecuencia del confinamiento domiciliario que afectó especialmente a este sector, comienza a mejorar en julio 2020 con la finalización del confinamiento el 21 de junio de ese mismo año, por lo que corresponde comparar el dato respecto a agosto 2019, sin los efectos de la pandemia, donde todavía se observa una variación interanual de -46,25%. 
En el mismo sentido, los demandantes de empleo se reducen un 16% respecto a agosto 2020, sin embargo respecto a agosto de 2019, aumentan en un 19%.</t>
  </si>
  <si>
    <t>Indice de Precios de Consumo. Base 2016 Agosto 2021</t>
  </si>
  <si>
    <t xml:space="preserve">La tasa de variación interanual del IPC en la Provincia de Santa Cruz de Tenerife se sitúa en el 2,7% en agosto de 2021, 0,6 puntos por encima del registrado el mes anterior. La tasa de variación interanual a nivel estatal  toma el valor 3,3%.
La tasa de variación mensual de agosto se situó en el 0,5 % y deja la variación en lo que va de año en el 1,9 %.
</t>
  </si>
  <si>
    <t xml:space="preserve">    2021M08</t>
  </si>
  <si>
    <t>SITUACIÓN DE AFILIADOS EN ALTA POR REGÍMENES, PROVINCIAS Y AUTONOMÍAS A 31 DE AGOSTO 2021</t>
  </si>
  <si>
    <t>AFILIACIONES EN ALTA POR REGÍMENES, GÉNERO, PROVINCIAS Y COMUNIDADES AUTÓNOMAS A 31 DE AGOSTO 2021</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</si>
  <si>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</si>
  <si>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</si>
  <si>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</si>
  <si>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</si>
  <si>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</si>
  <si>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</si>
  <si>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</si>
  <si>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</si>
  <si>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</si>
  <si>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</si>
  <si>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</si>
  <si>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</si>
  <si>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</si>
  <si>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</si>
  <si>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</si>
  <si>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</si>
  <si>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</si>
  <si>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</si>
  <si>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</si>
  <si>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</si>
  <si>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</si>
  <si>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</si>
  <si>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</si>
  <si>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</si>
  <si>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</si>
  <si>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Julio 2021</t>
  </si>
  <si>
    <t xml:space="preserve">Los recientes datos de empresas inscirtas a la S.S. según según agragaciones de la actividad económica publicados por el Instituto Canario de Estadística (ISTAC), referidos al mes de julio 2021, reflejan un aumento de 158 empresas inscritas respecto al mes anterior, una variación entre ambos meses del 0,6%.
</t>
  </si>
  <si>
    <t xml:space="preserve">      2021 Julio (P)</t>
  </si>
  <si>
    <t>Paro registrado en la Isla de Tenerife según sectores económicos - Agosto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</si>
</sst>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s>
  <fonts count="94">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sz val="11"/>
      <color rgb="FFFF0000"/>
      <name val="Calibri"/>
      <family val="2"/>
      <scheme val="minor"/>
    </font>
    <font>
      <b/>
      <sz val="14"/>
      <color rgb="FFFF0000"/>
      <name val="Arial"/>
      <family val="2"/>
    </font>
    <font>
      <sz val="8"/>
      <color rgb="FFFF0000"/>
      <name val="Calibri"/>
      <family val="2"/>
      <scheme val="minor"/>
    </font>
    <font>
      <sz val="8"/>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86">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45">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2" fontId="11" fillId="0" borderId="0" xfId="0" applyNumberFormat="1" applyFont="1" applyBorder="1"/>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0" fontId="14" fillId="13" borderId="3" xfId="0" applyFont="1" applyFill="1" applyBorder="1"/>
    <xf numFmtId="17" fontId="13" fillId="14" borderId="0" xfId="0" applyNumberFormat="1" applyFont="1" applyFill="1"/>
    <xf numFmtId="3" fontId="13" fillId="0" borderId="0" xfId="0" applyNumberFormat="1" applyFont="1"/>
    <xf numFmtId="3" fontId="7" fillId="0" borderId="0" xfId="0" applyNumberFormat="1" applyFont="1" applyFill="1" applyBorder="1" applyAlignme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7" fontId="38" fillId="0" borderId="0" xfId="0" applyNumberFormat="1" applyFont="1" applyBorder="1" applyProtection="1"/>
    <xf numFmtId="39" fontId="38" fillId="0" borderId="0" xfId="0" applyNumberFormat="1" applyFont="1" applyBorder="1" applyProtection="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1" fillId="28" borderId="35" xfId="17" applyNumberFormat="1" applyFont="1" applyFill="1" applyBorder="1" applyAlignment="1">
      <alignment horizontal="center" vertical="center" wrapText="1"/>
    </xf>
    <xf numFmtId="0" fontId="41" fillId="27" borderId="35" xfId="17" applyNumberFormat="1" applyFont="1" applyFill="1" applyBorder="1" applyAlignment="1">
      <alignment horizontal="center" vertical="center" wrapText="1"/>
    </xf>
    <xf numFmtId="0" fontId="42" fillId="17" borderId="0" xfId="17" quotePrefix="1" applyFont="1" applyFill="1" applyAlignment="1"/>
    <xf numFmtId="0" fontId="42" fillId="0" borderId="0" xfId="17" applyNumberFormat="1" applyFont="1" applyBorder="1" applyAlignment="1"/>
    <xf numFmtId="0" fontId="42" fillId="17" borderId="0" xfId="17" quotePrefix="1" applyFont="1" applyFill="1" applyBorder="1" applyAlignment="1">
      <alignment horizontal="left"/>
    </xf>
    <xf numFmtId="0" fontId="43" fillId="0" borderId="0" xfId="17" applyFont="1"/>
    <xf numFmtId="3" fontId="43" fillId="28" borderId="28" xfId="17" applyNumberFormat="1" applyFont="1" applyFill="1" applyBorder="1" applyAlignment="1"/>
    <xf numFmtId="3" fontId="43" fillId="23" borderId="22" xfId="17" applyNumberFormat="1" applyFont="1" applyFill="1" applyBorder="1" applyAlignment="1"/>
    <xf numFmtId="3" fontId="43" fillId="23" borderId="23" xfId="17" applyNumberFormat="1" applyFont="1" applyFill="1" applyBorder="1" applyAlignment="1"/>
    <xf numFmtId="3" fontId="43" fillId="23" borderId="23" xfId="17" applyNumberFormat="1" applyFont="1" applyFill="1" applyBorder="1" applyAlignment="1" applyProtection="1"/>
    <xf numFmtId="3" fontId="43" fillId="23" borderId="24" xfId="17" applyNumberFormat="1" applyFont="1" applyFill="1" applyBorder="1" applyAlignment="1"/>
    <xf numFmtId="3" fontId="43" fillId="28" borderId="29" xfId="17" applyNumberFormat="1" applyFont="1" applyFill="1" applyBorder="1" applyAlignment="1"/>
    <xf numFmtId="3" fontId="43" fillId="23" borderId="31" xfId="17" applyNumberFormat="1" applyFont="1" applyFill="1" applyBorder="1" applyAlignment="1"/>
    <xf numFmtId="3" fontId="43" fillId="23" borderId="32" xfId="17" applyNumberFormat="1" applyFont="1" applyFill="1" applyBorder="1" applyAlignment="1"/>
    <xf numFmtId="3" fontId="43" fillId="23" borderId="32" xfId="17" applyNumberFormat="1" applyFont="1" applyFill="1" applyBorder="1" applyAlignment="1" applyProtection="1"/>
    <xf numFmtId="3" fontId="43" fillId="23" borderId="33" xfId="17" applyNumberFormat="1" applyFont="1" applyFill="1" applyBorder="1" applyAlignment="1"/>
    <xf numFmtId="3" fontId="41" fillId="28" borderId="29" xfId="17" applyNumberFormat="1" applyFont="1" applyFill="1" applyBorder="1" applyAlignment="1"/>
    <xf numFmtId="3" fontId="41" fillId="23" borderId="31" xfId="17" applyNumberFormat="1" applyFont="1" applyFill="1" applyBorder="1" applyAlignment="1"/>
    <xf numFmtId="3" fontId="41" fillId="23" borderId="32" xfId="17" applyNumberFormat="1" applyFont="1" applyFill="1" applyBorder="1" applyAlignment="1"/>
    <xf numFmtId="3" fontId="41" fillId="23" borderId="32" xfId="17" applyNumberFormat="1" applyFont="1" applyFill="1" applyBorder="1" applyAlignment="1" applyProtection="1"/>
    <xf numFmtId="3" fontId="41" fillId="23" borderId="33" xfId="17" applyNumberFormat="1" applyFont="1" applyFill="1" applyBorder="1" applyAlignment="1"/>
    <xf numFmtId="3" fontId="41"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4"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2" fillId="37" borderId="0" xfId="21" applyFont="1" applyFill="1"/>
    <xf numFmtId="0" fontId="63" fillId="37" borderId="0" xfId="0" applyFont="1"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3" fillId="2" borderId="0" xfId="0" applyFont="1" applyFill="1" applyAlignment="1">
      <alignment horizontal="right" vertical="center" wrapText="1"/>
    </xf>
    <xf numFmtId="0" fontId="3" fillId="2" borderId="0" xfId="0" applyFont="1" applyFill="1" applyAlignment="1">
      <alignment horizontal="left" vertical="center" indent="1"/>
    </xf>
    <xf numFmtId="0" fontId="72"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7" fontId="7" fillId="0" borderId="0" xfId="2"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3" fontId="0" fillId="0" borderId="46" xfId="0" applyNumberFormat="1" applyBorder="1" applyAlignment="1">
      <alignment horizontal="right" vertical="center"/>
    </xf>
    <xf numFmtId="3" fontId="0" fillId="0" borderId="47" xfId="0" applyNumberFormat="1" applyBorder="1" applyAlignment="1">
      <alignment horizontal="right" vertical="center"/>
    </xf>
    <xf numFmtId="3" fontId="1" fillId="0" borderId="46" xfId="0" applyNumberFormat="1" applyFont="1" applyBorder="1" applyAlignment="1">
      <alignment horizontal="right" vertical="center"/>
    </xf>
    <xf numFmtId="3" fontId="1" fillId="0" borderId="47" xfId="0" applyNumberFormat="1" applyFont="1" applyBorder="1" applyAlignment="1">
      <alignment horizontal="right" vertical="center"/>
    </xf>
    <xf numFmtId="0" fontId="0" fillId="0" borderId="46" xfId="0" applyBorder="1" applyAlignment="1">
      <alignment horizontal="right" vertical="center"/>
    </xf>
    <xf numFmtId="3" fontId="1" fillId="0" borderId="49" xfId="0" applyNumberFormat="1" applyFont="1" applyBorder="1" applyAlignment="1">
      <alignment horizontal="right" vertical="center"/>
    </xf>
    <xf numFmtId="3" fontId="1" fillId="0" borderId="50" xfId="0" applyNumberFormat="1" applyFon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0" fillId="0" borderId="69" xfId="0" applyNumberFormat="1" applyBorder="1"/>
    <xf numFmtId="4" fontId="7" fillId="0" borderId="70"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41" fillId="27" borderId="36" xfId="17" applyNumberFormat="1" applyFont="1" applyFill="1" applyBorder="1" applyAlignment="1">
      <alignment horizontal="center" vertical="center" wrapText="1"/>
    </xf>
    <xf numFmtId="2" fontId="13" fillId="0" borderId="6" xfId="0" applyNumberFormat="1" applyFont="1" applyBorder="1" applyAlignment="1">
      <alignment horizontal="center"/>
    </xf>
    <xf numFmtId="0" fontId="7" fillId="0" borderId="0" xfId="6"/>
    <xf numFmtId="0" fontId="70" fillId="14" borderId="0" xfId="0" applyFont="1" applyFill="1" applyAlignment="1">
      <alignment horizontal="left" indent="1"/>
    </xf>
    <xf numFmtId="0" fontId="1" fillId="0" borderId="0" xfId="0" applyFont="1" applyAlignment="1">
      <alignment horizontal="center" vertical="center" wrapText="1"/>
    </xf>
    <xf numFmtId="0" fontId="76"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4" xfId="22" applyNumberFormat="1" applyFont="1" applyBorder="1" applyAlignment="1">
      <alignment horizontal="right" vertical="center"/>
    </xf>
    <xf numFmtId="0" fontId="55" fillId="0" borderId="71" xfId="22" applyFont="1" applyFill="1" applyBorder="1" applyAlignment="1">
      <alignment horizontal="left" wrapText="1"/>
    </xf>
    <xf numFmtId="0" fontId="55" fillId="0" borderId="72" xfId="22" applyFont="1" applyFill="1" applyBorder="1" applyAlignment="1">
      <alignment horizontal="left" wrapText="1"/>
    </xf>
    <xf numFmtId="0" fontId="55" fillId="0" borderId="73" xfId="22" applyFont="1" applyFill="1" applyBorder="1" applyAlignment="1">
      <alignment horizontal="left" wrapText="1"/>
    </xf>
    <xf numFmtId="3" fontId="66" fillId="0" borderId="22" xfId="6" applyNumberFormat="1" applyFont="1" applyBorder="1" applyAlignment="1">
      <alignment horizontal="right"/>
    </xf>
    <xf numFmtId="3" fontId="66" fillId="0" borderId="23" xfId="6" applyNumberFormat="1" applyFont="1" applyBorder="1" applyAlignment="1">
      <alignment horizontal="right"/>
    </xf>
    <xf numFmtId="3" fontId="66" fillId="0" borderId="31" xfId="6" applyNumberFormat="1" applyFont="1" applyBorder="1" applyAlignment="1">
      <alignment horizontal="right"/>
    </xf>
    <xf numFmtId="3" fontId="66" fillId="0" borderId="32" xfId="6" applyNumberFormat="1" applyFont="1" applyBorder="1" applyAlignment="1">
      <alignment horizontal="right"/>
    </xf>
    <xf numFmtId="0" fontId="66" fillId="0" borderId="32" xfId="6" applyNumberFormat="1" applyFont="1" applyBorder="1" applyAlignment="1">
      <alignment horizontal="right"/>
    </xf>
    <xf numFmtId="0" fontId="66" fillId="0" borderId="31" xfId="6" applyNumberFormat="1" applyFont="1" applyBorder="1" applyAlignment="1">
      <alignment horizontal="right"/>
    </xf>
    <xf numFmtId="3" fontId="49" fillId="0" borderId="82" xfId="6" applyNumberFormat="1" applyFont="1" applyBorder="1" applyAlignment="1">
      <alignment horizontal="right"/>
    </xf>
    <xf numFmtId="3" fontId="49" fillId="0" borderId="83" xfId="6" applyNumberFormat="1" applyFont="1" applyBorder="1" applyAlignment="1">
      <alignment horizontal="right"/>
    </xf>
    <xf numFmtId="0" fontId="7" fillId="0" borderId="0" xfId="6" applyAlignment="1">
      <alignment horizontal="center" vertical="center"/>
    </xf>
    <xf numFmtId="3" fontId="9" fillId="0" borderId="84" xfId="0" applyNumberFormat="1" applyFont="1" applyBorder="1" applyAlignment="1"/>
    <xf numFmtId="4" fontId="9" fillId="0" borderId="84" xfId="0" applyNumberFormat="1" applyFont="1" applyBorder="1" applyAlignment="1"/>
    <xf numFmtId="3" fontId="9" fillId="0" borderId="85" xfId="0" applyNumberFormat="1" applyFont="1" applyBorder="1" applyAlignment="1"/>
    <xf numFmtId="4" fontId="9" fillId="0" borderId="85" xfId="0" applyNumberFormat="1" applyFont="1" applyBorder="1" applyAlignment="1"/>
    <xf numFmtId="3" fontId="19" fillId="0" borderId="81" xfId="0" applyNumberFormat="1" applyFont="1" applyBorder="1" applyAlignment="1"/>
    <xf numFmtId="4" fontId="19" fillId="0" borderId="81" xfId="0" applyNumberFormat="1" applyFont="1" applyBorder="1" applyAlignment="1"/>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81"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59"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1" xfId="0" applyNumberFormat="1" applyFont="1" applyBorder="1" applyAlignment="1">
      <alignment horizontal="center" vertical="center"/>
    </xf>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7" fillId="0" borderId="0" xfId="0" applyFont="1" applyBorder="1"/>
    <xf numFmtId="0" fontId="88"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0" fillId="0" borderId="0" xfId="0"/>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0" fontId="0" fillId="0" borderId="0" xfId="0"/>
    <xf numFmtId="3" fontId="14" fillId="0" borderId="0" xfId="0" applyNumberFormat="1" applyFont="1"/>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3" fontId="0" fillId="0" borderId="45" xfId="0" applyNumberFormat="1" applyBorder="1" applyAlignment="1">
      <alignment horizontal="right" vertical="center" wrapText="1"/>
    </xf>
    <xf numFmtId="0" fontId="0" fillId="0" borderId="0" xfId="0"/>
    <xf numFmtId="3" fontId="0" fillId="0" borderId="0" xfId="0" applyNumberFormat="1" applyBorder="1" applyAlignment="1">
      <alignment horizontal="right" vertical="center" wrapText="1"/>
    </xf>
    <xf numFmtId="3" fontId="1" fillId="0" borderId="0" xfId="0" applyNumberFormat="1" applyFont="1" applyBorder="1" applyAlignment="1">
      <alignment horizontal="right" vertical="center"/>
    </xf>
    <xf numFmtId="3" fontId="10" fillId="12" borderId="0" xfId="0" applyNumberFormat="1" applyFont="1" applyFill="1" applyBorder="1" applyAlignment="1">
      <alignment horizontal="right" vertical="center" wrapText="1"/>
    </xf>
    <xf numFmtId="3" fontId="10" fillId="11" borderId="0" xfId="0" applyNumberFormat="1" applyFont="1" applyFill="1" applyBorder="1" applyAlignment="1">
      <alignment horizontal="right" vertical="center" wrapText="1"/>
    </xf>
    <xf numFmtId="0" fontId="14" fillId="0" borderId="0" xfId="0" applyNumberFormat="1" applyFont="1" applyAlignment="1">
      <alignment horizontal="center"/>
    </xf>
    <xf numFmtId="0" fontId="90" fillId="0" borderId="0" xfId="14" applyFont="1" applyAlignment="1">
      <alignment horizontal="center"/>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 fillId="0" borderId="0" xfId="22" applyFont="1"/>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6"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6" fillId="0" borderId="0" xfId="0" applyFont="1" applyBorder="1" applyAlignment="1">
      <alignment vertical="center" textRotation="90"/>
    </xf>
    <xf numFmtId="0" fontId="66"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6"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14" fillId="0" borderId="0" xfId="0" applyNumberFormat="1" applyFont="1" applyFill="1" applyBorder="1" applyAlignment="1"/>
    <xf numFmtId="3" fontId="7" fillId="0" borderId="6" xfId="14" applyNumberFormat="1" applyFont="1" applyBorder="1"/>
    <xf numFmtId="3" fontId="7" fillId="0" borderId="7" xfId="14" applyNumberFormat="1" applyFont="1" applyBorder="1"/>
    <xf numFmtId="49" fontId="13" fillId="0" borderId="0" xfId="0" applyNumberFormat="1" applyFont="1" applyAlignment="1">
      <alignment horizontal="center"/>
    </xf>
    <xf numFmtId="0" fontId="0" fillId="0" borderId="0" xfId="0" applyFont="1"/>
    <xf numFmtId="0" fontId="84"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70" fillId="38" borderId="0" xfId="0" applyFont="1" applyFill="1" applyAlignment="1">
      <alignment horizontal="center" vertical="center" wrapText="1"/>
    </xf>
    <xf numFmtId="0" fontId="0" fillId="0" borderId="0" xfId="0"/>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0" fillId="0" borderId="0" xfId="0"/>
    <xf numFmtId="3" fontId="0" fillId="0" borderId="0" xfId="0" applyNumberFormat="1" applyAlignment="1"/>
    <xf numFmtId="17" fontId="70" fillId="14" borderId="0" xfId="0" applyNumberFormat="1" applyFont="1" applyFill="1" applyAlignment="1">
      <alignment horizontal="left" indent="1"/>
    </xf>
    <xf numFmtId="3" fontId="0" fillId="0" borderId="0" xfId="0" applyNumberFormat="1" applyAlignment="1">
      <alignment horizontal="right"/>
    </xf>
    <xf numFmtId="17" fontId="70"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9" fillId="14" borderId="0" xfId="0" applyFont="1" applyFill="1" applyAlignment="1">
      <alignment horizontal="left" wrapText="1" indent="1"/>
    </xf>
    <xf numFmtId="0" fontId="0" fillId="0" borderId="0" xfId="0"/>
    <xf numFmtId="0" fontId="0" fillId="0" borderId="0" xfId="0"/>
    <xf numFmtId="3" fontId="14" fillId="0" borderId="6" xfId="0" applyNumberFormat="1" applyFont="1" applyBorder="1"/>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71" fontId="7" fillId="0" borderId="0" xfId="6" applyNumberFormat="1"/>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70" fillId="38" borderId="0" xfId="0" applyFont="1" applyFill="1" applyAlignment="1">
      <alignment horizontal="center" vertical="center" wrapText="1"/>
    </xf>
    <xf numFmtId="0" fontId="0" fillId="0" borderId="0" xfId="0"/>
    <xf numFmtId="0" fontId="15" fillId="0" borderId="0" xfId="0" applyFont="1" applyFill="1" applyBorder="1"/>
    <xf numFmtId="172" fontId="70"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0" fillId="0" borderId="0" xfId="0"/>
    <xf numFmtId="0" fontId="12" fillId="34" borderId="0" xfId="22" applyFont="1" applyFill="1" applyBorder="1" applyAlignment="1">
      <alignment horizontal="center" vertical="center" wrapText="1"/>
    </xf>
    <xf numFmtId="0" fontId="0" fillId="0" borderId="0" xfId="0"/>
    <xf numFmtId="0" fontId="79" fillId="0" borderId="0" xfId="22" applyFont="1" applyFill="1" applyAlignment="1">
      <alignment horizontal="center" vertical="center" wrapText="1"/>
    </xf>
    <xf numFmtId="0" fontId="1" fillId="0" borderId="0" xfId="0" applyFont="1" applyAlignment="1">
      <alignment wrapText="1"/>
    </xf>
    <xf numFmtId="0" fontId="0" fillId="0" borderId="0" xfId="0"/>
    <xf numFmtId="169" fontId="14" fillId="0" borderId="6" xfId="0" applyNumberFormat="1" applyFont="1" applyFill="1" applyBorder="1" applyAlignment="1"/>
    <xf numFmtId="4" fontId="13" fillId="14" borderId="0" xfId="0" applyNumberFormat="1" applyFont="1" applyFill="1" applyBorder="1" applyAlignment="1"/>
    <xf numFmtId="169" fontId="13" fillId="0" borderId="6" xfId="0" applyNumberFormat="1" applyFont="1" applyFill="1" applyBorder="1" applyAlignment="1"/>
    <xf numFmtId="0" fontId="61" fillId="37" borderId="0" xfId="0" applyFont="1" applyFill="1" applyBorder="1" applyAlignment="1">
      <alignment horizontal="center"/>
    </xf>
    <xf numFmtId="0" fontId="65" fillId="37" borderId="0" xfId="0" applyFont="1" applyFill="1" applyBorder="1" applyAlignment="1">
      <alignment horizontal="left" vertical="center" wrapText="1"/>
    </xf>
    <xf numFmtId="0" fontId="4" fillId="6" borderId="0" xfId="0" applyFont="1" applyFill="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left" wrapText="1"/>
    </xf>
    <xf numFmtId="0" fontId="28" fillId="7" borderId="0" xfId="0" applyFont="1" applyFill="1" applyAlignment="1">
      <alignment horizontal="left"/>
    </xf>
    <xf numFmtId="0" fontId="86" fillId="0" borderId="0" xfId="0" applyFont="1" applyFill="1" applyBorder="1" applyAlignment="1" applyProtection="1">
      <alignment horizontal="center"/>
    </xf>
    <xf numFmtId="0" fontId="89" fillId="0" borderId="0" xfId="0" applyFont="1" applyBorder="1" applyAlignment="1">
      <alignment horizontal="left"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2" fillId="0" borderId="0" xfId="0" applyFont="1" applyAlignment="1">
      <alignment horizontal="center" vertical="center" wrapText="1"/>
    </xf>
    <xf numFmtId="0" fontId="91" fillId="0" borderId="0" xfId="0" applyFont="1" applyAlignment="1">
      <alignment horizontal="center" vertical="center" wrapText="1"/>
    </xf>
    <xf numFmtId="0" fontId="50" fillId="6" borderId="0" xfId="0" applyFont="1" applyFill="1" applyBorder="1" applyAlignment="1">
      <alignment horizontal="center" vertical="center" wrapText="1"/>
    </xf>
    <xf numFmtId="0" fontId="76" fillId="0" borderId="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13" fillId="0" borderId="0" xfId="0" applyFont="1" applyAlignment="1">
      <alignment horizontal="center" wrapText="1"/>
    </xf>
    <xf numFmtId="0" fontId="13" fillId="0" borderId="0" xfId="0" applyFont="1" applyAlignment="1">
      <alignment horizontal="center"/>
    </xf>
    <xf numFmtId="2" fontId="13" fillId="0" borderId="7" xfId="0" applyNumberFormat="1" applyFont="1" applyBorder="1" applyAlignment="1">
      <alignment horizontal="center"/>
    </xf>
    <xf numFmtId="2" fontId="13" fillId="0" borderId="5" xfId="0" applyNumberFormat="1" applyFont="1" applyBorder="1" applyAlignment="1">
      <alignment horizontal="center"/>
    </xf>
    <xf numFmtId="2" fontId="13" fillId="0" borderId="0" xfId="0" applyNumberFormat="1" applyFont="1" applyBorder="1" applyAlignment="1">
      <alignment horizontal="center"/>
    </xf>
    <xf numFmtId="2" fontId="13" fillId="0" borderId="6" xfId="0" applyNumberFormat="1" applyFont="1" applyBorder="1" applyAlignment="1">
      <alignment horizontal="center"/>
    </xf>
    <xf numFmtId="0" fontId="10" fillId="0" borderId="0" xfId="0" applyFont="1" applyAlignment="1">
      <alignment horizontal="center" vertical="center" wrapText="1"/>
    </xf>
    <xf numFmtId="0" fontId="46" fillId="0" borderId="0" xfId="14"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3" fillId="12" borderId="4" xfId="0" applyNumberFormat="1" applyFont="1" applyFill="1" applyBorder="1" applyAlignment="1">
      <alignment horizontal="center"/>
    </xf>
    <xf numFmtId="0" fontId="13" fillId="12" borderId="2" xfId="0" applyNumberFormat="1" applyFont="1" applyFill="1" applyBorder="1" applyAlignment="1">
      <alignment horizontal="center"/>
    </xf>
    <xf numFmtId="0" fontId="13" fillId="11" borderId="4" xfId="0" applyFont="1" applyFill="1" applyBorder="1" applyAlignment="1">
      <alignment horizontal="center"/>
    </xf>
    <xf numFmtId="0" fontId="13" fillId="11" borderId="2" xfId="0" applyFont="1" applyFill="1" applyBorder="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4" fillId="13" borderId="0" xfId="0" applyFont="1" applyFill="1" applyBorder="1" applyAlignment="1">
      <alignment horizontal="center"/>
    </xf>
    <xf numFmtId="0" fontId="10" fillId="0" borderId="0" xfId="14" applyFont="1" applyAlignment="1">
      <alignment horizontal="center" vertical="center"/>
    </xf>
    <xf numFmtId="0" fontId="48"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17" fontId="3" fillId="10" borderId="0" xfId="0" applyNumberFormat="1" applyFont="1" applyFill="1" applyAlignment="1">
      <alignment horizontal="center" vertical="center"/>
    </xf>
    <xf numFmtId="0" fontId="45" fillId="0" borderId="0" xfId="14" applyFont="1" applyAlignment="1">
      <alignment horizontal="center" vertical="center" wrapText="1"/>
    </xf>
    <xf numFmtId="0" fontId="68" fillId="38" borderId="0" xfId="0" applyFont="1" applyFill="1" applyAlignment="1">
      <alignment horizontal="center" vertical="center" wrapText="1"/>
    </xf>
    <xf numFmtId="0" fontId="68" fillId="38" borderId="0" xfId="0" applyFont="1" applyFill="1" applyAlignment="1">
      <alignment horizontal="center" vertic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48" fillId="10" borderId="0" xfId="0" applyFont="1" applyFill="1" applyAlignment="1">
      <alignment horizontal="center" vertical="center" wrapText="1"/>
    </xf>
    <xf numFmtId="0" fontId="48"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60"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79" fillId="0" borderId="0" xfId="22" applyFont="1" applyFill="1" applyAlignment="1">
      <alignment horizontal="center" vertical="center" wrapText="1"/>
    </xf>
    <xf numFmtId="0" fontId="67"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56" fillId="35" borderId="10" xfId="0" applyFont="1" applyFill="1" applyBorder="1" applyAlignment="1">
      <alignment horizontal="center" vertical="center" wrapText="1"/>
    </xf>
    <xf numFmtId="0" fontId="80" fillId="0" borderId="0" xfId="0" applyFont="1" applyAlignment="1">
      <alignment horizontal="left"/>
    </xf>
    <xf numFmtId="0" fontId="0" fillId="0" borderId="0" xfId="0"/>
    <xf numFmtId="0" fontId="1" fillId="0" borderId="0" xfId="0" applyFont="1" applyAlignment="1">
      <alignment horizontal="center" wrapText="1"/>
    </xf>
    <xf numFmtId="0" fontId="40" fillId="24" borderId="0" xfId="17" applyNumberFormat="1" applyFont="1" applyFill="1" applyBorder="1" applyAlignment="1">
      <alignment horizontal="center" vertical="center"/>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35" xfId="17" applyNumberFormat="1" applyFont="1" applyFill="1" applyBorder="1" applyAlignment="1">
      <alignment horizontal="center" vertical="center" wrapText="1"/>
    </xf>
    <xf numFmtId="0" fontId="3" fillId="25" borderId="80"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xf>
    <xf numFmtId="0" fontId="30" fillId="0" borderId="0" xfId="6" applyFont="1" applyAlignment="1">
      <alignment horizontal="left" wrapText="1"/>
    </xf>
    <xf numFmtId="0" fontId="32" fillId="28" borderId="0" xfId="17" applyNumberFormat="1" applyFont="1" applyFill="1" applyBorder="1" applyAlignment="1">
      <alignment horizontal="left" vertical="center" wrapText="1"/>
    </xf>
    <xf numFmtId="0" fontId="34" fillId="26" borderId="0"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6" fillId="0" borderId="0" xfId="6" applyFont="1" applyAlignment="1">
      <alignment horizontal="left"/>
    </xf>
    <xf numFmtId="0" fontId="10" fillId="0" borderId="0" xfId="6" applyFont="1" applyAlignment="1">
      <alignment horizontal="center" vertical="center" wrapText="1"/>
    </xf>
    <xf numFmtId="0" fontId="78" fillId="24" borderId="0" xfId="17" applyNumberFormat="1" applyFont="1" applyFill="1" applyBorder="1" applyAlignment="1">
      <alignment horizontal="center" vertical="center"/>
    </xf>
    <xf numFmtId="0" fontId="30" fillId="0" borderId="0" xfId="0" applyFont="1" applyAlignment="1">
      <alignment horizontal="left"/>
    </xf>
    <xf numFmtId="0" fontId="77" fillId="24" borderId="0" xfId="17" applyNumberFormat="1" applyFont="1" applyFill="1" applyBorder="1" applyAlignment="1">
      <alignment horizontal="center" vertical="center" wrapText="1"/>
    </xf>
    <xf numFmtId="0" fontId="19" fillId="0" borderId="0" xfId="6" applyFont="1"/>
    <xf numFmtId="0" fontId="7" fillId="0" borderId="0" xfId="6"/>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 la Población de la Isla de Tenerife</a:t>
            </a:r>
          </a:p>
        </c:rich>
      </c:tx>
      <c:overlay val="0"/>
      <c:spPr>
        <a:noFill/>
        <a:ln>
          <a:noFill/>
        </a:ln>
        <a:effectLst/>
      </c:spPr>
    </c:title>
    <c:autoTitleDeleted val="0"/>
    <c:plotArea>
      <c:layout/>
      <c:lineChart>
        <c:grouping val="standard"/>
        <c:varyColors val="0"/>
        <c:ser>
          <c:idx val="0"/>
          <c:order val="0"/>
          <c:spPr>
            <a:ln w="28575" cap="rnd">
              <a:solidFill>
                <a:schemeClr val="accent1"/>
              </a:solidFill>
              <a:round/>
            </a:ln>
            <a:effectLst/>
          </c:spPr>
          <c:marker>
            <c:symbol val="none"/>
          </c:marker>
          <c:cat>
            <c:numRef>
              <c:f>DEMOGRAFÍA_1!$B$2:$K$2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DEMOGRAFÍA_1!$B$34:$K$34</c:f>
              <c:numCache>
                <c:formatCode>#,##0</c:formatCode>
                <c:ptCount val="10"/>
                <c:pt idx="0">
                  <c:v>908555</c:v>
                </c:pt>
                <c:pt idx="1">
                  <c:v>898680</c:v>
                </c:pt>
                <c:pt idx="2">
                  <c:v>897582</c:v>
                </c:pt>
                <c:pt idx="3">
                  <c:v>889936</c:v>
                </c:pt>
                <c:pt idx="4">
                  <c:v>888184</c:v>
                </c:pt>
                <c:pt idx="5">
                  <c:v>891111</c:v>
                </c:pt>
                <c:pt idx="6">
                  <c:v>894636</c:v>
                </c:pt>
                <c:pt idx="7">
                  <c:v>904713</c:v>
                </c:pt>
                <c:pt idx="8">
                  <c:v>917841</c:v>
                </c:pt>
                <c:pt idx="9">
                  <c:v>928604</c:v>
                </c:pt>
              </c:numCache>
            </c:numRef>
          </c:val>
          <c:smooth val="0"/>
          <c:extLst>
            <c:ext xmlns:c16="http://schemas.microsoft.com/office/drawing/2014/chart" uri="{C3380CC4-5D6E-409C-BE32-E72D297353CC}">
              <c16:uniqueId val="{00000000-D875-4B14-AB5E-856C8D89C2EB}"/>
            </c:ext>
          </c:extLst>
        </c:ser>
        <c:dLbls>
          <c:showLegendKey val="0"/>
          <c:showVal val="0"/>
          <c:showCatName val="0"/>
          <c:showSerName val="0"/>
          <c:showPercent val="0"/>
          <c:showBubbleSize val="0"/>
        </c:dLbls>
        <c:smooth val="0"/>
        <c:axId val="211301376"/>
        <c:axId val="205855488"/>
      </c:lineChart>
      <c:catAx>
        <c:axId val="21130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s-ES"/>
          </a:p>
        </c:txPr>
        <c:crossAx val="205855488"/>
        <c:crosses val="autoZero"/>
        <c:auto val="1"/>
        <c:lblAlgn val="ctr"/>
        <c:lblOffset val="100"/>
        <c:noMultiLvlLbl val="0"/>
      </c:catAx>
      <c:valAx>
        <c:axId val="205855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13013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46D7-4C81-B991-5D6EAF928835}"/>
            </c:ext>
          </c:extLst>
        </c:ser>
        <c:dLbls>
          <c:showLegendKey val="0"/>
          <c:showVal val="0"/>
          <c:showCatName val="0"/>
          <c:showSerName val="0"/>
          <c:showPercent val="0"/>
          <c:showBubbleSize val="0"/>
        </c:dLbls>
        <c:smooth val="0"/>
        <c:axId val="213840384"/>
        <c:axId val="213991424"/>
      </c:lineChart>
      <c:catAx>
        <c:axId val="213840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3991424"/>
        <c:crosses val="autoZero"/>
        <c:auto val="1"/>
        <c:lblAlgn val="ctr"/>
        <c:lblOffset val="100"/>
        <c:noMultiLvlLbl val="0"/>
      </c:catAx>
      <c:valAx>
        <c:axId val="213991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840384"/>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TURISMO_3!$T$4:$T$17</c:f>
              <c:strCache>
                <c:ptCount val="14"/>
                <c:pt idx="0">
                  <c:v>      2020 Junio</c:v>
                </c:pt>
                <c:pt idx="1">
                  <c:v>      2020 Julio</c:v>
                </c:pt>
                <c:pt idx="2">
                  <c:v>      2020 Agosto</c:v>
                </c:pt>
                <c:pt idx="3">
                  <c:v>      2020 Septiembre</c:v>
                </c:pt>
                <c:pt idx="4">
                  <c:v>      2020 Octubre</c:v>
                </c:pt>
                <c:pt idx="5">
                  <c:v>      2020 Noviembre</c:v>
                </c:pt>
                <c:pt idx="6">
                  <c:v>      2020 Diciembre</c:v>
                </c:pt>
                <c:pt idx="7">
                  <c:v>      2021 Enero</c:v>
                </c:pt>
                <c:pt idx="8">
                  <c:v>      2021 Febrero</c:v>
                </c:pt>
                <c:pt idx="9">
                  <c:v>      2021 Marzo</c:v>
                </c:pt>
                <c:pt idx="10">
                  <c:v>      2021 Abril</c:v>
                </c:pt>
                <c:pt idx="11">
                  <c:v>      2021 Mayo</c:v>
                </c:pt>
                <c:pt idx="12">
                  <c:v>      2021 Junio </c:v>
                </c:pt>
                <c:pt idx="13">
                  <c:v>      2021 Julio (P)</c:v>
                </c:pt>
              </c:strCache>
            </c:strRef>
          </c:cat>
          <c:val>
            <c:numRef>
              <c:f>TURISMO_3!$U$4:$U$17</c:f>
              <c:numCache>
                <c:formatCode>#,##0</c:formatCode>
                <c:ptCount val="14"/>
                <c:pt idx="0">
                  <c:v>71523</c:v>
                </c:pt>
                <c:pt idx="1">
                  <c:v>72140</c:v>
                </c:pt>
                <c:pt idx="2">
                  <c:v>71620</c:v>
                </c:pt>
                <c:pt idx="3">
                  <c:v>71630</c:v>
                </c:pt>
                <c:pt idx="4">
                  <c:v>71450</c:v>
                </c:pt>
                <c:pt idx="5">
                  <c:v>70313</c:v>
                </c:pt>
                <c:pt idx="6">
                  <c:v>68917</c:v>
                </c:pt>
                <c:pt idx="7">
                  <c:v>67851</c:v>
                </c:pt>
                <c:pt idx="8">
                  <c:v>67726</c:v>
                </c:pt>
                <c:pt idx="9">
                  <c:v>67340</c:v>
                </c:pt>
                <c:pt idx="10">
                  <c:v>67121</c:v>
                </c:pt>
                <c:pt idx="11">
                  <c:v>67593</c:v>
                </c:pt>
                <c:pt idx="12">
                  <c:v>67172</c:v>
                </c:pt>
                <c:pt idx="13">
                  <c:v>69094</c:v>
                </c:pt>
              </c:numCache>
            </c:numRef>
          </c:val>
          <c:extLst>
            <c:ext xmlns:c16="http://schemas.microsoft.com/office/drawing/2014/chart" uri="{C3380CC4-5D6E-409C-BE32-E72D297353CC}">
              <c16:uniqueId val="{00000000-729A-4DEB-9BDA-1185649A5742}"/>
            </c:ext>
          </c:extLst>
        </c:ser>
        <c:dLbls>
          <c:showLegendKey val="0"/>
          <c:showVal val="0"/>
          <c:showCatName val="0"/>
          <c:showSerName val="0"/>
          <c:showPercent val="0"/>
          <c:showBubbleSize val="0"/>
        </c:dLbls>
        <c:gapWidth val="220"/>
        <c:axId val="213841920"/>
        <c:axId val="213993152"/>
      </c:barChart>
      <c:catAx>
        <c:axId val="213841920"/>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3993152"/>
        <c:crosses val="autoZero"/>
        <c:auto val="1"/>
        <c:lblAlgn val="ctr"/>
        <c:lblOffset val="100"/>
        <c:noMultiLvlLbl val="0"/>
      </c:catAx>
      <c:valAx>
        <c:axId val="213993152"/>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38419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TURISMO_3!$T$3:$T$16</c:f>
              <c:strCache>
                <c:ptCount val="14"/>
                <c:pt idx="0">
                  <c:v>      2020 Mayo</c:v>
                </c:pt>
                <c:pt idx="1">
                  <c:v>      2020 Junio</c:v>
                </c:pt>
                <c:pt idx="2">
                  <c:v>      2020 Julio</c:v>
                </c:pt>
                <c:pt idx="3">
                  <c:v>      2020 Agosto</c:v>
                </c:pt>
                <c:pt idx="4">
                  <c:v>      2020 Septiembre</c:v>
                </c:pt>
                <c:pt idx="5">
                  <c:v>      2020 Octubre</c:v>
                </c:pt>
                <c:pt idx="6">
                  <c:v>      2020 Noviembre</c:v>
                </c:pt>
                <c:pt idx="7">
                  <c:v>      2020 Diciembre</c:v>
                </c:pt>
                <c:pt idx="8">
                  <c:v>      2021 Enero</c:v>
                </c:pt>
                <c:pt idx="9">
                  <c:v>      2021 Febrero</c:v>
                </c:pt>
                <c:pt idx="10">
                  <c:v>      2021 Marzo</c:v>
                </c:pt>
                <c:pt idx="11">
                  <c:v>      2021 Abril</c:v>
                </c:pt>
                <c:pt idx="12">
                  <c:v>      2021 Mayo</c:v>
                </c:pt>
                <c:pt idx="13">
                  <c:v>      2021 Junio </c:v>
                </c:pt>
              </c:strCache>
            </c:strRef>
          </c:cat>
          <c:val>
            <c:numRef>
              <c:f>TURISMO_3!$V$3:$V$16</c:f>
              <c:numCache>
                <c:formatCode>#,##0</c:formatCode>
                <c:ptCount val="14"/>
                <c:pt idx="0">
                  <c:v>5692</c:v>
                </c:pt>
                <c:pt idx="1">
                  <c:v>5818</c:v>
                </c:pt>
                <c:pt idx="2">
                  <c:v>5983</c:v>
                </c:pt>
                <c:pt idx="3">
                  <c:v>6028</c:v>
                </c:pt>
                <c:pt idx="4">
                  <c:v>6037</c:v>
                </c:pt>
                <c:pt idx="5">
                  <c:v>6059</c:v>
                </c:pt>
                <c:pt idx="6">
                  <c:v>6076</c:v>
                </c:pt>
                <c:pt idx="7">
                  <c:v>5957</c:v>
                </c:pt>
                <c:pt idx="8">
                  <c:v>5886</c:v>
                </c:pt>
                <c:pt idx="9">
                  <c:v>5902</c:v>
                </c:pt>
                <c:pt idx="10">
                  <c:v>5862</c:v>
                </c:pt>
                <c:pt idx="11">
                  <c:v>5855</c:v>
                </c:pt>
                <c:pt idx="12">
                  <c:v>5947</c:v>
                </c:pt>
                <c:pt idx="13">
                  <c:v>5947</c:v>
                </c:pt>
              </c:numCache>
            </c:numRef>
          </c:val>
          <c:smooth val="0"/>
          <c:extLst>
            <c:ext xmlns:c16="http://schemas.microsoft.com/office/drawing/2014/chart" uri="{C3380CC4-5D6E-409C-BE32-E72D297353CC}">
              <c16:uniqueId val="{00000000-7FC3-4DBE-A7A0-A82D8695F33B}"/>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3842432"/>
        <c:axId val="213994880"/>
      </c:lineChart>
      <c:catAx>
        <c:axId val="2138424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3994880"/>
        <c:crosses val="autoZero"/>
        <c:auto val="1"/>
        <c:lblAlgn val="ctr"/>
        <c:lblOffset val="100"/>
        <c:noMultiLvlLbl val="0"/>
      </c:catAx>
      <c:valAx>
        <c:axId val="213994880"/>
        <c:scaling>
          <c:orientation val="minMax"/>
        </c:scaling>
        <c:delete val="1"/>
        <c:axPos val="l"/>
        <c:numFmt formatCode="#,##0" sourceLinked="1"/>
        <c:majorTickMark val="none"/>
        <c:minorTickMark val="none"/>
        <c:tickLblPos val="nextTo"/>
        <c:crossAx val="213842432"/>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PARO_1!$F$6:$F$17</c:f>
              <c:numCache>
                <c:formatCode>#,##0</c:formatCode>
                <c:ptCount val="12"/>
                <c:pt idx="0">
                  <c:v>122335</c:v>
                </c:pt>
                <c:pt idx="1">
                  <c:v>123823</c:v>
                </c:pt>
                <c:pt idx="2">
                  <c:v>121950</c:v>
                </c:pt>
                <c:pt idx="3">
                  <c:v>122463</c:v>
                </c:pt>
                <c:pt idx="4">
                  <c:v>120210</c:v>
                </c:pt>
                <c:pt idx="5">
                  <c:v>118831</c:v>
                </c:pt>
                <c:pt idx="6">
                  <c:v>110583</c:v>
                </c:pt>
                <c:pt idx="7">
                  <c:v>102072</c:v>
                </c:pt>
              </c:numCache>
            </c:numRef>
          </c:val>
          <c:extLst>
            <c:ext xmlns:c16="http://schemas.microsoft.com/office/drawing/2014/chart" uri="{C3380CC4-5D6E-409C-BE32-E72D297353CC}">
              <c16:uniqueId val="{00000000-EF63-48FF-96EE-4A66EE2EEA32}"/>
            </c:ext>
          </c:extLst>
        </c:ser>
        <c:dLbls>
          <c:showLegendKey val="0"/>
          <c:showVal val="0"/>
          <c:showCatName val="0"/>
          <c:showSerName val="0"/>
          <c:showPercent val="0"/>
          <c:showBubbleSize val="0"/>
        </c:dLbls>
        <c:gapWidth val="326"/>
        <c:overlap val="-58"/>
        <c:axId val="214448128"/>
        <c:axId val="213996608"/>
      </c:barChart>
      <c:dateAx>
        <c:axId val="214448128"/>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996608"/>
        <c:crosses val="autoZero"/>
        <c:auto val="1"/>
        <c:lblOffset val="100"/>
        <c:baseTimeUnit val="months"/>
      </c:dateAx>
      <c:valAx>
        <c:axId val="213996608"/>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4481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PARO_1!$B$6:$B$17</c:f>
              <c:numCache>
                <c:formatCode>#,##0</c:formatCode>
                <c:ptCount val="12"/>
                <c:pt idx="0">
                  <c:v>56457</c:v>
                </c:pt>
                <c:pt idx="1">
                  <c:v>57011</c:v>
                </c:pt>
                <c:pt idx="2">
                  <c:v>56007</c:v>
                </c:pt>
                <c:pt idx="3">
                  <c:v>56101</c:v>
                </c:pt>
                <c:pt idx="4">
                  <c:v>54844</c:v>
                </c:pt>
                <c:pt idx="5">
                  <c:v>53671</c:v>
                </c:pt>
                <c:pt idx="6">
                  <c:v>48707</c:v>
                </c:pt>
                <c:pt idx="7">
                  <c:v>44328</c:v>
                </c:pt>
              </c:numCache>
            </c:numRef>
          </c:val>
          <c:extLst>
            <c:ext xmlns:c16="http://schemas.microsoft.com/office/drawing/2014/chart" uri="{C3380CC4-5D6E-409C-BE32-E72D297353CC}">
              <c16:uniqueId val="{00000000-A5F4-431A-A737-072C35B9DE14}"/>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PARO_1!$C$6:$C$17</c:f>
              <c:numCache>
                <c:formatCode>#,##0</c:formatCode>
                <c:ptCount val="12"/>
                <c:pt idx="0">
                  <c:v>65878</c:v>
                </c:pt>
                <c:pt idx="1">
                  <c:v>66812</c:v>
                </c:pt>
                <c:pt idx="2">
                  <c:v>65943</c:v>
                </c:pt>
                <c:pt idx="3">
                  <c:v>66362</c:v>
                </c:pt>
                <c:pt idx="4">
                  <c:v>65366</c:v>
                </c:pt>
                <c:pt idx="5">
                  <c:v>65160</c:v>
                </c:pt>
                <c:pt idx="6">
                  <c:v>61876</c:v>
                </c:pt>
                <c:pt idx="7">
                  <c:v>57744</c:v>
                </c:pt>
              </c:numCache>
            </c:numRef>
          </c:val>
          <c:extLst>
            <c:ext xmlns:c16="http://schemas.microsoft.com/office/drawing/2014/chart" uri="{C3380CC4-5D6E-409C-BE32-E72D297353CC}">
              <c16:uniqueId val="{00000001-A5F4-431A-A737-072C35B9DE14}"/>
            </c:ext>
          </c:extLst>
        </c:ser>
        <c:dLbls>
          <c:showLegendKey val="0"/>
          <c:showVal val="0"/>
          <c:showCatName val="0"/>
          <c:showSerName val="0"/>
          <c:showPercent val="0"/>
          <c:showBubbleSize val="0"/>
        </c:dLbls>
        <c:gapWidth val="164"/>
        <c:overlap val="-35"/>
        <c:axId val="213643264"/>
        <c:axId val="213998336"/>
      </c:barChart>
      <c:dateAx>
        <c:axId val="213643264"/>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3998336"/>
        <c:crosses val="autoZero"/>
        <c:auto val="1"/>
        <c:lblOffset val="100"/>
        <c:baseTimeUnit val="months"/>
      </c:dateAx>
      <c:valAx>
        <c:axId val="2139983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364326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PARO_1!$J$6:$J$17</c:f>
              <c:numCache>
                <c:formatCode>#,##0</c:formatCode>
                <c:ptCount val="12"/>
                <c:pt idx="0">
                  <c:v>53770</c:v>
                </c:pt>
                <c:pt idx="1">
                  <c:v>55125</c:v>
                </c:pt>
                <c:pt idx="2">
                  <c:v>58916</c:v>
                </c:pt>
                <c:pt idx="3">
                  <c:v>61582</c:v>
                </c:pt>
                <c:pt idx="4">
                  <c:v>58134</c:v>
                </c:pt>
                <c:pt idx="5">
                  <c:v>53523</c:v>
                </c:pt>
                <c:pt idx="6">
                  <c:v>49494</c:v>
                </c:pt>
                <c:pt idx="7">
                  <c:v>45576</c:v>
                </c:pt>
                <c:pt idx="8">
                  <c:v>41129</c:v>
                </c:pt>
                <c:pt idx="9">
                  <c:v>39836</c:v>
                </c:pt>
                <c:pt idx="10">
                  <c:v>40983</c:v>
                </c:pt>
                <c:pt idx="11">
                  <c:v>56457</c:v>
                </c:pt>
              </c:numCache>
            </c:numRef>
          </c:yVal>
          <c:smooth val="0"/>
          <c:extLst>
            <c:ext xmlns:c16="http://schemas.microsoft.com/office/drawing/2014/chart" uri="{C3380CC4-5D6E-409C-BE32-E72D297353CC}">
              <c16:uniqueId val="{00000000-979E-454D-8D40-29C41C19F5C8}"/>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979E-454D-8D40-29C41C19F5C8}"/>
              </c:ext>
            </c:extLst>
          </c:dPt>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PARO_1!$K$6:$K$17</c:f>
              <c:numCache>
                <c:formatCode>#,##0</c:formatCode>
                <c:ptCount val="12"/>
                <c:pt idx="0">
                  <c:v>49789</c:v>
                </c:pt>
                <c:pt idx="1">
                  <c:v>51594</c:v>
                </c:pt>
                <c:pt idx="2">
                  <c:v>55674</c:v>
                </c:pt>
                <c:pt idx="3">
                  <c:v>58914</c:v>
                </c:pt>
                <c:pt idx="4">
                  <c:v>56797</c:v>
                </c:pt>
                <c:pt idx="5">
                  <c:v>54850</c:v>
                </c:pt>
                <c:pt idx="6">
                  <c:v>53655</c:v>
                </c:pt>
                <c:pt idx="7">
                  <c:v>52375</c:v>
                </c:pt>
                <c:pt idx="8">
                  <c:v>50921</c:v>
                </c:pt>
                <c:pt idx="9">
                  <c:v>49947</c:v>
                </c:pt>
                <c:pt idx="10">
                  <c:v>50406</c:v>
                </c:pt>
                <c:pt idx="11">
                  <c:v>65878</c:v>
                </c:pt>
              </c:numCache>
            </c:numRef>
          </c:yVal>
          <c:smooth val="0"/>
          <c:extLst>
            <c:ext xmlns:c16="http://schemas.microsoft.com/office/drawing/2014/chart" uri="{C3380CC4-5D6E-409C-BE32-E72D297353CC}">
              <c16:uniqueId val="{00000002-979E-454D-8D40-29C41C19F5C8}"/>
            </c:ext>
          </c:extLst>
        </c:ser>
        <c:dLbls>
          <c:showLegendKey val="0"/>
          <c:showVal val="0"/>
          <c:showCatName val="0"/>
          <c:showSerName val="0"/>
          <c:showPercent val="0"/>
          <c:showBubbleSize val="0"/>
        </c:dLbls>
        <c:axId val="214729856"/>
        <c:axId val="214730432"/>
      </c:scatterChart>
      <c:valAx>
        <c:axId val="214729856"/>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730432"/>
        <c:crosses val="autoZero"/>
        <c:crossBetween val="midCat"/>
      </c:valAx>
      <c:valAx>
        <c:axId val="214730432"/>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72985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cat>
          <c:val>
            <c:numRef>
              <c:f>PARO_1!$N$6:$N$17</c:f>
              <c:numCache>
                <c:formatCode>#,##0</c:formatCode>
                <c:ptCount val="12"/>
                <c:pt idx="0">
                  <c:v>103559</c:v>
                </c:pt>
                <c:pt idx="1">
                  <c:v>106719</c:v>
                </c:pt>
                <c:pt idx="2">
                  <c:v>114590</c:v>
                </c:pt>
                <c:pt idx="3">
                  <c:v>120496</c:v>
                </c:pt>
                <c:pt idx="4">
                  <c:v>114931</c:v>
                </c:pt>
                <c:pt idx="5">
                  <c:v>108373</c:v>
                </c:pt>
                <c:pt idx="6">
                  <c:v>103149</c:v>
                </c:pt>
                <c:pt idx="7">
                  <c:v>97951</c:v>
                </c:pt>
                <c:pt idx="8">
                  <c:v>92050</c:v>
                </c:pt>
                <c:pt idx="9">
                  <c:v>89783</c:v>
                </c:pt>
                <c:pt idx="10">
                  <c:v>91389</c:v>
                </c:pt>
                <c:pt idx="11">
                  <c:v>122335</c:v>
                </c:pt>
              </c:numCache>
            </c:numRef>
          </c:val>
          <c:extLst>
            <c:ext xmlns:c16="http://schemas.microsoft.com/office/drawing/2014/chart" uri="{C3380CC4-5D6E-409C-BE32-E72D297353CC}">
              <c16:uniqueId val="{00000000-FA65-4124-9C1C-4BF56AD8A7C9}"/>
            </c:ext>
          </c:extLst>
        </c:ser>
        <c:dLbls>
          <c:showLegendKey val="0"/>
          <c:showVal val="0"/>
          <c:showCatName val="0"/>
          <c:showSerName val="0"/>
          <c:showPercent val="0"/>
          <c:showBubbleSize val="0"/>
        </c:dLbls>
        <c:gapWidth val="355"/>
        <c:overlap val="-70"/>
        <c:axId val="213644800"/>
        <c:axId val="214732736"/>
      </c:barChart>
      <c:catAx>
        <c:axId val="213644800"/>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732736"/>
        <c:crosses val="autoZero"/>
        <c:auto val="1"/>
        <c:lblAlgn val="ctr"/>
        <c:lblOffset val="100"/>
        <c:noMultiLvlLbl val="0"/>
      </c:catAx>
      <c:valAx>
        <c:axId val="214732736"/>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48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2020</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5684</c:v>
                </c:pt>
                <c:pt idx="1">
                  <c:v>630</c:v>
                </c:pt>
                <c:pt idx="2">
                  <c:v>935</c:v>
                </c:pt>
                <c:pt idx="3">
                  <c:v>12342</c:v>
                </c:pt>
                <c:pt idx="4">
                  <c:v>594</c:v>
                </c:pt>
                <c:pt idx="5">
                  <c:v>2799</c:v>
                </c:pt>
                <c:pt idx="6">
                  <c:v>1558</c:v>
                </c:pt>
                <c:pt idx="7">
                  <c:v>999</c:v>
                </c:pt>
                <c:pt idx="8">
                  <c:v>366</c:v>
                </c:pt>
                <c:pt idx="9">
                  <c:v>302</c:v>
                </c:pt>
                <c:pt idx="10">
                  <c:v>622</c:v>
                </c:pt>
                <c:pt idx="11">
                  <c:v>7317</c:v>
                </c:pt>
                <c:pt idx="12">
                  <c:v>2732</c:v>
                </c:pt>
                <c:pt idx="13">
                  <c:v>2668</c:v>
                </c:pt>
                <c:pt idx="14">
                  <c:v>3277</c:v>
                </c:pt>
                <c:pt idx="15">
                  <c:v>624</c:v>
                </c:pt>
                <c:pt idx="16">
                  <c:v>19917</c:v>
                </c:pt>
                <c:pt idx="17">
                  <c:v>1221</c:v>
                </c:pt>
                <c:pt idx="18">
                  <c:v>5437</c:v>
                </c:pt>
                <c:pt idx="19">
                  <c:v>1299</c:v>
                </c:pt>
                <c:pt idx="20">
                  <c:v>5063</c:v>
                </c:pt>
                <c:pt idx="21">
                  <c:v>595</c:v>
                </c:pt>
                <c:pt idx="22">
                  <c:v>4057</c:v>
                </c:pt>
                <c:pt idx="23">
                  <c:v>588</c:v>
                </c:pt>
                <c:pt idx="24">
                  <c:v>2192</c:v>
                </c:pt>
                <c:pt idx="25">
                  <c:v>26316</c:v>
                </c:pt>
                <c:pt idx="26">
                  <c:v>1975</c:v>
                </c:pt>
                <c:pt idx="27">
                  <c:v>1157</c:v>
                </c:pt>
                <c:pt idx="28">
                  <c:v>3082</c:v>
                </c:pt>
                <c:pt idx="29">
                  <c:v>1087</c:v>
                </c:pt>
                <c:pt idx="30">
                  <c:v>189</c:v>
                </c:pt>
              </c:numCache>
            </c:numRef>
          </c:val>
          <c:extLst>
            <c:ext xmlns:c16="http://schemas.microsoft.com/office/drawing/2014/chart" uri="{C3380CC4-5D6E-409C-BE32-E72D297353CC}">
              <c16:uniqueId val="{00000000-1299-4699-A4CF-ADC0CF0C7A10}"/>
            </c:ext>
          </c:extLst>
        </c:ser>
        <c:ser>
          <c:idx val="1"/>
          <c:order val="1"/>
          <c:tx>
            <c:strRef>
              <c:f>PARO_2!$J$2</c:f>
              <c:strCache>
                <c:ptCount val="1"/>
                <c:pt idx="0">
                  <c:v>Total 2019</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3099</c:v>
                </c:pt>
                <c:pt idx="1">
                  <c:v>516</c:v>
                </c:pt>
                <c:pt idx="2">
                  <c:v>701</c:v>
                </c:pt>
                <c:pt idx="3">
                  <c:v>7327</c:v>
                </c:pt>
                <c:pt idx="4">
                  <c:v>519</c:v>
                </c:pt>
                <c:pt idx="5">
                  <c:v>2319</c:v>
                </c:pt>
                <c:pt idx="6">
                  <c:v>1372</c:v>
                </c:pt>
                <c:pt idx="7">
                  <c:v>850</c:v>
                </c:pt>
                <c:pt idx="8">
                  <c:v>294</c:v>
                </c:pt>
                <c:pt idx="9">
                  <c:v>251</c:v>
                </c:pt>
                <c:pt idx="10">
                  <c:v>511</c:v>
                </c:pt>
                <c:pt idx="11">
                  <c:v>4545</c:v>
                </c:pt>
                <c:pt idx="12">
                  <c:v>1814</c:v>
                </c:pt>
                <c:pt idx="13">
                  <c:v>2249</c:v>
                </c:pt>
                <c:pt idx="14">
                  <c:v>2596</c:v>
                </c:pt>
                <c:pt idx="15">
                  <c:v>549</c:v>
                </c:pt>
                <c:pt idx="16">
                  <c:v>16555</c:v>
                </c:pt>
                <c:pt idx="17">
                  <c:v>1029</c:v>
                </c:pt>
                <c:pt idx="18">
                  <c:v>4364</c:v>
                </c:pt>
                <c:pt idx="19">
                  <c:v>1052</c:v>
                </c:pt>
                <c:pt idx="20">
                  <c:v>4093</c:v>
                </c:pt>
                <c:pt idx="21">
                  <c:v>525</c:v>
                </c:pt>
                <c:pt idx="22">
                  <c:v>3096</c:v>
                </c:pt>
                <c:pt idx="23">
                  <c:v>523</c:v>
                </c:pt>
                <c:pt idx="24">
                  <c:v>1358</c:v>
                </c:pt>
                <c:pt idx="25">
                  <c:v>21580</c:v>
                </c:pt>
                <c:pt idx="26">
                  <c:v>1589</c:v>
                </c:pt>
                <c:pt idx="27">
                  <c:v>652</c:v>
                </c:pt>
                <c:pt idx="28">
                  <c:v>2686</c:v>
                </c:pt>
                <c:pt idx="29">
                  <c:v>924</c:v>
                </c:pt>
                <c:pt idx="30">
                  <c:v>112</c:v>
                </c:pt>
              </c:numCache>
            </c:numRef>
          </c:val>
          <c:extLst>
            <c:ext xmlns:c16="http://schemas.microsoft.com/office/drawing/2014/chart" uri="{C3380CC4-5D6E-409C-BE32-E72D297353CC}">
              <c16:uniqueId val="{00000001-1299-4699-A4CF-ADC0CF0C7A10}"/>
            </c:ext>
          </c:extLst>
        </c:ser>
        <c:dLbls>
          <c:showLegendKey val="0"/>
          <c:showVal val="0"/>
          <c:showCatName val="0"/>
          <c:showSerName val="0"/>
          <c:showPercent val="0"/>
          <c:showBubbleSize val="0"/>
        </c:dLbls>
        <c:gapWidth val="150"/>
        <c:axId val="205672448"/>
        <c:axId val="214734464"/>
      </c:barChart>
      <c:catAx>
        <c:axId val="205672448"/>
        <c:scaling>
          <c:orientation val="minMax"/>
        </c:scaling>
        <c:delete val="0"/>
        <c:axPos val="b"/>
        <c:numFmt formatCode="General" sourceLinked="1"/>
        <c:majorTickMark val="out"/>
        <c:minorTickMark val="none"/>
        <c:tickLblPos val="nextTo"/>
        <c:crossAx val="214734464"/>
        <c:crosses val="autoZero"/>
        <c:auto val="1"/>
        <c:lblAlgn val="ctr"/>
        <c:lblOffset val="100"/>
        <c:noMultiLvlLbl val="0"/>
      </c:catAx>
      <c:valAx>
        <c:axId val="214734464"/>
        <c:scaling>
          <c:orientation val="minMax"/>
        </c:scaling>
        <c:delete val="0"/>
        <c:axPos val="l"/>
        <c:majorGridlines/>
        <c:numFmt formatCode="#,##0" sourceLinked="1"/>
        <c:majorTickMark val="out"/>
        <c:minorTickMark val="none"/>
        <c:tickLblPos val="nextTo"/>
        <c:crossAx val="20567244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Agosto </a:t>
            </a:r>
            <a:r>
              <a:rPr lang="es-ES">
                <a:solidFill>
                  <a:schemeClr val="accent5">
                    <a:lumMod val="50000"/>
                  </a:schemeClr>
                </a:solidFill>
              </a:rPr>
              <a:t>2021</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Agosto 2021</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E74-42BD-A7F6-0F4B7DDEDA3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E74-42BD-A7F6-0F4B7DDEDA3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DE74-42BD-A7F6-0F4B7DDEDA3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DE74-42BD-A7F6-0F4B7DDEDA3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DE74-42BD-A7F6-0F4B7DDEDA3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DE74-42BD-A7F6-0F4B7DDEDA3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DE74-42BD-A7F6-0F4B7DDEDA31}"/>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E74-42BD-A7F6-0F4B7DDEDA31}"/>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E74-42BD-A7F6-0F4B7DDEDA31}"/>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E74-42BD-A7F6-0F4B7DDEDA3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8047</c:v>
                </c:pt>
                <c:pt idx="1">
                  <c:v>1935</c:v>
                </c:pt>
                <c:pt idx="2">
                  <c:v>3883</c:v>
                </c:pt>
                <c:pt idx="3">
                  <c:v>9262</c:v>
                </c:pt>
                <c:pt idx="4">
                  <c:v>17548</c:v>
                </c:pt>
                <c:pt idx="5">
                  <c:v>17416</c:v>
                </c:pt>
                <c:pt idx="6">
                  <c:v>43981</c:v>
                </c:pt>
              </c:numCache>
            </c:numRef>
          </c:val>
          <c:extLst>
            <c:ext xmlns:c16="http://schemas.microsoft.com/office/drawing/2014/chart" uri="{C3380CC4-5D6E-409C-BE32-E72D297353CC}">
              <c16:uniqueId val="{0000000E-DE74-42BD-A7F6-0F4B7DDEDA31}"/>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DE74-42BD-A7F6-0F4B7DDEDA3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DE74-42BD-A7F6-0F4B7DDEDA3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DE74-42BD-A7F6-0F4B7DDEDA3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DE74-42BD-A7F6-0F4B7DDEDA3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DE74-42BD-A7F6-0F4B7DDEDA3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DE74-42BD-A7F6-0F4B7DDEDA3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DE74-42BD-A7F6-0F4B7DDEDA31}"/>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DE74-42BD-A7F6-0F4B7DDEDA31}"/>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Agosto</a:t>
            </a:r>
            <a:r>
              <a:rPr lang="en-US">
                <a:solidFill>
                  <a:schemeClr val="accent5">
                    <a:lumMod val="50000"/>
                  </a:schemeClr>
                </a:solidFill>
              </a:rPr>
              <a:t> 2021</a:t>
            </a:r>
          </a:p>
        </c:rich>
      </c:tx>
      <c:overlay val="0"/>
      <c:spPr>
        <a:noFill/>
        <a:ln>
          <a:noFill/>
        </a:ln>
        <a:effectLst/>
      </c:spPr>
    </c:title>
    <c:autoTitleDeleted val="0"/>
    <c:plotArea>
      <c:layout/>
      <c:doughnutChart>
        <c:varyColors val="1"/>
        <c:ser>
          <c:idx val="0"/>
          <c:order val="0"/>
          <c:tx>
            <c:strRef>
              <c:f>PARO_5!$A$3</c:f>
              <c:strCache>
                <c:ptCount val="1"/>
                <c:pt idx="0">
                  <c:v>Agosto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806-48B6-AD16-A212D9ADAD7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806-48B6-AD16-A212D9ADAD7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6806-48B6-AD16-A212D9ADAD7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6806-48B6-AD16-A212D9ADAD7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6806-48B6-AD16-A212D9ADAD71}"/>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806-48B6-AD16-A212D9ADAD71}"/>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806-48B6-AD16-A212D9ADAD7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88</c:v>
                </c:pt>
                <c:pt idx="1">
                  <c:v>56600</c:v>
                </c:pt>
                <c:pt idx="2">
                  <c:v>32066</c:v>
                </c:pt>
                <c:pt idx="3">
                  <c:v>7569</c:v>
                </c:pt>
                <c:pt idx="4">
                  <c:v>5749</c:v>
                </c:pt>
              </c:numCache>
            </c:numRef>
          </c:val>
          <c:extLst>
            <c:ext xmlns:c16="http://schemas.microsoft.com/office/drawing/2014/chart" uri="{C3380CC4-5D6E-409C-BE32-E72D297353CC}">
              <c16:uniqueId val="{0000000A-6806-48B6-AD16-A212D9ADAD71}"/>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F0F9-4F57-895F-36AAF5B3A262}"/>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1-F0F9-4F57-895F-36AAF5B3A262}"/>
            </c:ext>
          </c:extLst>
        </c:ser>
        <c:ser>
          <c:idx val="2"/>
          <c:order val="2"/>
          <c:tx>
            <c:strRef>
              <c:f>TURISMO_2!$D$3</c:f>
              <c:strCache>
                <c:ptCount val="1"/>
                <c:pt idx="0">
                  <c:v>2021</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53566</c:v>
                </c:pt>
                <c:pt idx="1">
                  <c:v>61600</c:v>
                </c:pt>
                <c:pt idx="2">
                  <c:v>78821</c:v>
                </c:pt>
                <c:pt idx="3">
                  <c:v>94957</c:v>
                </c:pt>
                <c:pt idx="4">
                  <c:v>116337</c:v>
                </c:pt>
                <c:pt idx="5">
                  <c:v>151737</c:v>
                </c:pt>
                <c:pt idx="6">
                  <c:v>231574</c:v>
                </c:pt>
              </c:numCache>
            </c:numRef>
          </c:val>
          <c:smooth val="0"/>
          <c:extLst>
            <c:ext xmlns:c16="http://schemas.microsoft.com/office/drawing/2014/chart" uri="{C3380CC4-5D6E-409C-BE32-E72D297353CC}">
              <c16:uniqueId val="{00000002-F0F9-4F57-895F-36AAF5B3A262}"/>
            </c:ext>
          </c:extLst>
        </c:ser>
        <c:dLbls>
          <c:showLegendKey val="0"/>
          <c:showVal val="0"/>
          <c:showCatName val="0"/>
          <c:showSerName val="0"/>
          <c:showPercent val="0"/>
          <c:showBubbleSize val="0"/>
        </c:dLbls>
        <c:marker val="1"/>
        <c:smooth val="0"/>
        <c:axId val="207287808"/>
        <c:axId val="205856064"/>
      </c:lineChart>
      <c:catAx>
        <c:axId val="207287808"/>
        <c:scaling>
          <c:orientation val="minMax"/>
        </c:scaling>
        <c:delete val="0"/>
        <c:axPos val="b"/>
        <c:numFmt formatCode="General" sourceLinked="1"/>
        <c:majorTickMark val="out"/>
        <c:minorTickMark val="none"/>
        <c:tickLblPos val="nextTo"/>
        <c:crossAx val="205856064"/>
        <c:crosses val="autoZero"/>
        <c:auto val="1"/>
        <c:lblAlgn val="ctr"/>
        <c:lblOffset val="100"/>
        <c:noMultiLvlLbl val="0"/>
      </c:catAx>
      <c:valAx>
        <c:axId val="20585606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287808"/>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Agosto</a:t>
            </a:r>
            <a:r>
              <a:rPr lang="en-US" sz="1500">
                <a:solidFill>
                  <a:schemeClr val="accent5">
                    <a:lumMod val="50000"/>
                  </a:schemeClr>
                </a:solidFill>
              </a:rPr>
              <a:t> 2021</a:t>
            </a: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Agosto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A26C-4514-A643-BD89CAE4C152}"/>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A26C-4514-A643-BD89CAE4C152}"/>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A26C-4514-A643-BD89CAE4C152}"/>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A26C-4514-A643-BD89CAE4C152}"/>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A26C-4514-A643-BD89CAE4C152}"/>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A26C-4514-A643-BD89CAE4C152}"/>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A26C-4514-A643-BD89CAE4C152}"/>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A26C-4514-A643-BD89CAE4C152}"/>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A26C-4514-A643-BD89CAE4C152}"/>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A26C-4514-A643-BD89CAE4C152}"/>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6C-4514-A643-BD89CAE4C152}"/>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6C-4514-A643-BD89CAE4C152}"/>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6C-4514-A643-BD89CAE4C152}"/>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26C-4514-A643-BD89CAE4C152}"/>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A26C-4514-A643-BD89CAE4C152}"/>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A26C-4514-A643-BD89CAE4C152}"/>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26C-4514-A643-BD89CAE4C152}"/>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26C-4514-A643-BD89CAE4C152}"/>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A26C-4514-A643-BD89CAE4C152}"/>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A26C-4514-A643-BD89CAE4C152}"/>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55</c:v>
                </c:pt>
                <c:pt idx="1">
                  <c:v>504</c:v>
                </c:pt>
                <c:pt idx="2">
                  <c:v>6831</c:v>
                </c:pt>
                <c:pt idx="3">
                  <c:v>5992</c:v>
                </c:pt>
                <c:pt idx="4">
                  <c:v>10666</c:v>
                </c:pt>
                <c:pt idx="5">
                  <c:v>36177</c:v>
                </c:pt>
                <c:pt idx="6">
                  <c:v>1207</c:v>
                </c:pt>
                <c:pt idx="7">
                  <c:v>9358</c:v>
                </c:pt>
                <c:pt idx="8">
                  <c:v>3676</c:v>
                </c:pt>
                <c:pt idx="9">
                  <c:v>27606</c:v>
                </c:pt>
              </c:numCache>
            </c:numRef>
          </c:val>
          <c:extLst>
            <c:ext xmlns:c16="http://schemas.microsoft.com/office/drawing/2014/chart" uri="{C3380CC4-5D6E-409C-BE32-E72D297353CC}">
              <c16:uniqueId val="{00000014-A26C-4514-A643-BD89CAE4C152}"/>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Agosto 2021</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6234</c:v>
                </c:pt>
                <c:pt idx="1">
                  <c:v>4729</c:v>
                </c:pt>
                <c:pt idx="2">
                  <c:v>40654</c:v>
                </c:pt>
                <c:pt idx="3">
                  <c:v>848</c:v>
                </c:pt>
                <c:pt idx="4">
                  <c:v>3532</c:v>
                </c:pt>
                <c:pt idx="5">
                  <c:v>359</c:v>
                </c:pt>
                <c:pt idx="6">
                  <c:v>44328</c:v>
                </c:pt>
              </c:numCache>
            </c:numRef>
          </c:val>
          <c:extLst>
            <c:ext xmlns:c16="http://schemas.microsoft.com/office/drawing/2014/chart" uri="{C3380CC4-5D6E-409C-BE32-E72D297353CC}">
              <c16:uniqueId val="{00000000-63DE-4F5C-944A-80068A37C05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8187</c:v>
                </c:pt>
                <c:pt idx="1">
                  <c:v>5917</c:v>
                </c:pt>
                <c:pt idx="2">
                  <c:v>55749</c:v>
                </c:pt>
                <c:pt idx="3">
                  <c:v>867</c:v>
                </c:pt>
                <c:pt idx="4">
                  <c:v>4697</c:v>
                </c:pt>
                <c:pt idx="5">
                  <c:v>412</c:v>
                </c:pt>
                <c:pt idx="6">
                  <c:v>57744</c:v>
                </c:pt>
              </c:numCache>
            </c:numRef>
          </c:val>
          <c:extLst>
            <c:ext xmlns:c16="http://schemas.microsoft.com/office/drawing/2014/chart" uri="{C3380CC4-5D6E-409C-BE32-E72D297353CC}">
              <c16:uniqueId val="{00000001-63DE-4F5C-944A-80068A37C059}"/>
            </c:ext>
          </c:extLst>
        </c:ser>
        <c:dLbls>
          <c:dLblPos val="outEnd"/>
          <c:showLegendKey val="0"/>
          <c:showVal val="1"/>
          <c:showCatName val="0"/>
          <c:showSerName val="0"/>
          <c:showPercent val="0"/>
          <c:showBubbleSize val="0"/>
        </c:dLbls>
        <c:gapWidth val="100"/>
        <c:overlap val="-24"/>
        <c:axId val="215082496"/>
        <c:axId val="214109568"/>
      </c:barChart>
      <c:catAx>
        <c:axId val="21508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109568"/>
        <c:crosses val="autoZero"/>
        <c:auto val="1"/>
        <c:lblAlgn val="ctr"/>
        <c:lblOffset val="100"/>
        <c:noMultiLvlLbl val="0"/>
      </c:catAx>
      <c:valAx>
        <c:axId val="214109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082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7958-4BA4-B712-084EEF296B77}"/>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7958-4BA4-B712-084EEF296B77}"/>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7958-4BA4-B712-084EEF296B77}"/>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7958-4BA4-B712-084EEF296B77}"/>
            </c:ext>
          </c:extLst>
        </c:ser>
        <c:ser>
          <c:idx val="4"/>
          <c:order val="4"/>
          <c:tx>
            <c:strRef>
              <c:f>PARO_8!$K$2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4-7958-4BA4-B712-084EEF296B77}"/>
            </c:ext>
          </c:extLst>
        </c:ser>
        <c:dLbls>
          <c:showLegendKey val="0"/>
          <c:showVal val="0"/>
          <c:showCatName val="0"/>
          <c:showSerName val="0"/>
          <c:showPercent val="0"/>
          <c:showBubbleSize val="0"/>
        </c:dLbls>
        <c:gapWidth val="150"/>
        <c:axId val="215754240"/>
        <c:axId val="214111872"/>
      </c:barChart>
      <c:catAx>
        <c:axId val="215754240"/>
        <c:scaling>
          <c:orientation val="minMax"/>
        </c:scaling>
        <c:delete val="0"/>
        <c:axPos val="b"/>
        <c:numFmt formatCode="General" sourceLinked="1"/>
        <c:majorTickMark val="out"/>
        <c:minorTickMark val="none"/>
        <c:tickLblPos val="nextTo"/>
        <c:crossAx val="214111872"/>
        <c:crosses val="autoZero"/>
        <c:auto val="1"/>
        <c:lblAlgn val="ctr"/>
        <c:lblOffset val="100"/>
        <c:noMultiLvlLbl val="0"/>
      </c:catAx>
      <c:valAx>
        <c:axId val="214111872"/>
        <c:scaling>
          <c:orientation val="minMax"/>
        </c:scaling>
        <c:delete val="0"/>
        <c:axPos val="l"/>
        <c:majorGridlines/>
        <c:numFmt formatCode="#,##0" sourceLinked="1"/>
        <c:majorTickMark val="out"/>
        <c:minorTickMark val="none"/>
        <c:tickLblPos val="nextTo"/>
        <c:crossAx val="215754240"/>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PARO_8!$G$18:$G$22</c:f>
              <c:numCache>
                <c:formatCode>#,##0</c:formatCode>
                <c:ptCount val="5"/>
                <c:pt idx="0">
                  <c:v>106360</c:v>
                </c:pt>
                <c:pt idx="1">
                  <c:v>95554</c:v>
                </c:pt>
                <c:pt idx="2">
                  <c:v>91894</c:v>
                </c:pt>
                <c:pt idx="3">
                  <c:v>93623</c:v>
                </c:pt>
                <c:pt idx="4">
                  <c:v>127504</c:v>
                </c:pt>
              </c:numCache>
            </c:numRef>
          </c:val>
          <c:extLst>
            <c:ext xmlns:c16="http://schemas.microsoft.com/office/drawing/2014/chart" uri="{C3380CC4-5D6E-409C-BE32-E72D297353CC}">
              <c16:uniqueId val="{00000000-5636-4709-996E-35190EE26A2D}"/>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PARO_8!$H$18:$H$22</c:f>
              <c:numCache>
                <c:formatCode>#,##0</c:formatCode>
                <c:ptCount val="5"/>
                <c:pt idx="0">
                  <c:v>125414</c:v>
                </c:pt>
                <c:pt idx="1">
                  <c:v>120147</c:v>
                </c:pt>
                <c:pt idx="2">
                  <c:v>117525</c:v>
                </c:pt>
                <c:pt idx="3">
                  <c:v>117541</c:v>
                </c:pt>
                <c:pt idx="4">
                  <c:v>151726</c:v>
                </c:pt>
              </c:numCache>
            </c:numRef>
          </c:val>
          <c:extLst>
            <c:ext xmlns:c16="http://schemas.microsoft.com/office/drawing/2014/chart" uri="{C3380CC4-5D6E-409C-BE32-E72D297353CC}">
              <c16:uniqueId val="{00000001-5636-4709-996E-35190EE26A2D}"/>
            </c:ext>
          </c:extLst>
        </c:ser>
        <c:dLbls>
          <c:showLegendKey val="0"/>
          <c:showVal val="0"/>
          <c:showCatName val="0"/>
          <c:showSerName val="0"/>
          <c:showPercent val="0"/>
          <c:showBubbleSize val="0"/>
        </c:dLbls>
        <c:gapWidth val="100"/>
        <c:overlap val="-24"/>
        <c:axId val="215755776"/>
        <c:axId val="215343104"/>
      </c:barChart>
      <c:catAx>
        <c:axId val="215755776"/>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343104"/>
        <c:crosses val="autoZero"/>
        <c:auto val="1"/>
        <c:lblAlgn val="ctr"/>
        <c:lblOffset val="100"/>
        <c:noMultiLvlLbl val="0"/>
      </c:catAx>
      <c:valAx>
        <c:axId val="215343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755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8531-4B82-9636-6A23F2CA6ED7}"/>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8531-4B82-9636-6A23F2CA6ED7}"/>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8531-4B82-9636-6A23F2CA6ED7}"/>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8531-4B82-9636-6A23F2CA6ED7}"/>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8531-4B82-9636-6A23F2CA6ED7}"/>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8531-4B82-9636-6A23F2CA6ED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8531-4B82-9636-6A23F2CA6ED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8531-4B82-9636-6A23F2CA6ED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8531-4B82-9636-6A23F2CA6ED7}"/>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8531-4B82-9636-6A23F2CA6ED7}"/>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8531-4B82-9636-6A23F2CA6ED7}"/>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8531-4B82-9636-6A23F2CA6ED7}"/>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8531-4B82-9636-6A23F2CA6ED7}"/>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8531-4B82-9636-6A23F2CA6ED7}"/>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8531-4B82-9636-6A23F2CA6ED7}"/>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8531-4B82-9636-6A23F2CA6ED7}"/>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8531-4B82-9636-6A23F2CA6ED7}"/>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8531-4B82-9636-6A23F2CA6ED7}"/>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8531-4B82-9636-6A23F2CA6ED7}"/>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8531-4B82-9636-6A23F2CA6ED7}"/>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8531-4B82-9636-6A23F2CA6ED7}"/>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8531-4B82-9636-6A23F2CA6ED7}"/>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8531-4B82-9636-6A23F2CA6ED7}"/>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8531-4B82-9636-6A23F2CA6ED7}"/>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8531-4B82-9636-6A23F2CA6ED7}"/>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8531-4B82-9636-6A23F2CA6ED7}"/>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8531-4B82-9636-6A23F2CA6ED7}"/>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8531-4B82-9636-6A23F2CA6ED7}"/>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8531-4B82-9636-6A23F2CA6ED7}"/>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8531-4B82-9636-6A23F2CA6ED7}"/>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8531-4B82-9636-6A23F2CA6ED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8531-4B82-9636-6A23F2CA6ED7}"/>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31-4B82-9636-6A23F2CA6ED7}"/>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31-4B82-9636-6A23F2CA6ED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8531-4B82-9636-6A23F2CA6ED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8531-4B82-9636-6A23F2CA6ED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8531-4B82-9636-6A23F2CA6ED7}"/>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531-4B82-9636-6A23F2CA6ED7}"/>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531-4B82-9636-6A23F2CA6ED7}"/>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531-4B82-9636-6A23F2CA6ED7}"/>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531-4B82-9636-6A23F2CA6ED7}"/>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531-4B82-9636-6A23F2CA6ED7}"/>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8531-4B82-9636-6A23F2CA6ED7}"/>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8531-4B82-9636-6A23F2CA6ED7}"/>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8531-4B82-9636-6A23F2CA6ED7}"/>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531-4B82-9636-6A23F2CA6ED7}"/>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8531-4B82-9636-6A23F2CA6ED7}"/>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8531-4B82-9636-6A23F2CA6ED7}"/>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8531-4B82-9636-6A23F2CA6ED7}"/>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8531-4B82-9636-6A23F2CA6ED7}"/>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8531-4B82-9636-6A23F2CA6ED7}"/>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8531-4B82-9636-6A23F2CA6ED7}"/>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8531-4B82-9636-6A23F2CA6ED7}"/>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8531-4B82-9636-6A23F2CA6ED7}"/>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F-8531-4B82-9636-6A23F2CA6ED7}"/>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8531-4B82-9636-6A23F2CA6ED7}"/>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3-8531-4B82-9636-6A23F2CA6ED7}"/>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8531-4B82-9636-6A23F2CA6ED7}"/>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8531-4B82-9636-6A23F2CA6ED7}"/>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8531-4B82-9636-6A23F2CA6ED7}"/>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8531-4B82-9636-6A23F2CA6ED7}"/>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8531-4B82-9636-6A23F2CA6ED7}"/>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8531-4B82-9636-6A23F2CA6ED7}"/>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1D12-43A4-B77E-0EBD598FADB4}"/>
            </c:ext>
          </c:extLst>
        </c:ser>
        <c:dLbls>
          <c:showLegendKey val="0"/>
          <c:showVal val="0"/>
          <c:showCatName val="0"/>
          <c:showSerName val="0"/>
          <c:showPercent val="0"/>
          <c:showBubbleSize val="0"/>
        </c:dLbls>
        <c:smooth val="0"/>
        <c:axId val="216028672"/>
        <c:axId val="215346560"/>
      </c:lineChart>
      <c:dateAx>
        <c:axId val="216028672"/>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346560"/>
        <c:crosses val="autoZero"/>
        <c:auto val="1"/>
        <c:lblOffset val="100"/>
        <c:baseTimeUnit val="months"/>
      </c:dateAx>
      <c:valAx>
        <c:axId val="215346560"/>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60286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CB01-49DF-B2E3-678B30873702}"/>
            </c:ext>
          </c:extLst>
        </c:ser>
        <c:dLbls>
          <c:showLegendKey val="0"/>
          <c:showVal val="0"/>
          <c:showCatName val="0"/>
          <c:showSerName val="0"/>
          <c:showPercent val="0"/>
          <c:showBubbleSize val="0"/>
        </c:dLbls>
        <c:smooth val="0"/>
        <c:axId val="216029184"/>
        <c:axId val="215348288"/>
      </c:lineChart>
      <c:dateAx>
        <c:axId val="216029184"/>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15348288"/>
        <c:crosses val="autoZero"/>
        <c:auto val="1"/>
        <c:lblOffset val="100"/>
        <c:baseTimeUnit val="months"/>
      </c:dateAx>
      <c:valAx>
        <c:axId val="215348288"/>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602918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CE40-4A2E-89F6-8AD03E837764}"/>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CE40-4A2E-89F6-8AD03E837764}"/>
            </c:ext>
          </c:extLst>
        </c:ser>
        <c:dLbls>
          <c:showLegendKey val="0"/>
          <c:showVal val="0"/>
          <c:showCatName val="0"/>
          <c:showSerName val="0"/>
          <c:showPercent val="0"/>
          <c:showBubbleSize val="0"/>
        </c:dLbls>
        <c:gapWidth val="150"/>
        <c:axId val="216029696"/>
        <c:axId val="217210880"/>
      </c:barChart>
      <c:catAx>
        <c:axId val="216029696"/>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17210880"/>
        <c:crosses val="autoZero"/>
        <c:auto val="1"/>
        <c:lblAlgn val="ctr"/>
        <c:lblOffset val="100"/>
        <c:noMultiLvlLbl val="0"/>
      </c:catAx>
      <c:valAx>
        <c:axId val="217210880"/>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16029696"/>
        <c:crosses val="autoZero"/>
        <c:crossBetween val="between"/>
      </c:valAx>
    </c:plotArea>
    <c:legend>
      <c:legendPos val="r"/>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CONTRATOS_1!$B$3:$B$14</c:f>
              <c:numCache>
                <c:formatCode>#,##0</c:formatCode>
                <c:ptCount val="12"/>
                <c:pt idx="0">
                  <c:v>6675</c:v>
                </c:pt>
                <c:pt idx="1">
                  <c:v>6908</c:v>
                </c:pt>
                <c:pt idx="2">
                  <c:v>9348</c:v>
                </c:pt>
                <c:pt idx="3">
                  <c:v>8561</c:v>
                </c:pt>
                <c:pt idx="4">
                  <c:v>8952</c:v>
                </c:pt>
                <c:pt idx="5">
                  <c:v>10765</c:v>
                </c:pt>
                <c:pt idx="6">
                  <c:v>11412</c:v>
                </c:pt>
                <c:pt idx="7">
                  <c:v>11447</c:v>
                </c:pt>
              </c:numCache>
            </c:numRef>
          </c:val>
          <c:extLst>
            <c:ext xmlns:c16="http://schemas.microsoft.com/office/drawing/2014/chart" uri="{C3380CC4-5D6E-409C-BE32-E72D297353CC}">
              <c16:uniqueId val="{00000000-B612-4F7A-BD7F-3B59A35F4BDC}"/>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CONTRATOS_1!$C$3:$C$14</c:f>
              <c:numCache>
                <c:formatCode>#,##0</c:formatCode>
                <c:ptCount val="12"/>
                <c:pt idx="0">
                  <c:v>6466</c:v>
                </c:pt>
                <c:pt idx="1">
                  <c:v>6347</c:v>
                </c:pt>
                <c:pt idx="2">
                  <c:v>7850</c:v>
                </c:pt>
                <c:pt idx="3">
                  <c:v>7226</c:v>
                </c:pt>
                <c:pt idx="4">
                  <c:v>7715</c:v>
                </c:pt>
                <c:pt idx="5">
                  <c:v>9490</c:v>
                </c:pt>
                <c:pt idx="6">
                  <c:v>10197</c:v>
                </c:pt>
                <c:pt idx="7">
                  <c:v>10400</c:v>
                </c:pt>
              </c:numCache>
            </c:numRef>
          </c:val>
          <c:extLst>
            <c:ext xmlns:c16="http://schemas.microsoft.com/office/drawing/2014/chart" uri="{C3380CC4-5D6E-409C-BE32-E72D297353CC}">
              <c16:uniqueId val="{00000001-B612-4F7A-BD7F-3B59A35F4BDC}"/>
            </c:ext>
          </c:extLst>
        </c:ser>
        <c:dLbls>
          <c:showLegendKey val="0"/>
          <c:showVal val="0"/>
          <c:showCatName val="0"/>
          <c:showSerName val="0"/>
          <c:showPercent val="0"/>
          <c:showBubbleSize val="0"/>
        </c:dLbls>
        <c:gapWidth val="80"/>
        <c:overlap val="25"/>
        <c:axId val="217878528"/>
        <c:axId val="217212032"/>
      </c:barChart>
      <c:dateAx>
        <c:axId val="217878528"/>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12032"/>
        <c:crosses val="autoZero"/>
        <c:auto val="1"/>
        <c:lblOffset val="100"/>
        <c:baseTimeUnit val="months"/>
      </c:dateAx>
      <c:valAx>
        <c:axId val="217212032"/>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878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CONTRATOS_1!$D$3:$D$14</c:f>
              <c:numCache>
                <c:formatCode>#,##0</c:formatCode>
                <c:ptCount val="12"/>
                <c:pt idx="0">
                  <c:v>1895</c:v>
                </c:pt>
                <c:pt idx="1">
                  <c:v>1984</c:v>
                </c:pt>
                <c:pt idx="2">
                  <c:v>2911</c:v>
                </c:pt>
                <c:pt idx="3">
                  <c:v>2222</c:v>
                </c:pt>
                <c:pt idx="4">
                  <c:v>2416</c:v>
                </c:pt>
                <c:pt idx="5">
                  <c:v>2589</c:v>
                </c:pt>
                <c:pt idx="6">
                  <c:v>2519</c:v>
                </c:pt>
                <c:pt idx="7">
                  <c:v>3441</c:v>
                </c:pt>
              </c:numCache>
            </c:numRef>
          </c:val>
          <c:extLst>
            <c:ext xmlns:c16="http://schemas.microsoft.com/office/drawing/2014/chart" uri="{C3380CC4-5D6E-409C-BE32-E72D297353CC}">
              <c16:uniqueId val="{00000000-3EEE-4C2D-995E-29E38094A3A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CONTRATOS_1!$E$3:$E$14</c:f>
              <c:numCache>
                <c:formatCode>#,##0</c:formatCode>
                <c:ptCount val="12"/>
                <c:pt idx="0">
                  <c:v>11246</c:v>
                </c:pt>
                <c:pt idx="1">
                  <c:v>11271</c:v>
                </c:pt>
                <c:pt idx="2">
                  <c:v>14287</c:v>
                </c:pt>
                <c:pt idx="3">
                  <c:v>13565</c:v>
                </c:pt>
                <c:pt idx="4">
                  <c:v>14251</c:v>
                </c:pt>
                <c:pt idx="5">
                  <c:v>17666</c:v>
                </c:pt>
                <c:pt idx="6">
                  <c:v>19090</c:v>
                </c:pt>
                <c:pt idx="7">
                  <c:v>18406</c:v>
                </c:pt>
              </c:numCache>
            </c:numRef>
          </c:val>
          <c:extLst>
            <c:ext xmlns:c16="http://schemas.microsoft.com/office/drawing/2014/chart" uri="{C3380CC4-5D6E-409C-BE32-E72D297353CC}">
              <c16:uniqueId val="{00000001-3EEE-4C2D-995E-29E38094A3AD}"/>
            </c:ext>
          </c:extLst>
        </c:ser>
        <c:dLbls>
          <c:showLegendKey val="0"/>
          <c:showVal val="0"/>
          <c:showCatName val="0"/>
          <c:showSerName val="0"/>
          <c:showPercent val="0"/>
          <c:showBubbleSize val="0"/>
        </c:dLbls>
        <c:gapWidth val="100"/>
        <c:overlap val="-24"/>
        <c:axId val="217880064"/>
        <c:axId val="217214336"/>
      </c:barChart>
      <c:dateAx>
        <c:axId val="217880064"/>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214336"/>
        <c:crosses val="autoZero"/>
        <c:auto val="1"/>
        <c:lblOffset val="100"/>
        <c:baseTimeUnit val="months"/>
      </c:dateAx>
      <c:valAx>
        <c:axId val="2172143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880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10683122707446675"/>
          <c:y val="3.700169831712212E-2"/>
        </c:manualLayout>
      </c:layout>
      <c:overlay val="0"/>
    </c:title>
    <c:autoTitleDeleted val="0"/>
    <c:plotArea>
      <c:layout/>
      <c:barChart>
        <c:barDir val="col"/>
        <c:grouping val="clustered"/>
        <c:varyColors val="0"/>
        <c:ser>
          <c:idx val="0"/>
          <c:order val="0"/>
          <c:tx>
            <c:strRef>
              <c:f>TURISMO_2!$G$3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TURISMO_2!$G$4:$G$15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1308-449F-89F0-F8ADAC20821C}"/>
            </c:ext>
          </c:extLst>
        </c:ser>
        <c:ser>
          <c:idx val="1"/>
          <c:order val="1"/>
          <c:tx>
            <c:strRef>
              <c:f>TURISMO_2!$H$3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TURISMO_2!$H$4:$H$15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1-1308-449F-89F0-F8ADAC20821C}"/>
            </c:ext>
          </c:extLst>
        </c:ser>
        <c:ser>
          <c:idx val="2"/>
          <c:order val="2"/>
          <c:tx>
            <c:strRef>
              <c:f>TURISMO_2!$I$3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253061</c:v>
                </c:pt>
                <c:pt idx="1">
                  <c:v>248236</c:v>
                </c:pt>
                <c:pt idx="2">
                  <c:v>325585</c:v>
                </c:pt>
                <c:pt idx="3">
                  <c:v>378866</c:v>
                </c:pt>
                <c:pt idx="4">
                  <c:v>467656</c:v>
                </c:pt>
                <c:pt idx="5">
                  <c:v>663886</c:v>
                </c:pt>
                <c:pt idx="6">
                  <c:v>1188881</c:v>
                </c:pt>
              </c:numCache>
            </c:numRef>
          </c:val>
          <c:extLst>
            <c:ext xmlns:c16="http://schemas.microsoft.com/office/drawing/2014/chart" uri="{C3380CC4-5D6E-409C-BE32-E72D297353CC}">
              <c16:uniqueId val="{00000002-1308-449F-89F0-F8ADAC20821C}"/>
            </c:ext>
          </c:extLst>
        </c:ser>
        <c:dLbls>
          <c:showLegendKey val="0"/>
          <c:showVal val="0"/>
          <c:showCatName val="0"/>
          <c:showSerName val="0"/>
          <c:showPercent val="0"/>
          <c:showBubbleSize val="0"/>
        </c:dLbls>
        <c:gapWidth val="150"/>
        <c:axId val="207288832"/>
        <c:axId val="152939328"/>
      </c:barChart>
      <c:catAx>
        <c:axId val="207288832"/>
        <c:scaling>
          <c:orientation val="minMax"/>
        </c:scaling>
        <c:delete val="0"/>
        <c:axPos val="b"/>
        <c:numFmt formatCode="General" sourceLinked="1"/>
        <c:majorTickMark val="out"/>
        <c:minorTickMark val="none"/>
        <c:tickLblPos val="nextTo"/>
        <c:crossAx val="152939328"/>
        <c:crosses val="autoZero"/>
        <c:auto val="1"/>
        <c:lblAlgn val="ctr"/>
        <c:lblOffset val="100"/>
        <c:noMultiLvlLbl val="0"/>
      </c:catAx>
      <c:valAx>
        <c:axId val="152939328"/>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7288832"/>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xVal>
          <c:yVal>
            <c:numRef>
              <c:f>CONTRATOS_1!$F$3:$F$14</c:f>
              <c:numCache>
                <c:formatCode>#,##0</c:formatCode>
                <c:ptCount val="12"/>
                <c:pt idx="0">
                  <c:v>13141</c:v>
                </c:pt>
                <c:pt idx="1">
                  <c:v>13255</c:v>
                </c:pt>
                <c:pt idx="2">
                  <c:v>17198</c:v>
                </c:pt>
                <c:pt idx="3">
                  <c:v>15787</c:v>
                </c:pt>
                <c:pt idx="4">
                  <c:v>16667</c:v>
                </c:pt>
                <c:pt idx="5">
                  <c:v>20255</c:v>
                </c:pt>
                <c:pt idx="6">
                  <c:v>21609</c:v>
                </c:pt>
                <c:pt idx="7">
                  <c:v>21847</c:v>
                </c:pt>
              </c:numCache>
            </c:numRef>
          </c:yVal>
          <c:smooth val="0"/>
          <c:extLst>
            <c:ext xmlns:c16="http://schemas.microsoft.com/office/drawing/2014/chart" uri="{C3380CC4-5D6E-409C-BE32-E72D297353CC}">
              <c16:uniqueId val="{00000000-9FD2-46B4-BC94-21E79DC42098}"/>
            </c:ext>
          </c:extLst>
        </c:ser>
        <c:dLbls>
          <c:showLegendKey val="0"/>
          <c:showVal val="0"/>
          <c:showCatName val="0"/>
          <c:showSerName val="0"/>
          <c:showPercent val="0"/>
          <c:showBubbleSize val="0"/>
        </c:dLbls>
        <c:axId val="217216640"/>
        <c:axId val="217217216"/>
      </c:scatterChart>
      <c:valAx>
        <c:axId val="217216640"/>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17217216"/>
        <c:crosses val="autoZero"/>
        <c:crossBetween val="midCat"/>
      </c:valAx>
      <c:valAx>
        <c:axId val="217217216"/>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17216640"/>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CONTRATOS_1!$I$19</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29181</c:v>
                </c:pt>
                <c:pt idx="1">
                  <c:v>26188</c:v>
                </c:pt>
                <c:pt idx="2">
                  <c:v>29566</c:v>
                </c:pt>
                <c:pt idx="3">
                  <c:v>28557</c:v>
                </c:pt>
                <c:pt idx="4">
                  <c:v>29444</c:v>
                </c:pt>
                <c:pt idx="5">
                  <c:v>30042</c:v>
                </c:pt>
                <c:pt idx="6">
                  <c:v>35388</c:v>
                </c:pt>
                <c:pt idx="7">
                  <c:v>30425</c:v>
                </c:pt>
                <c:pt idx="8">
                  <c:v>33658</c:v>
                </c:pt>
                <c:pt idx="9">
                  <c:v>35515</c:v>
                </c:pt>
                <c:pt idx="10">
                  <c:v>31833</c:v>
                </c:pt>
                <c:pt idx="11">
                  <c:v>28959</c:v>
                </c:pt>
              </c:numCache>
            </c:numRef>
          </c:val>
          <c:smooth val="0"/>
          <c:extLst>
            <c:ext xmlns:c16="http://schemas.microsoft.com/office/drawing/2014/chart" uri="{C3380CC4-5D6E-409C-BE32-E72D297353CC}">
              <c16:uniqueId val="{00000000-5096-4B8F-88EF-39E265A54CC8}"/>
            </c:ext>
          </c:extLst>
        </c:ser>
        <c:ser>
          <c:idx val="1"/>
          <c:order val="1"/>
          <c:tx>
            <c:strRef>
              <c:f>CONTRATOS_1!$J$19</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1-5096-4B8F-88EF-39E265A54CC8}"/>
            </c:ext>
          </c:extLst>
        </c:ser>
        <c:ser>
          <c:idx val="2"/>
          <c:order val="2"/>
          <c:tx>
            <c:strRef>
              <c:f>CONTRATOS_1!$K$19</c:f>
              <c:strCache>
                <c:ptCount val="1"/>
                <c:pt idx="0">
                  <c:v>Contratos 2021</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13141</c:v>
                </c:pt>
                <c:pt idx="1">
                  <c:v>13255</c:v>
                </c:pt>
                <c:pt idx="2">
                  <c:v>17198</c:v>
                </c:pt>
                <c:pt idx="3">
                  <c:v>15787</c:v>
                </c:pt>
                <c:pt idx="4">
                  <c:v>16667</c:v>
                </c:pt>
                <c:pt idx="5">
                  <c:v>20255</c:v>
                </c:pt>
                <c:pt idx="6">
                  <c:v>21609</c:v>
                </c:pt>
                <c:pt idx="7">
                  <c:v>21847</c:v>
                </c:pt>
              </c:numCache>
            </c:numRef>
          </c:val>
          <c:smooth val="0"/>
          <c:extLst>
            <c:ext xmlns:c16="http://schemas.microsoft.com/office/drawing/2014/chart" uri="{C3380CC4-5D6E-409C-BE32-E72D297353CC}">
              <c16:uniqueId val="{00000002-5096-4B8F-88EF-39E265A54CC8}"/>
            </c:ext>
          </c:extLst>
        </c:ser>
        <c:dLbls>
          <c:showLegendKey val="0"/>
          <c:showVal val="0"/>
          <c:showCatName val="0"/>
          <c:showSerName val="0"/>
          <c:showPercent val="0"/>
          <c:showBubbleSize val="0"/>
        </c:dLbls>
        <c:smooth val="0"/>
        <c:axId val="217880576"/>
        <c:axId val="214138880"/>
      </c:lineChart>
      <c:catAx>
        <c:axId val="217880576"/>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138880"/>
        <c:crosses val="autoZero"/>
        <c:auto val="1"/>
        <c:lblAlgn val="ctr"/>
        <c:lblOffset val="100"/>
        <c:noMultiLvlLbl val="1"/>
      </c:catAx>
      <c:valAx>
        <c:axId val="21413888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880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Agosto </a:t>
            </a:r>
            <a:r>
              <a:rPr lang="en-US">
                <a:solidFill>
                  <a:schemeClr val="accent5">
                    <a:lumMod val="50000"/>
                  </a:schemeClr>
                </a:solidFill>
              </a:rPr>
              <a:t>2021 </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Agosto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9415-45B8-B544-BB1E31E3D0EE}"/>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9415-45B8-B544-BB1E31E3D0EE}"/>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9415-45B8-B544-BB1E31E3D0EE}"/>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9415-45B8-B544-BB1E31E3D0EE}"/>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9415-45B8-B544-BB1E31E3D0EE}"/>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9415-45B8-B544-BB1E31E3D0EE}"/>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415-45B8-B544-BB1E31E3D0EE}"/>
                </c:ext>
              </c:extLst>
            </c:dLbl>
            <c:dLbl>
              <c:idx val="1"/>
              <c:layout>
                <c:manualLayout>
                  <c:x val="-2.8913426364086291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415-45B8-B544-BB1E31E3D0EE}"/>
                </c:ext>
              </c:extLst>
            </c:dLbl>
            <c:dLbl>
              <c:idx val="2"/>
              <c:layout>
                <c:manualLayout>
                  <c:x val="-5.601832340264673E-2"/>
                  <c:y val="3.870994016917405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415-45B8-B544-BB1E31E3D0EE}"/>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415-45B8-B544-BB1E31E3D0EE}"/>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415-45B8-B544-BB1E31E3D0EE}"/>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415-45B8-B544-BB1E31E3D0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545</c:v>
                </c:pt>
                <c:pt idx="1">
                  <c:v>1006</c:v>
                </c:pt>
                <c:pt idx="2">
                  <c:v>1883</c:v>
                </c:pt>
                <c:pt idx="3">
                  <c:v>3053</c:v>
                </c:pt>
                <c:pt idx="4">
                  <c:v>6260</c:v>
                </c:pt>
                <c:pt idx="5">
                  <c:v>9100</c:v>
                </c:pt>
              </c:numCache>
            </c:numRef>
          </c:val>
          <c:extLst>
            <c:ext xmlns:c16="http://schemas.microsoft.com/office/drawing/2014/chart" uri="{C3380CC4-5D6E-409C-BE32-E72D297353CC}">
              <c16:uniqueId val="{0000000C-9415-45B8-B544-BB1E31E3D0EE}"/>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sz="1800" b="1" i="0" u="none" strike="noStrike" baseline="0">
                <a:solidFill>
                  <a:srgbClr val="4BACC6">
                    <a:lumMod val="50000"/>
                  </a:srgbClr>
                </a:solidFill>
                <a:effectLst/>
              </a:rPr>
              <a:t>Agosto</a:t>
            </a:r>
            <a:r>
              <a:rPr lang="en-US" sz="1800" b="1" i="0" u="none" strike="noStrike" baseline="0">
                <a:effectLst/>
              </a:rPr>
              <a:t> 2021</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Agosto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926-4C63-8D26-85254FF8AE1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926-4C63-8D26-85254FF8AE1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926-4C63-8D26-85254FF8AE18}"/>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B926-4C63-8D26-85254FF8AE18}"/>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B926-4C63-8D26-85254FF8AE18}"/>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B926-4C63-8D26-85254FF8AE18}"/>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926-4C63-8D26-85254FF8AE18}"/>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926-4C63-8D26-85254FF8AE18}"/>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926-4C63-8D26-85254FF8AE18}"/>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formatCode="General">
                  <c:v>642</c:v>
                </c:pt>
                <c:pt idx="1">
                  <c:v>6524</c:v>
                </c:pt>
                <c:pt idx="2">
                  <c:v>12250</c:v>
                </c:pt>
                <c:pt idx="3">
                  <c:v>1644</c:v>
                </c:pt>
                <c:pt idx="4" formatCode="General">
                  <c:v>765</c:v>
                </c:pt>
                <c:pt idx="5" formatCode="General">
                  <c:v>22</c:v>
                </c:pt>
              </c:numCache>
            </c:numRef>
          </c:val>
          <c:extLst>
            <c:ext xmlns:c16="http://schemas.microsoft.com/office/drawing/2014/chart" uri="{C3380CC4-5D6E-409C-BE32-E72D297353CC}">
              <c16:uniqueId val="{0000000C-B926-4C63-8D26-85254FF8AE18}"/>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AGOSTo</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2021</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itle>
    <c:autoTitleDeleted val="0"/>
    <c:plotArea>
      <c:layout/>
      <c:pieChart>
        <c:varyColors val="1"/>
        <c:ser>
          <c:idx val="0"/>
          <c:order val="0"/>
          <c:tx>
            <c:strRef>
              <c:f>CONTRATOS_4!$A$3</c:f>
              <c:strCache>
                <c:ptCount val="1"/>
                <c:pt idx="0">
                  <c:v>Agosto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8F21-405A-B1E8-D28ABD91C5A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8F21-405A-B1E8-D28ABD91C5A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8F21-405A-B1E8-D28ABD91C5A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8F21-405A-B1E8-D28ABD91C5A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8F21-405A-B1E8-D28ABD91C5A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8F21-405A-B1E8-D28ABD91C5A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8F21-405A-B1E8-D28ABD91C5A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8F21-405A-B1E8-D28ABD91C5A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8F21-405A-B1E8-D28ABD91C5A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8F21-405A-B1E8-D28ABD91C5A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21-405A-B1E8-D28ABD91C5A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21-405A-B1E8-D28ABD91C5A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21-405A-B1E8-D28ABD91C5A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21-405A-B1E8-D28ABD91C5A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21-405A-B1E8-D28ABD91C5A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21-405A-B1E8-D28ABD91C5A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21-405A-B1E8-D28ABD91C5A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8F21-405A-B1E8-D28ABD91C5A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21-405A-B1E8-D28ABD91C5A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F21-405A-B1E8-D28ABD91C5A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2</c:v>
                </c:pt>
                <c:pt idx="1">
                  <c:v>47</c:v>
                </c:pt>
                <c:pt idx="2">
                  <c:v>1443</c:v>
                </c:pt>
                <c:pt idx="3">
                  <c:v>1199</c:v>
                </c:pt>
                <c:pt idx="4">
                  <c:v>1716</c:v>
                </c:pt>
                <c:pt idx="5">
                  <c:v>7377</c:v>
                </c:pt>
                <c:pt idx="6">
                  <c:v>54</c:v>
                </c:pt>
                <c:pt idx="7">
                  <c:v>1932</c:v>
                </c:pt>
                <c:pt idx="8">
                  <c:v>974</c:v>
                </c:pt>
                <c:pt idx="9">
                  <c:v>7103</c:v>
                </c:pt>
              </c:numCache>
            </c:numRef>
          </c:val>
          <c:extLst>
            <c:ext xmlns:c16="http://schemas.microsoft.com/office/drawing/2014/chart" uri="{C3380CC4-5D6E-409C-BE32-E72D297353CC}">
              <c16:uniqueId val="{00000014-8F21-405A-B1E8-D28ABD91C5A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2021M08</c:v>
                </c:pt>
                <c:pt idx="1">
                  <c:v>    2021M07</c:v>
                </c:pt>
                <c:pt idx="2">
                  <c:v>    2021M06</c:v>
                </c:pt>
                <c:pt idx="3">
                  <c:v>    2021M05</c:v>
                </c:pt>
                <c:pt idx="4">
                  <c:v>    2021M04</c:v>
                </c:pt>
                <c:pt idx="5">
                  <c:v>    2021M03</c:v>
                </c:pt>
                <c:pt idx="6">
                  <c:v>    2021M02</c:v>
                </c:pt>
                <c:pt idx="7">
                  <c:v>    2021M01</c:v>
                </c:pt>
                <c:pt idx="8">
                  <c:v>    2020M12</c:v>
                </c:pt>
                <c:pt idx="9">
                  <c:v>    2020M11</c:v>
                </c:pt>
                <c:pt idx="10">
                  <c:v>    2020M10</c:v>
                </c:pt>
                <c:pt idx="11">
                  <c:v>    2020M09</c:v>
                </c:pt>
                <c:pt idx="12">
                  <c:v>    2020M08</c:v>
                </c:pt>
              </c:strCache>
            </c:strRef>
          </c:cat>
          <c:val>
            <c:numRef>
              <c:f>IPC_2!$B$5:$B$17</c:f>
              <c:numCache>
                <c:formatCode>#,##0.000</c:formatCode>
                <c:ptCount val="13"/>
                <c:pt idx="0">
                  <c:v>106.89400000000001</c:v>
                </c:pt>
                <c:pt idx="1">
                  <c:v>106.319</c:v>
                </c:pt>
                <c:pt idx="2">
                  <c:v>106.869</c:v>
                </c:pt>
                <c:pt idx="3">
                  <c:v>106.639</c:v>
                </c:pt>
                <c:pt idx="4">
                  <c:v>106.086</c:v>
                </c:pt>
                <c:pt idx="5">
                  <c:v>105.20399999999999</c:v>
                </c:pt>
                <c:pt idx="6">
                  <c:v>104.315</c:v>
                </c:pt>
                <c:pt idx="7">
                  <c:v>104.77800000000001</c:v>
                </c:pt>
                <c:pt idx="8">
                  <c:v>104.94799999999999</c:v>
                </c:pt>
                <c:pt idx="9">
                  <c:v>104.797</c:v>
                </c:pt>
                <c:pt idx="10">
                  <c:v>104.794</c:v>
                </c:pt>
                <c:pt idx="11">
                  <c:v>104.041</c:v>
                </c:pt>
                <c:pt idx="12">
                  <c:v>104.095</c:v>
                </c:pt>
              </c:numCache>
            </c:numRef>
          </c:val>
          <c:extLst>
            <c:ext xmlns:c16="http://schemas.microsoft.com/office/drawing/2014/chart" uri="{C3380CC4-5D6E-409C-BE32-E72D297353CC}">
              <c16:uniqueId val="{00000000-EB7B-4A94-BC19-7EDA330724D0}"/>
            </c:ext>
          </c:extLst>
        </c:ser>
        <c:dLbls>
          <c:showLegendKey val="0"/>
          <c:showVal val="0"/>
          <c:showCatName val="0"/>
          <c:showSerName val="0"/>
          <c:showPercent val="0"/>
          <c:showBubbleSize val="0"/>
        </c:dLbls>
        <c:gapWidth val="182"/>
        <c:axId val="218738688"/>
        <c:axId val="214145792"/>
      </c:barChart>
      <c:catAx>
        <c:axId val="218738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145792"/>
        <c:crosses val="autoZero"/>
        <c:auto val="1"/>
        <c:lblAlgn val="ctr"/>
        <c:lblOffset val="100"/>
        <c:noMultiLvlLbl val="0"/>
      </c:catAx>
      <c:valAx>
        <c:axId val="214145792"/>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7386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REF!$M$4</c:f>
              <c:strCache>
                <c:ptCount val="1"/>
                <c:pt idx="0">
                  <c:v>2019</c:v>
                </c:pt>
              </c:strCache>
            </c:strRef>
          </c:tx>
          <c:spPr>
            <a:ln w="22225" cap="rnd" cmpd="sng" algn="ctr">
              <a:solidFill>
                <a:schemeClr val="accent1"/>
              </a:solidFill>
              <a:round/>
            </a:ln>
            <a:effectLst/>
          </c:spPr>
          <c:marker>
            <c:symbol val="none"/>
          </c:marker>
          <c:dLbls>
            <c:dLbl>
              <c:idx val="0"/>
              <c:layout>
                <c:manualLayout>
                  <c:x val="-4.6272564489892691E-2"/>
                  <c:y val="1.0139415634340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F0-4CDB-837B-8BCB9F1D9309}"/>
                </c:ext>
              </c:extLst>
            </c:dLbl>
            <c:dLbl>
              <c:idx val="1"/>
              <c:delete val="1"/>
              <c:extLst>
                <c:ext xmlns:c15="http://schemas.microsoft.com/office/drawing/2012/chart" uri="{CE6537A1-D6FC-4f65-9D91-7224C49458BB}"/>
                <c:ext xmlns:c16="http://schemas.microsoft.com/office/drawing/2014/chart" uri="{C3380CC4-5D6E-409C-BE32-E72D297353CC}">
                  <c16:uniqueId val="{00000001-07F0-4CDB-837B-8BCB9F1D9309}"/>
                </c:ext>
              </c:extLst>
            </c:dLbl>
            <c:dLbl>
              <c:idx val="2"/>
              <c:layout>
                <c:manualLayout>
                  <c:x val="-4.1865653586093385E-2"/>
                  <c:y val="-6.7596104228934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F0-4CDB-837B-8BCB9F1D9309}"/>
                </c:ext>
              </c:extLst>
            </c:dLbl>
            <c:dLbl>
              <c:idx val="3"/>
              <c:delete val="1"/>
              <c:extLst>
                <c:ext xmlns:c15="http://schemas.microsoft.com/office/drawing/2012/chart" uri="{CE6537A1-D6FC-4f65-9D91-7224C49458BB}"/>
                <c:ext xmlns:c16="http://schemas.microsoft.com/office/drawing/2014/chart" uri="{C3380CC4-5D6E-409C-BE32-E72D297353CC}">
                  <c16:uniqueId val="{00000003-07F0-4CDB-837B-8BCB9F1D9309}"/>
                </c:ext>
              </c:extLst>
            </c:dLbl>
            <c:dLbl>
              <c:idx val="4"/>
              <c:layout>
                <c:manualLayout>
                  <c:x val="-4.6272521114785366E-2"/>
                  <c:y val="-6.083662686923858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6.9728347775364477E-2"/>
                      <c:h val="4.726670894527988E-2"/>
                    </c:manualLayout>
                  </c15:layout>
                </c:ext>
                <c:ext xmlns:c16="http://schemas.microsoft.com/office/drawing/2014/chart" uri="{C3380CC4-5D6E-409C-BE32-E72D297353CC}">
                  <c16:uniqueId val="{00000004-07F0-4CDB-837B-8BCB9F1D9309}"/>
                </c:ext>
              </c:extLst>
            </c:dLbl>
            <c:dLbl>
              <c:idx val="5"/>
              <c:delete val="1"/>
              <c:extLst>
                <c:ext xmlns:c15="http://schemas.microsoft.com/office/drawing/2012/chart" uri="{CE6537A1-D6FC-4f65-9D91-7224C49458BB}"/>
                <c:ext xmlns:c16="http://schemas.microsoft.com/office/drawing/2014/chart" uri="{C3380CC4-5D6E-409C-BE32-E72D297353CC}">
                  <c16:uniqueId val="{00000005-07F0-4CDB-837B-8BCB9F1D9309}"/>
                </c:ext>
              </c:extLst>
            </c:dLbl>
            <c:dLbl>
              <c:idx val="6"/>
              <c:layout>
                <c:manualLayout>
                  <c:x val="-2.3136282244946346E-2"/>
                  <c:y val="-6.08364938060412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1F497D">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F0-4CDB-837B-8BCB9F1D9309}"/>
                </c:ext>
              </c:extLst>
            </c:dLbl>
            <c:dLbl>
              <c:idx val="7"/>
              <c:delete val="1"/>
              <c:extLst>
                <c:ext xmlns:c15="http://schemas.microsoft.com/office/drawing/2012/chart" uri="{CE6537A1-D6FC-4f65-9D91-7224C49458BB}"/>
                <c:ext xmlns:c16="http://schemas.microsoft.com/office/drawing/2014/chart" uri="{C3380CC4-5D6E-409C-BE32-E72D297353CC}">
                  <c16:uniqueId val="{00000007-07F0-4CDB-837B-8BCB9F1D9309}"/>
                </c:ext>
              </c:extLst>
            </c:dLbl>
            <c:dLbl>
              <c:idx val="8"/>
              <c:layout>
                <c:manualLayout>
                  <c:x val="-5.1647134843902237E-2"/>
                  <c:y val="-5.745668859459449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F0-4CDB-837B-8BCB9F1D9309}"/>
                </c:ext>
              </c:extLst>
            </c:dLbl>
            <c:dLbl>
              <c:idx val="9"/>
              <c:delete val="1"/>
              <c:extLst>
                <c:ext xmlns:c15="http://schemas.microsoft.com/office/drawing/2012/chart" uri="{CE6537A1-D6FC-4f65-9D91-7224C49458BB}"/>
                <c:ext xmlns:c16="http://schemas.microsoft.com/office/drawing/2014/chart" uri="{C3380CC4-5D6E-409C-BE32-E72D297353CC}">
                  <c16:uniqueId val="{00000009-07F0-4CDB-837B-8BCB9F1D9309}"/>
                </c:ext>
              </c:extLst>
            </c:dLbl>
            <c:dLbl>
              <c:idx val="10"/>
              <c:layout>
                <c:manualLayout>
                  <c:x val="-4.9445552218029487E-2"/>
                  <c:y val="-4.3937467748807552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7F0-4CDB-837B-8BCB9F1D9309}"/>
                </c:ext>
              </c:extLst>
            </c:dLbl>
            <c:dLbl>
              <c:idx val="11"/>
              <c:delete val="1"/>
              <c:extLst>
                <c:ext xmlns:c15="http://schemas.microsoft.com/office/drawing/2012/chart" uri="{CE6537A1-D6FC-4f65-9D91-7224C49458BB}"/>
                <c:ext xmlns:c16="http://schemas.microsoft.com/office/drawing/2014/chart" uri="{C3380CC4-5D6E-409C-BE32-E72D297353CC}">
                  <c16:uniqueId val="{0000000B-07F0-4CDB-837B-8BCB9F1D93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REF!$M$5:$M$16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07F0-4CDB-837B-8BCB9F1D9309}"/>
            </c:ext>
          </c:extLst>
        </c:ser>
        <c:ser>
          <c:idx val="1"/>
          <c:order val="1"/>
          <c:tx>
            <c:strRef>
              <c:f>REF!$N$4</c:f>
              <c:strCache>
                <c:ptCount val="1"/>
                <c:pt idx="0">
                  <c:v>2020</c:v>
                </c:pt>
              </c:strCache>
            </c:strRef>
          </c:tx>
          <c:spPr>
            <a:ln w="22225" cap="rnd" cmpd="sng" algn="ctr">
              <a:solidFill>
                <a:schemeClr val="accent6"/>
              </a:solidFill>
              <a:round/>
            </a:ln>
            <a:effectLst/>
          </c:spPr>
          <c:marker>
            <c:symbol val="none"/>
          </c:marker>
          <c:dLbls>
            <c:dLbl>
              <c:idx val="0"/>
              <c:layout>
                <c:manualLayout>
                  <c:x val="-4.4069109037993034E-2"/>
                  <c:y val="-7.773551986327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F0-4CDB-837B-8BCB9F1D9309}"/>
                </c:ext>
              </c:extLst>
            </c:dLbl>
            <c:dLbl>
              <c:idx val="1"/>
              <c:delete val="1"/>
              <c:extLst>
                <c:ext xmlns:c15="http://schemas.microsoft.com/office/drawing/2012/chart" uri="{CE6537A1-D6FC-4f65-9D91-7224C49458BB}"/>
                <c:ext xmlns:c16="http://schemas.microsoft.com/office/drawing/2014/chart" uri="{C3380CC4-5D6E-409C-BE32-E72D297353CC}">
                  <c16:uniqueId val="{0000000E-07F0-4CDB-837B-8BCB9F1D9309}"/>
                </c:ext>
              </c:extLst>
            </c:dLbl>
            <c:dLbl>
              <c:idx val="2"/>
              <c:layout>
                <c:manualLayout>
                  <c:x val="-1.7627643615197214E-2"/>
                  <c:y val="1.6899026057233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7F0-4CDB-837B-8BCB9F1D9309}"/>
                </c:ext>
              </c:extLst>
            </c:dLbl>
            <c:dLbl>
              <c:idx val="3"/>
              <c:delete val="1"/>
              <c:extLst>
                <c:ext xmlns:c15="http://schemas.microsoft.com/office/drawing/2012/chart" uri="{CE6537A1-D6FC-4f65-9D91-7224C49458BB}"/>
                <c:ext xmlns:c16="http://schemas.microsoft.com/office/drawing/2014/chart" uri="{C3380CC4-5D6E-409C-BE32-E72D297353CC}">
                  <c16:uniqueId val="{00000010-07F0-4CDB-837B-8BCB9F1D9309}"/>
                </c:ext>
              </c:extLst>
            </c:dLbl>
            <c:dLbl>
              <c:idx val="4"/>
              <c:layout>
                <c:manualLayout>
                  <c:x val="-4.1865653586093385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7F0-4CDB-837B-8BCB9F1D9309}"/>
                </c:ext>
              </c:extLst>
            </c:dLbl>
            <c:dLbl>
              <c:idx val="5"/>
              <c:delete val="1"/>
              <c:extLst>
                <c:ext xmlns:c15="http://schemas.microsoft.com/office/drawing/2012/chart" uri="{CE6537A1-D6FC-4f65-9D91-7224C49458BB}"/>
                <c:ext xmlns:c16="http://schemas.microsoft.com/office/drawing/2014/chart" uri="{C3380CC4-5D6E-409C-BE32-E72D297353CC}">
                  <c16:uniqueId val="{00000012-07F0-4CDB-837B-8BCB9F1D9309}"/>
                </c:ext>
              </c:extLst>
            </c:dLbl>
            <c:dLbl>
              <c:idx val="6"/>
              <c:layout>
                <c:manualLayout>
                  <c:x val="-2.2034554518996601E-2"/>
                  <c:y val="-3.71778573259140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7F0-4CDB-837B-8BCB9F1D9309}"/>
                </c:ext>
              </c:extLst>
            </c:dLbl>
            <c:dLbl>
              <c:idx val="7"/>
              <c:delete val="1"/>
              <c:extLst>
                <c:ext xmlns:c15="http://schemas.microsoft.com/office/drawing/2012/chart" uri="{CE6537A1-D6FC-4f65-9D91-7224C49458BB}"/>
                <c:ext xmlns:c16="http://schemas.microsoft.com/office/drawing/2014/chart" uri="{C3380CC4-5D6E-409C-BE32-E72D297353CC}">
                  <c16:uniqueId val="{00000014-07F0-4CDB-837B-8BCB9F1D9309}"/>
                </c:ext>
              </c:extLst>
            </c:dLbl>
            <c:dLbl>
              <c:idx val="8"/>
              <c:layout>
                <c:manualLayout>
                  <c:x val="-4.5643661717295121E-2"/>
                  <c:y val="5.069707817170102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7F0-4CDB-837B-8BCB9F1D9309}"/>
                </c:ext>
              </c:extLst>
            </c:dLbl>
            <c:dLbl>
              <c:idx val="9"/>
              <c:delete val="1"/>
              <c:extLst>
                <c:ext xmlns:c15="http://schemas.microsoft.com/office/drawing/2012/chart" uri="{CE6537A1-D6FC-4f65-9D91-7224C49458BB}"/>
                <c:ext xmlns:c16="http://schemas.microsoft.com/office/drawing/2014/chart" uri="{C3380CC4-5D6E-409C-BE32-E72D297353CC}">
                  <c16:uniqueId val="{00000016-07F0-4CDB-837B-8BCB9F1D9309}"/>
                </c:ext>
              </c:extLst>
            </c:dLbl>
            <c:dLbl>
              <c:idx val="10"/>
              <c:layout>
                <c:manualLayout>
                  <c:x val="-4.7300656010949134E-2"/>
                  <c:y val="8.449513028616831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7F0-4CDB-837B-8BCB9F1D9309}"/>
                </c:ext>
              </c:extLst>
            </c:dLbl>
            <c:dLbl>
              <c:idx val="11"/>
              <c:delete val="1"/>
              <c:extLst>
                <c:ext xmlns:c15="http://schemas.microsoft.com/office/drawing/2012/chart" uri="{CE6537A1-D6FC-4f65-9D91-7224C49458BB}"/>
                <c:ext xmlns:c16="http://schemas.microsoft.com/office/drawing/2014/chart" uri="{C3380CC4-5D6E-409C-BE32-E72D297353CC}">
                  <c16:uniqueId val="{00000018-07F0-4CDB-837B-8BCB9F1D93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REF!$N$5:$N$17</c:f>
              <c:numCache>
                <c:formatCode>#,##0.00</c:formatCode>
                <c:ptCount val="13"/>
                <c:pt idx="0">
                  <c:v>73541272.079999998</c:v>
                </c:pt>
                <c:pt idx="1">
                  <c:v>314223210.56</c:v>
                </c:pt>
                <c:pt idx="2">
                  <c:v>400629727.95999998</c:v>
                </c:pt>
                <c:pt idx="3">
                  <c:v>472976005.30000001</c:v>
                </c:pt>
                <c:pt idx="4">
                  <c:v>520535204.63999999</c:v>
                </c:pt>
                <c:pt idx="5">
                  <c:v>650606038.41999996</c:v>
                </c:pt>
                <c:pt idx="6">
                  <c:v>776221779.61000001</c:v>
                </c:pt>
                <c:pt idx="7">
                  <c:v>843091703.91999996</c:v>
                </c:pt>
                <c:pt idx="8">
                  <c:v>885218039.45000005</c:v>
                </c:pt>
                <c:pt idx="9">
                  <c:v>1085119380.4400001</c:v>
                </c:pt>
                <c:pt idx="10">
                  <c:v>1154797579.55</c:v>
                </c:pt>
                <c:pt idx="11">
                  <c:v>1234129217.9000001</c:v>
                </c:pt>
              </c:numCache>
            </c:numRef>
          </c:val>
          <c:smooth val="0"/>
          <c:extLst>
            <c:ext xmlns:c16="http://schemas.microsoft.com/office/drawing/2014/chart" uri="{C3380CC4-5D6E-409C-BE32-E72D297353CC}">
              <c16:uniqueId val="{00000019-07F0-4CDB-837B-8BCB9F1D9309}"/>
            </c:ext>
          </c:extLst>
        </c:ser>
        <c:ser>
          <c:idx val="2"/>
          <c:order val="2"/>
          <c:tx>
            <c:strRef>
              <c:f>REF!$O$4</c:f>
              <c:strCache>
                <c:ptCount val="1"/>
                <c:pt idx="0">
                  <c:v>2021</c:v>
                </c:pt>
              </c:strCache>
            </c:strRef>
          </c:tx>
          <c:spPr>
            <a:ln w="22225" cap="rnd" cmpd="sng" algn="ctr">
              <a:solidFill>
                <a:schemeClr val="accent3"/>
              </a:solidFill>
              <a:round/>
            </a:ln>
            <a:effectLst/>
          </c:spPr>
          <c:marker>
            <c:symbol val="none"/>
          </c:marker>
          <c:dLbls>
            <c:dLbl>
              <c:idx val="0"/>
              <c:layout>
                <c:manualLayout>
                  <c:x val="-4.623326664265999E-2"/>
                  <c:y val="-4.05576625373608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7F0-4CDB-837B-8BCB9F1D9309}"/>
                </c:ext>
              </c:extLst>
            </c:dLbl>
            <c:dLbl>
              <c:idx val="1"/>
              <c:delete val="1"/>
              <c:extLst>
                <c:ext xmlns:c15="http://schemas.microsoft.com/office/drawing/2012/chart" uri="{CE6537A1-D6FC-4f65-9D91-7224C49458BB}"/>
                <c:ext xmlns:c16="http://schemas.microsoft.com/office/drawing/2014/chart" uri="{C3380CC4-5D6E-409C-BE32-E72D297353CC}">
                  <c16:uniqueId val="{0000001B-07F0-4CDB-837B-8BCB9F1D9309}"/>
                </c:ext>
              </c:extLst>
            </c:dLbl>
            <c:dLbl>
              <c:idx val="2"/>
              <c:layout>
                <c:manualLayout>
                  <c:x val="-4.5145592451482121E-2"/>
                  <c:y val="4.0557662537360817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7F0-4CDB-837B-8BCB9F1D9309}"/>
                </c:ext>
              </c:extLst>
            </c:dLbl>
            <c:dLbl>
              <c:idx val="3"/>
              <c:delete val="1"/>
              <c:extLst>
                <c:ext xmlns:c15="http://schemas.microsoft.com/office/drawing/2012/chart" uri="{CE6537A1-D6FC-4f65-9D91-7224C49458BB}"/>
                <c:ext xmlns:c16="http://schemas.microsoft.com/office/drawing/2014/chart" uri="{C3380CC4-5D6E-409C-BE32-E72D297353CC}">
                  <c16:uniqueId val="{0000001D-07F0-4CDB-837B-8BCB9F1D9309}"/>
                </c:ext>
              </c:extLst>
            </c:dLbl>
            <c:dLbl>
              <c:idx val="4"/>
              <c:layout>
                <c:manualLayout>
                  <c:x val="-4.4069109037993034E-2"/>
                  <c:y val="-4.055819479015008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7F0-4CDB-837B-8BCB9F1D9309}"/>
                </c:ext>
              </c:extLst>
            </c:dLbl>
            <c:dLbl>
              <c:idx val="5"/>
              <c:delete val="1"/>
              <c:extLst>
                <c:ext xmlns:c15="http://schemas.microsoft.com/office/drawing/2012/chart" uri="{CE6537A1-D6FC-4f65-9D91-7224C49458BB}"/>
                <c:ext xmlns:c16="http://schemas.microsoft.com/office/drawing/2014/chart" uri="{C3380CC4-5D6E-409C-BE32-E72D297353CC}">
                  <c16:uniqueId val="{0000001F-07F0-4CDB-837B-8BCB9F1D9309}"/>
                </c:ext>
              </c:extLst>
            </c:dLbl>
            <c:dLbl>
              <c:idx val="6"/>
              <c:layout>
                <c:manualLayout>
                  <c:x val="-2.3136282244946346E-2"/>
                  <c:y val="5.40768833831477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7F0-4CDB-837B-8BCB9F1D930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REF!$O$5:$O$16</c:f>
              <c:numCache>
                <c:formatCode>#,##0.00</c:formatCode>
                <c:ptCount val="12"/>
                <c:pt idx="0">
                  <c:v>70659437.780000001</c:v>
                </c:pt>
                <c:pt idx="1">
                  <c:v>243780529.50999999</c:v>
                </c:pt>
                <c:pt idx="2">
                  <c:v>313500151.81999999</c:v>
                </c:pt>
                <c:pt idx="3">
                  <c:v>469787379.24000001</c:v>
                </c:pt>
                <c:pt idx="4">
                  <c:v>545566771.97000003</c:v>
                </c:pt>
                <c:pt idx="5">
                  <c:v>621342414.29999995</c:v>
                </c:pt>
                <c:pt idx="6">
                  <c:v>705543201.11000001</c:v>
                </c:pt>
              </c:numCache>
            </c:numRef>
          </c:val>
          <c:smooth val="0"/>
          <c:extLst>
            <c:ext xmlns:c16="http://schemas.microsoft.com/office/drawing/2014/chart" uri="{C3380CC4-5D6E-409C-BE32-E72D297353CC}">
              <c16:uniqueId val="{00000021-07F0-4CDB-837B-8BCB9F1D9309}"/>
            </c:ext>
          </c:extLst>
        </c:ser>
        <c:dLbls>
          <c:showLegendKey val="0"/>
          <c:showVal val="0"/>
          <c:showCatName val="0"/>
          <c:showSerName val="0"/>
          <c:showPercent val="0"/>
          <c:showBubbleSize val="0"/>
        </c:dLbls>
        <c:smooth val="0"/>
        <c:axId val="216672768"/>
        <c:axId val="219046464"/>
      </c:lineChart>
      <c:catAx>
        <c:axId val="21667276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9046464"/>
        <c:crosses val="autoZero"/>
        <c:auto val="1"/>
        <c:lblAlgn val="ctr"/>
        <c:lblOffset val="100"/>
        <c:noMultiLvlLbl val="0"/>
      </c:catAx>
      <c:valAx>
        <c:axId val="2190464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6672768"/>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1913-4794-A5AF-85AF86F29C13}"/>
            </c:ext>
          </c:extLst>
        </c:ser>
        <c:dLbls>
          <c:showLegendKey val="0"/>
          <c:showVal val="0"/>
          <c:showCatName val="0"/>
          <c:showSerName val="0"/>
          <c:showPercent val="0"/>
          <c:showBubbleSize val="0"/>
        </c:dLbls>
        <c:axId val="219048768"/>
        <c:axId val="219049344"/>
      </c:scatterChart>
      <c:valAx>
        <c:axId val="219048768"/>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9049344"/>
        <c:crosses val="autoZero"/>
        <c:crossBetween val="midCat"/>
      </c:valAx>
      <c:valAx>
        <c:axId val="219049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904876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segundo trimestre de cada año.</a:t>
            </a:r>
          </a:p>
        </c:rich>
      </c:tx>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numCache>
            </c:numRef>
          </c:cat>
          <c:val>
            <c:numRef>
              <c:f>PIB!$Y$27:$Y$40</c:f>
              <c:numCache>
                <c:formatCode>General</c:formatCode>
                <c:ptCount val="14"/>
                <c:pt idx="0">
                  <c:v>26.52</c:v>
                </c:pt>
                <c:pt idx="1">
                  <c:v>-34.28</c:v>
                </c:pt>
                <c:pt idx="2">
                  <c:v>1.64</c:v>
                </c:pt>
                <c:pt idx="3">
                  <c:v>2.48</c:v>
                </c:pt>
                <c:pt idx="4">
                  <c:v>3.95</c:v>
                </c:pt>
                <c:pt idx="5">
                  <c:v>2.73</c:v>
                </c:pt>
                <c:pt idx="6">
                  <c:v>2.74</c:v>
                </c:pt>
                <c:pt idx="7">
                  <c:v>0.56999999999999995</c:v>
                </c:pt>
                <c:pt idx="8">
                  <c:v>-1.1299999999999999</c:v>
                </c:pt>
                <c:pt idx="9">
                  <c:v>-2.83</c:v>
                </c:pt>
                <c:pt idx="10">
                  <c:v>-0.78</c:v>
                </c:pt>
                <c:pt idx="11">
                  <c:v>0.99</c:v>
                </c:pt>
                <c:pt idx="12">
                  <c:v>-6.21</c:v>
                </c:pt>
                <c:pt idx="13">
                  <c:v>1.77</c:v>
                </c:pt>
              </c:numCache>
            </c:numRef>
          </c:val>
          <c:extLst>
            <c:ext xmlns:c16="http://schemas.microsoft.com/office/drawing/2014/chart" uri="{C3380CC4-5D6E-409C-BE32-E72D297353CC}">
              <c16:uniqueId val="{00000000-7364-4FC6-BD76-8EEF5D6583C6}"/>
            </c:ext>
          </c:extLst>
        </c:ser>
        <c:dLbls>
          <c:showLegendKey val="0"/>
          <c:showVal val="0"/>
          <c:showCatName val="0"/>
          <c:showSerName val="0"/>
          <c:showPercent val="0"/>
          <c:showBubbleSize val="0"/>
        </c:dLbls>
        <c:gapWidth val="100"/>
        <c:overlap val="-24"/>
        <c:axId val="219166720"/>
        <c:axId val="219051072"/>
      </c:barChart>
      <c:catAx>
        <c:axId val="219166720"/>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051072"/>
        <c:crosses val="autoZero"/>
        <c:auto val="1"/>
        <c:lblAlgn val="ctr"/>
        <c:lblOffset val="100"/>
        <c:noMultiLvlLbl val="0"/>
      </c:catAx>
      <c:valAx>
        <c:axId val="219051072"/>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1667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75E5-4B27-A68F-A2DF8C8E3A44}"/>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75E5-4B27-A68F-A2DF8C8E3A44}"/>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75E5-4B27-A68F-A2DF8C8E3A44}"/>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75E5-4B27-A68F-A2DF8C8E3A44}"/>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75E5-4B27-A68F-A2DF8C8E3A44}"/>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75E5-4B27-A68F-A2DF8C8E3A44}"/>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75E5-4B27-A68F-A2DF8C8E3A44}"/>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75E5-4B27-A68F-A2DF8C8E3A44}"/>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75E5-4B27-A68F-A2DF8C8E3A44}"/>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75E5-4B27-A68F-A2DF8C8E3A44}"/>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75E5-4B27-A68F-A2DF8C8E3A44}"/>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75E5-4B27-A68F-A2DF8C8E3A44}"/>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75E5-4B27-A68F-A2DF8C8E3A44}"/>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75E5-4B27-A68F-A2DF8C8E3A44}"/>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75E5-4B27-A68F-A2DF8C8E3A44}"/>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75E5-4B27-A68F-A2DF8C8E3A44}"/>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75E5-4B27-A68F-A2DF8C8E3A44}"/>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75E5-4B27-A68F-A2DF8C8E3A44}"/>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75E5-4B27-A68F-A2DF8C8E3A44}"/>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75E5-4B27-A68F-A2DF8C8E3A44}"/>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75E5-4B27-A68F-A2DF8C8E3A44}"/>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75E5-4B27-A68F-A2DF8C8E3A44}"/>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75E5-4B27-A68F-A2DF8C8E3A44}"/>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75E5-4B27-A68F-A2DF8C8E3A44}"/>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75E5-4B27-A68F-A2DF8C8E3A44}"/>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75E5-4B27-A68F-A2DF8C8E3A44}"/>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75E5-4B27-A68F-A2DF8C8E3A44}"/>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75E5-4B27-A68F-A2DF8C8E3A44}"/>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75E5-4B27-A68F-A2DF8C8E3A44}"/>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75E5-4B27-A68F-A2DF8C8E3A44}"/>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75E5-4B27-A68F-A2DF8C8E3A44}"/>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75E5-4B27-A68F-A2DF8C8E3A44}"/>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75E5-4B27-A68F-A2DF8C8E3A44}"/>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75E5-4B27-A68F-A2DF8C8E3A44}"/>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75E5-4B27-A68F-A2DF8C8E3A44}"/>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5E5-4B27-A68F-A2DF8C8E3A44}"/>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5E5-4B27-A68F-A2DF8C8E3A44}"/>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75E5-4B27-A68F-A2DF8C8E3A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17496</c:v>
                </c:pt>
                <c:pt idx="1">
                  <c:v>2103</c:v>
                </c:pt>
                <c:pt idx="2">
                  <c:v>2995</c:v>
                </c:pt>
                <c:pt idx="3">
                  <c:v>28503</c:v>
                </c:pt>
                <c:pt idx="4">
                  <c:v>1634</c:v>
                </c:pt>
                <c:pt idx="5">
                  <c:v>10596</c:v>
                </c:pt>
                <c:pt idx="6">
                  <c:v>1000</c:v>
                </c:pt>
                <c:pt idx="7">
                  <c:v>1568</c:v>
                </c:pt>
                <c:pt idx="8">
                  <c:v>18985</c:v>
                </c:pt>
                <c:pt idx="9">
                  <c:v>1940</c:v>
                </c:pt>
                <c:pt idx="10">
                  <c:v>7707</c:v>
                </c:pt>
                <c:pt idx="11">
                  <c:v>7533</c:v>
                </c:pt>
                <c:pt idx="12">
                  <c:v>7527</c:v>
                </c:pt>
                <c:pt idx="13">
                  <c:v>57712</c:v>
                </c:pt>
                <c:pt idx="14">
                  <c:v>3379</c:v>
                </c:pt>
                <c:pt idx="15">
                  <c:v>15079</c:v>
                </c:pt>
                <c:pt idx="16">
                  <c:v>8979</c:v>
                </c:pt>
                <c:pt idx="17">
                  <c:v>13254</c:v>
                </c:pt>
                <c:pt idx="18">
                  <c:v>6900</c:v>
                </c:pt>
                <c:pt idx="19">
                  <c:v>1716</c:v>
                </c:pt>
                <c:pt idx="20">
                  <c:v>7957</c:v>
                </c:pt>
                <c:pt idx="21">
                  <c:v>71314</c:v>
                </c:pt>
                <c:pt idx="22">
                  <c:v>5489</c:v>
                </c:pt>
                <c:pt idx="23">
                  <c:v>3568</c:v>
                </c:pt>
                <c:pt idx="24">
                  <c:v>3326</c:v>
                </c:pt>
                <c:pt idx="25">
                  <c:v>1547</c:v>
                </c:pt>
                <c:pt idx="26">
                  <c:v>8742</c:v>
                </c:pt>
                <c:pt idx="27" formatCode="General">
                  <c:v>890</c:v>
                </c:pt>
                <c:pt idx="28">
                  <c:v>4456</c:v>
                </c:pt>
                <c:pt idx="29">
                  <c:v>3277</c:v>
                </c:pt>
                <c:pt idx="30" formatCode="General">
                  <c:v>638</c:v>
                </c:pt>
              </c:numCache>
            </c:numRef>
          </c:val>
          <c:extLst>
            <c:ext xmlns:c16="http://schemas.microsoft.com/office/drawing/2014/chart" uri="{C3380CC4-5D6E-409C-BE32-E72D297353CC}">
              <c16:uniqueId val="{0000003E-75E5-4B27-A68F-A2DF8C8E3A44}"/>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Julio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TURISMO_2!$G$3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TURISMO_2!$G$10</c:f>
              <c:numCache>
                <c:formatCode>#,##0_);\(#,##0\)</c:formatCode>
                <c:ptCount val="1"/>
                <c:pt idx="0">
                  <c:v>4036461</c:v>
                </c:pt>
              </c:numCache>
            </c:numRef>
          </c:val>
          <c:extLst>
            <c:ext xmlns:c16="http://schemas.microsoft.com/office/drawing/2014/chart" uri="{C3380CC4-5D6E-409C-BE32-E72D297353CC}">
              <c16:uniqueId val="{00000000-9F16-4D35-A26B-6E9FF041D776}"/>
            </c:ext>
          </c:extLst>
        </c:ser>
        <c:ser>
          <c:idx val="1"/>
          <c:order val="1"/>
          <c:tx>
            <c:strRef>
              <c:f>TURISMO_2!$H$3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16-4D35-A26B-6E9FF041D7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TURISMO_2!$H$10</c:f>
              <c:numCache>
                <c:formatCode>#,##0_);\(#,##0\)</c:formatCode>
                <c:ptCount val="1"/>
                <c:pt idx="0">
                  <c:v>463154</c:v>
                </c:pt>
              </c:numCache>
            </c:numRef>
          </c:val>
          <c:extLst>
            <c:ext xmlns:c16="http://schemas.microsoft.com/office/drawing/2014/chart" uri="{C3380CC4-5D6E-409C-BE32-E72D297353CC}">
              <c16:uniqueId val="{00000002-9F16-4D35-A26B-6E9FF041D776}"/>
            </c:ext>
          </c:extLst>
        </c:ser>
        <c:ser>
          <c:idx val="2"/>
          <c:order val="2"/>
          <c:tx>
            <c:strRef>
              <c:f>TURISMO_2!$I$3</c:f>
              <c:strCache>
                <c:ptCount val="1"/>
                <c:pt idx="0">
                  <c:v>2021</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16-4D35-A26B-6E9FF041D7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TURISMO_2!$I$10</c:f>
              <c:numCache>
                <c:formatCode>#,##0_);\(#,##0\)</c:formatCode>
                <c:ptCount val="1"/>
                <c:pt idx="0">
                  <c:v>1188881</c:v>
                </c:pt>
              </c:numCache>
            </c:numRef>
          </c:val>
          <c:extLst>
            <c:ext xmlns:c16="http://schemas.microsoft.com/office/drawing/2014/chart" uri="{C3380CC4-5D6E-409C-BE32-E72D297353CC}">
              <c16:uniqueId val="{00000004-9F16-4D35-A26B-6E9FF041D776}"/>
            </c:ext>
          </c:extLst>
        </c:ser>
        <c:dLbls>
          <c:dLblPos val="inEnd"/>
          <c:showLegendKey val="0"/>
          <c:showVal val="1"/>
          <c:showCatName val="0"/>
          <c:showSerName val="0"/>
          <c:showPercent val="0"/>
          <c:showBubbleSize val="0"/>
        </c:dLbls>
        <c:gapWidth val="164"/>
        <c:overlap val="-35"/>
        <c:axId val="207289344"/>
        <c:axId val="152941632"/>
      </c:barChart>
      <c:catAx>
        <c:axId val="207289344"/>
        <c:scaling>
          <c:orientation val="minMax"/>
        </c:scaling>
        <c:delete val="1"/>
        <c:axPos val="b"/>
        <c:numFmt formatCode="#,##0_);\(#,##0\)" sourceLinked="1"/>
        <c:majorTickMark val="none"/>
        <c:minorTickMark val="none"/>
        <c:tickLblPos val="nextTo"/>
        <c:crossAx val="152941632"/>
        <c:crosses val="autoZero"/>
        <c:auto val="1"/>
        <c:lblAlgn val="ctr"/>
        <c:lblOffset val="100"/>
        <c:noMultiLvlLbl val="0"/>
      </c:catAx>
      <c:valAx>
        <c:axId val="152941632"/>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72893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2.2560508159018728</c:v>
                </c:pt>
                <c:pt idx="1">
                  <c:v>1.0416666666666665</c:v>
                </c:pt>
                <c:pt idx="2">
                  <c:v>0.20906506104699782</c:v>
                </c:pt>
                <c:pt idx="3">
                  <c:v>-0.25380710659898476</c:v>
                </c:pt>
                <c:pt idx="4">
                  <c:v>1.7179274037129397</c:v>
                </c:pt>
                <c:pt idx="5">
                  <c:v>1.2188659247482776</c:v>
                </c:pt>
                <c:pt idx="6">
                  <c:v>1.2524939037907337</c:v>
                </c:pt>
                <c:pt idx="7">
                  <c:v>1.8715286162762617</c:v>
                </c:pt>
                <c:pt idx="8">
                  <c:v>3.0167732593218295</c:v>
                </c:pt>
                <c:pt idx="9">
                  <c:v>0.68641618497109824</c:v>
                </c:pt>
                <c:pt idx="10">
                  <c:v>-0.23809523809523811</c:v>
                </c:pt>
                <c:pt idx="11">
                  <c:v>0.89544377139847242</c:v>
                </c:pt>
                <c:pt idx="12">
                  <c:v>1.0384850335980453</c:v>
                </c:pt>
                <c:pt idx="13">
                  <c:v>3.605022345179826</c:v>
                </c:pt>
                <c:pt idx="14">
                  <c:v>-0.281421176943565</c:v>
                </c:pt>
                <c:pt idx="15">
                  <c:v>-6.2836116614774982</c:v>
                </c:pt>
                <c:pt idx="16">
                  <c:v>3.0439324473332947</c:v>
                </c:pt>
                <c:pt idx="17">
                  <c:v>3.2898820608317814</c:v>
                </c:pt>
                <c:pt idx="18">
                  <c:v>0.81413636784161347</c:v>
                </c:pt>
                <c:pt idx="19">
                  <c:v>0.90307043949428067</c:v>
                </c:pt>
                <c:pt idx="20">
                  <c:v>0</c:v>
                </c:pt>
              </c:numCache>
            </c:numRef>
          </c:val>
          <c:extLst>
            <c:ext xmlns:c16="http://schemas.microsoft.com/office/drawing/2014/chart" uri="{C3380CC4-5D6E-409C-BE32-E72D297353CC}">
              <c16:uniqueId val="{00000000-1EF9-48D8-8850-D644F6432411}"/>
            </c:ext>
          </c:extLst>
        </c:ser>
        <c:dLbls>
          <c:showLegendKey val="0"/>
          <c:showVal val="0"/>
          <c:showCatName val="0"/>
          <c:showSerName val="0"/>
          <c:showPercent val="0"/>
          <c:showBubbleSize val="0"/>
        </c:dLbls>
        <c:gapWidth val="100"/>
        <c:overlap val="-24"/>
        <c:axId val="219915264"/>
        <c:axId val="219529216"/>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1EF9-48D8-8850-D644F6432411}"/>
                  </c:ext>
                </c:extLst>
              </c15:ser>
            </c15:filteredBarSeries>
          </c:ext>
        </c:extLst>
      </c:barChart>
      <c:catAx>
        <c:axId val="219915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9529216"/>
        <c:crosses val="autoZero"/>
        <c:auto val="1"/>
        <c:lblAlgn val="ctr"/>
        <c:lblOffset val="100"/>
        <c:noMultiLvlLbl val="0"/>
      </c:catAx>
      <c:valAx>
        <c:axId val="219529216"/>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19915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Julio 2021</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Julio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5E79-4D7B-8185-9E3B2CD270D6}"/>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5E79-4D7B-8185-9E3B2CD270D6}"/>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5E79-4D7B-8185-9E3B2CD270D6}"/>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5E79-4D7B-8185-9E3B2CD270D6}"/>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79-4D7B-8185-9E3B2CD270D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994</c:v>
                </c:pt>
                <c:pt idx="1">
                  <c:v>1301</c:v>
                </c:pt>
                <c:pt idx="2">
                  <c:v>2452</c:v>
                </c:pt>
                <c:pt idx="3">
                  <c:v>21532</c:v>
                </c:pt>
              </c:numCache>
            </c:numRef>
          </c:val>
          <c:extLst>
            <c:ext xmlns:c16="http://schemas.microsoft.com/office/drawing/2014/chart" uri="{C3380CC4-5D6E-409C-BE32-E72D297353CC}">
              <c16:uniqueId val="{00000008-5E79-4D7B-8185-9E3B2CD270D6}"/>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Julio 2021</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916</c:v>
                </c:pt>
                <c:pt idx="1">
                  <c:v>1494</c:v>
                </c:pt>
                <c:pt idx="2">
                  <c:v>4117</c:v>
                </c:pt>
                <c:pt idx="3">
                  <c:v>1107</c:v>
                </c:pt>
                <c:pt idx="4">
                  <c:v>66</c:v>
                </c:pt>
                <c:pt idx="5">
                  <c:v>18</c:v>
                </c:pt>
                <c:pt idx="6">
                  <c:v>229</c:v>
                </c:pt>
                <c:pt idx="7">
                  <c:v>28</c:v>
                </c:pt>
                <c:pt idx="8">
                  <c:v>4480</c:v>
                </c:pt>
                <c:pt idx="9">
                  <c:v>35</c:v>
                </c:pt>
                <c:pt idx="10">
                  <c:v>92</c:v>
                </c:pt>
                <c:pt idx="11">
                  <c:v>58</c:v>
                </c:pt>
                <c:pt idx="12">
                  <c:v>254</c:v>
                </c:pt>
                <c:pt idx="13">
                  <c:v>39</c:v>
                </c:pt>
                <c:pt idx="14">
                  <c:v>50</c:v>
                </c:pt>
                <c:pt idx="15">
                  <c:v>239</c:v>
                </c:pt>
                <c:pt idx="16">
                  <c:v>801</c:v>
                </c:pt>
                <c:pt idx="17">
                  <c:v>1056</c:v>
                </c:pt>
                <c:pt idx="18">
                  <c:v>245</c:v>
                </c:pt>
                <c:pt idx="19">
                  <c:v>38</c:v>
                </c:pt>
                <c:pt idx="20">
                  <c:v>158</c:v>
                </c:pt>
                <c:pt idx="21">
                  <c:v>272</c:v>
                </c:pt>
                <c:pt idx="22">
                  <c:v>222</c:v>
                </c:pt>
                <c:pt idx="23">
                  <c:v>36</c:v>
                </c:pt>
                <c:pt idx="24">
                  <c:v>168</c:v>
                </c:pt>
                <c:pt idx="25">
                  <c:v>954</c:v>
                </c:pt>
                <c:pt idx="26">
                  <c:v>0</c:v>
                </c:pt>
                <c:pt idx="27">
                  <c:v>598</c:v>
                </c:pt>
                <c:pt idx="28">
                  <c:v>772</c:v>
                </c:pt>
                <c:pt idx="29">
                  <c:v>192</c:v>
                </c:pt>
                <c:pt idx="30">
                  <c:v>189</c:v>
                </c:pt>
                <c:pt idx="31">
                  <c:v>447</c:v>
                </c:pt>
                <c:pt idx="32">
                  <c:v>381</c:v>
                </c:pt>
                <c:pt idx="33">
                  <c:v>106</c:v>
                </c:pt>
                <c:pt idx="34">
                  <c:v>1151</c:v>
                </c:pt>
                <c:pt idx="35">
                  <c:v>517</c:v>
                </c:pt>
                <c:pt idx="36">
                  <c:v>7</c:v>
                </c:pt>
              </c:numCache>
            </c:numRef>
          </c:val>
          <c:extLst>
            <c:ext xmlns:c16="http://schemas.microsoft.com/office/drawing/2014/chart" uri="{C3380CC4-5D6E-409C-BE32-E72D297353CC}">
              <c16:uniqueId val="{00000000-EF7E-489E-AD87-A40809496A95}"/>
            </c:ext>
          </c:extLst>
        </c:ser>
        <c:dLbls>
          <c:showLegendKey val="0"/>
          <c:showVal val="0"/>
          <c:showCatName val="0"/>
          <c:showSerName val="0"/>
          <c:showPercent val="0"/>
          <c:showBubbleSize val="0"/>
        </c:dLbls>
        <c:gapWidth val="100"/>
        <c:axId val="220305408"/>
        <c:axId val="219532672"/>
      </c:barChart>
      <c:catAx>
        <c:axId val="22030540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19532672"/>
        <c:crosses val="autoZero"/>
        <c:auto val="1"/>
        <c:lblAlgn val="ctr"/>
        <c:lblOffset val="100"/>
        <c:noMultiLvlLbl val="0"/>
      </c:catAx>
      <c:valAx>
        <c:axId val="219532672"/>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03054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Agosto 2021</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414</c:v>
                </c:pt>
                <c:pt idx="1">
                  <c:v>76</c:v>
                </c:pt>
                <c:pt idx="2">
                  <c:v>50</c:v>
                </c:pt>
                <c:pt idx="3">
                  <c:v>2948</c:v>
                </c:pt>
                <c:pt idx="4">
                  <c:v>3312</c:v>
                </c:pt>
                <c:pt idx="5">
                  <c:v>72</c:v>
                </c:pt>
                <c:pt idx="6">
                  <c:v>173</c:v>
                </c:pt>
                <c:pt idx="7">
                  <c:v>73</c:v>
                </c:pt>
                <c:pt idx="8">
                  <c:v>401</c:v>
                </c:pt>
                <c:pt idx="9">
                  <c:v>9</c:v>
                </c:pt>
                <c:pt idx="10">
                  <c:v>18</c:v>
                </c:pt>
                <c:pt idx="11">
                  <c:v>414</c:v>
                </c:pt>
              </c:numCache>
            </c:numRef>
          </c:val>
          <c:extLst>
            <c:ext xmlns:c16="http://schemas.microsoft.com/office/drawing/2014/chart" uri="{C3380CC4-5D6E-409C-BE32-E72D297353CC}">
              <c16:uniqueId val="{00000000-87D6-4A37-99FF-5C959B549E1F}"/>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1849</c:v>
                </c:pt>
                <c:pt idx="1">
                  <c:v>188</c:v>
                </c:pt>
                <c:pt idx="2">
                  <c:v>273</c:v>
                </c:pt>
                <c:pt idx="3">
                  <c:v>5437</c:v>
                </c:pt>
                <c:pt idx="4">
                  <c:v>11979</c:v>
                </c:pt>
                <c:pt idx="5">
                  <c:v>786</c:v>
                </c:pt>
                <c:pt idx="6">
                  <c:v>598</c:v>
                </c:pt>
                <c:pt idx="7">
                  <c:v>441</c:v>
                </c:pt>
                <c:pt idx="8">
                  <c:v>654</c:v>
                </c:pt>
                <c:pt idx="9">
                  <c:v>89</c:v>
                </c:pt>
                <c:pt idx="10">
                  <c:v>138</c:v>
                </c:pt>
                <c:pt idx="11">
                  <c:v>1434</c:v>
                </c:pt>
              </c:numCache>
            </c:numRef>
          </c:val>
          <c:extLst>
            <c:ext xmlns:c16="http://schemas.microsoft.com/office/drawing/2014/chart" uri="{C3380CC4-5D6E-409C-BE32-E72D297353CC}">
              <c16:uniqueId val="{00000001-87D6-4A37-99FF-5C959B549E1F}"/>
            </c:ext>
          </c:extLst>
        </c:ser>
        <c:dLbls>
          <c:showLegendKey val="0"/>
          <c:showVal val="0"/>
          <c:showCatName val="0"/>
          <c:showSerName val="0"/>
          <c:showPercent val="0"/>
          <c:showBubbleSize val="0"/>
        </c:dLbls>
        <c:gapWidth val="182"/>
        <c:axId val="205673984"/>
        <c:axId val="152943936"/>
      </c:barChart>
      <c:catAx>
        <c:axId val="2056739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2943936"/>
        <c:crosses val="autoZero"/>
        <c:auto val="1"/>
        <c:lblAlgn val="ctr"/>
        <c:lblOffset val="100"/>
        <c:noMultiLvlLbl val="0"/>
      </c:catAx>
      <c:valAx>
        <c:axId val="1529439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673984"/>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Julio 2021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7C92-41CF-BA36-260FD3E2AB2B}"/>
              </c:ext>
            </c:extLst>
          </c:dPt>
          <c:dPt>
            <c:idx val="1"/>
            <c:bubble3D val="0"/>
            <c:spPr>
              <a:solidFill>
                <a:srgbClr val="ED7D31"/>
              </a:solidFill>
              <a:ln w="25400">
                <a:noFill/>
              </a:ln>
            </c:spPr>
            <c:extLst>
              <c:ext xmlns:c16="http://schemas.microsoft.com/office/drawing/2014/chart" uri="{C3380CC4-5D6E-409C-BE32-E72D297353CC}">
                <c16:uniqueId val="{00000003-7C92-41CF-BA36-260FD3E2AB2B}"/>
              </c:ext>
            </c:extLst>
          </c:dPt>
          <c:dPt>
            <c:idx val="2"/>
            <c:bubble3D val="0"/>
            <c:spPr>
              <a:solidFill>
                <a:srgbClr val="A5A5A5"/>
              </a:solidFill>
              <a:ln w="25400">
                <a:noFill/>
              </a:ln>
            </c:spPr>
            <c:extLst>
              <c:ext xmlns:c16="http://schemas.microsoft.com/office/drawing/2014/chart" uri="{C3380CC4-5D6E-409C-BE32-E72D297353CC}">
                <c16:uniqueId val="{00000005-7C92-41CF-BA36-260FD3E2AB2B}"/>
              </c:ext>
            </c:extLst>
          </c:dPt>
          <c:dPt>
            <c:idx val="3"/>
            <c:bubble3D val="0"/>
            <c:spPr>
              <a:solidFill>
                <a:srgbClr val="FFC000"/>
              </a:solidFill>
              <a:ln w="25400">
                <a:noFill/>
              </a:ln>
            </c:spPr>
            <c:extLst>
              <c:ext xmlns:c16="http://schemas.microsoft.com/office/drawing/2014/chart" uri="{C3380CC4-5D6E-409C-BE32-E72D297353CC}">
                <c16:uniqueId val="{00000007-7C92-41CF-BA36-260FD3E2AB2B}"/>
              </c:ext>
            </c:extLst>
          </c:dPt>
          <c:dPt>
            <c:idx val="4"/>
            <c:bubble3D val="0"/>
            <c:spPr>
              <a:solidFill>
                <a:srgbClr val="4472C4"/>
              </a:solidFill>
              <a:ln w="25400">
                <a:noFill/>
              </a:ln>
            </c:spPr>
            <c:extLst>
              <c:ext xmlns:c16="http://schemas.microsoft.com/office/drawing/2014/chart" uri="{C3380CC4-5D6E-409C-BE32-E72D297353CC}">
                <c16:uniqueId val="{00000009-7C92-41CF-BA36-260FD3E2AB2B}"/>
              </c:ext>
            </c:extLst>
          </c:dPt>
          <c:dPt>
            <c:idx val="5"/>
            <c:bubble3D val="0"/>
            <c:spPr>
              <a:solidFill>
                <a:srgbClr val="70AD47"/>
              </a:solidFill>
              <a:ln w="25400">
                <a:noFill/>
              </a:ln>
            </c:spPr>
            <c:extLst>
              <c:ext xmlns:c16="http://schemas.microsoft.com/office/drawing/2014/chart" uri="{C3380CC4-5D6E-409C-BE32-E72D297353CC}">
                <c16:uniqueId val="{0000000B-7C92-41CF-BA36-260FD3E2AB2B}"/>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7C92-41CF-BA36-260FD3E2AB2B}"/>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7C92-41CF-BA36-260FD3E2AB2B}"/>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7C92-41CF-BA36-260FD3E2AB2B}"/>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7C92-41CF-BA36-260FD3E2AB2B}"/>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21371</c:v>
                </c:pt>
                <c:pt idx="1">
                  <c:v>29851</c:v>
                </c:pt>
                <c:pt idx="2">
                  <c:v>1</c:v>
                </c:pt>
                <c:pt idx="3">
                  <c:v>5760</c:v>
                </c:pt>
                <c:pt idx="4">
                  <c:v>1129</c:v>
                </c:pt>
                <c:pt idx="5">
                  <c:v>2391</c:v>
                </c:pt>
                <c:pt idx="6">
                  <c:v>984</c:v>
                </c:pt>
                <c:pt idx="7">
                  <c:v>2015</c:v>
                </c:pt>
                <c:pt idx="8">
                  <c:v>1520</c:v>
                </c:pt>
                <c:pt idx="9">
                  <c:v>4072</c:v>
                </c:pt>
              </c:numCache>
            </c:numRef>
          </c:val>
          <c:extLst>
            <c:ext xmlns:c16="http://schemas.microsoft.com/office/drawing/2014/chart" uri="{C3380CC4-5D6E-409C-BE32-E72D297353CC}">
              <c16:uniqueId val="{00000014-7C92-41CF-BA36-260FD3E2AB2B}"/>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Julio </a:t>
            </a:r>
            <a:r>
              <a:rPr lang="en-US" sz="1400" b="1" i="0" u="none" strike="noStrike" kern="1200" spc="0" baseline="0">
                <a:solidFill>
                  <a:schemeClr val="accent5">
                    <a:lumMod val="50000"/>
                  </a:schemeClr>
                </a:solidFill>
                <a:latin typeface="Century Gothic" panose="020B0502020202020204" pitchFamily="34" charset="0"/>
                <a:ea typeface="+mn-ea"/>
                <a:cs typeface="+mn-cs"/>
              </a:rPr>
              <a:t>2021</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153C-41DC-992D-4E2A48488811}"/>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153C-41DC-992D-4E2A4848881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153C-41DC-992D-4E2A48488811}"/>
              </c:ext>
            </c:extLst>
          </c:dPt>
          <c:dPt>
            <c:idx val="3"/>
            <c:bubble3D val="0"/>
            <c:spPr>
              <a:solidFill>
                <a:srgbClr val="FFC000"/>
              </a:solidFill>
              <a:ln>
                <a:noFill/>
              </a:ln>
              <a:effectLst/>
            </c:spPr>
            <c:extLst>
              <c:ext xmlns:c16="http://schemas.microsoft.com/office/drawing/2014/chart" uri="{C3380CC4-5D6E-409C-BE32-E72D297353CC}">
                <c16:uniqueId val="{00000007-153C-41DC-992D-4E2A48488811}"/>
              </c:ext>
            </c:extLst>
          </c:dPt>
          <c:dPt>
            <c:idx val="4"/>
            <c:bubble3D val="0"/>
            <c:spPr>
              <a:solidFill>
                <a:srgbClr val="92D050"/>
              </a:solidFill>
              <a:ln>
                <a:noFill/>
              </a:ln>
              <a:effectLst/>
            </c:spPr>
            <c:extLst>
              <c:ext xmlns:c16="http://schemas.microsoft.com/office/drawing/2014/chart" uri="{C3380CC4-5D6E-409C-BE32-E72D297353CC}">
                <c16:uniqueId val="{00000009-153C-41DC-992D-4E2A48488811}"/>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153C-41DC-992D-4E2A48488811}"/>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153C-41DC-992D-4E2A48488811}"/>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153C-41DC-992D-4E2A48488811}"/>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153C-41DC-992D-4E2A48488811}"/>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153C-41DC-992D-4E2A48488811}"/>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404</c:v>
                </c:pt>
                <c:pt idx="1">
                  <c:v>4076</c:v>
                </c:pt>
                <c:pt idx="2" formatCode="General">
                  <c:v>0</c:v>
                </c:pt>
                <c:pt idx="3" formatCode="General">
                  <c:v>711</c:v>
                </c:pt>
                <c:pt idx="4" formatCode="General">
                  <c:v>60</c:v>
                </c:pt>
                <c:pt idx="5" formatCode="General">
                  <c:v>43</c:v>
                </c:pt>
                <c:pt idx="6" formatCode="General">
                  <c:v>87</c:v>
                </c:pt>
                <c:pt idx="7" formatCode="General">
                  <c:v>168</c:v>
                </c:pt>
                <c:pt idx="8" formatCode="General">
                  <c:v>101</c:v>
                </c:pt>
                <c:pt idx="9" formatCode="General">
                  <c:v>389</c:v>
                </c:pt>
              </c:numCache>
            </c:numRef>
          </c:val>
          <c:extLst>
            <c:ext xmlns:c16="http://schemas.microsoft.com/office/drawing/2014/chart" uri="{C3380CC4-5D6E-409C-BE32-E72D297353CC}">
              <c16:uniqueId val="{00000014-153C-41DC-992D-4E2A48488811}"/>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TURISMO_3!$L$7:$L$31</c:f>
              <c:strCache>
                <c:ptCount val="25"/>
                <c:pt idx="0">
                  <c:v>      2019 Agosto</c:v>
                </c:pt>
                <c:pt idx="1">
                  <c:v>      2019 Septiembre</c:v>
                </c:pt>
                <c:pt idx="2">
                  <c:v>      2019 Octubre</c:v>
                </c:pt>
                <c:pt idx="3">
                  <c:v>      2019 Noviembre</c:v>
                </c:pt>
                <c:pt idx="4">
                  <c:v>      2019 Diciembre</c:v>
                </c:pt>
                <c:pt idx="5">
                  <c:v>      2020 Enero</c:v>
                </c:pt>
                <c:pt idx="6">
                  <c:v>      2020 Febrero</c:v>
                </c:pt>
                <c:pt idx="7">
                  <c:v>      2020 Marzo</c:v>
                </c:pt>
                <c:pt idx="8">
                  <c:v>      2020 Abril</c:v>
                </c:pt>
                <c:pt idx="9">
                  <c:v>      2020 Mayo</c:v>
                </c:pt>
                <c:pt idx="10">
                  <c:v>      2020 Junio</c:v>
                </c:pt>
                <c:pt idx="11">
                  <c:v>      2020 Julio</c:v>
                </c:pt>
                <c:pt idx="12">
                  <c:v>      2020 Agosto</c:v>
                </c:pt>
                <c:pt idx="13">
                  <c:v>      2020 Septiembre</c:v>
                </c:pt>
                <c:pt idx="14">
                  <c:v>      2020 Octubre</c:v>
                </c:pt>
                <c:pt idx="15">
                  <c:v>      2020 Noviembre</c:v>
                </c:pt>
                <c:pt idx="16">
                  <c:v>      2020 Diciembre</c:v>
                </c:pt>
                <c:pt idx="17">
                  <c:v>      2021 Enero</c:v>
                </c:pt>
                <c:pt idx="18">
                  <c:v>      2021 Febrero</c:v>
                </c:pt>
                <c:pt idx="19">
                  <c:v>      2021 Marzo</c:v>
                </c:pt>
                <c:pt idx="20">
                  <c:v>      2021 Abril</c:v>
                </c:pt>
                <c:pt idx="21">
                  <c:v>      2021 Mayo</c:v>
                </c:pt>
                <c:pt idx="22">
                  <c:v>      2021 Junio</c:v>
                </c:pt>
                <c:pt idx="23">
                  <c:v>      2021 Julio</c:v>
                </c:pt>
                <c:pt idx="24">
                  <c:v>      2021 Agosto</c:v>
                </c:pt>
              </c:strCache>
            </c:strRef>
          </c:cat>
          <c:val>
            <c:numRef>
              <c:f>TURISMO_3!$M$7:$M$31</c:f>
              <c:numCache>
                <c:formatCode>#,##0</c:formatCode>
                <c:ptCount val="25"/>
                <c:pt idx="0">
                  <c:v>14810</c:v>
                </c:pt>
                <c:pt idx="1">
                  <c:v>15522</c:v>
                </c:pt>
                <c:pt idx="2">
                  <c:v>15495</c:v>
                </c:pt>
                <c:pt idx="3">
                  <c:v>13563</c:v>
                </c:pt>
                <c:pt idx="4">
                  <c:v>13234</c:v>
                </c:pt>
                <c:pt idx="5">
                  <c:v>12224</c:v>
                </c:pt>
                <c:pt idx="6">
                  <c:v>11253</c:v>
                </c:pt>
                <c:pt idx="7">
                  <c:v>6636</c:v>
                </c:pt>
                <c:pt idx="8">
                  <c:v>604</c:v>
                </c:pt>
                <c:pt idx="9">
                  <c:v>788</c:v>
                </c:pt>
                <c:pt idx="10">
                  <c:v>2087</c:v>
                </c:pt>
                <c:pt idx="11">
                  <c:v>3688</c:v>
                </c:pt>
                <c:pt idx="12">
                  <c:v>3548</c:v>
                </c:pt>
                <c:pt idx="13">
                  <c:v>3913</c:v>
                </c:pt>
                <c:pt idx="14">
                  <c:v>3490</c:v>
                </c:pt>
                <c:pt idx="15">
                  <c:v>3136</c:v>
                </c:pt>
                <c:pt idx="16">
                  <c:v>2950</c:v>
                </c:pt>
                <c:pt idx="17">
                  <c:v>2208</c:v>
                </c:pt>
                <c:pt idx="18">
                  <c:v>2564</c:v>
                </c:pt>
                <c:pt idx="19">
                  <c:v>3532</c:v>
                </c:pt>
                <c:pt idx="20">
                  <c:v>3056</c:v>
                </c:pt>
                <c:pt idx="21">
                  <c:v>4116</c:v>
                </c:pt>
                <c:pt idx="22">
                  <c:v>5517</c:v>
                </c:pt>
                <c:pt idx="23">
                  <c:v>6589</c:v>
                </c:pt>
                <c:pt idx="24">
                  <c:v>7960</c:v>
                </c:pt>
              </c:numCache>
            </c:numRef>
          </c:val>
          <c:smooth val="0"/>
          <c:extLst>
            <c:ext xmlns:c16="http://schemas.microsoft.com/office/drawing/2014/chart" uri="{C3380CC4-5D6E-409C-BE32-E72D297353CC}">
              <c16:uniqueId val="{00000000-09B5-44C8-A1D4-6193AF328D0E}"/>
            </c:ext>
          </c:extLst>
        </c:ser>
        <c:ser>
          <c:idx val="1"/>
          <c:order val="1"/>
          <c:tx>
            <c:strRef>
              <c:f>TURISMO_3!$N$2</c:f>
              <c:strCache>
                <c:ptCount val="1"/>
                <c:pt idx="0">
                  <c:v>Demandas de empleo</c:v>
                </c:pt>
              </c:strCache>
            </c:strRef>
          </c:tx>
          <c:spPr>
            <a:solidFill>
              <a:srgbClr val="ED7D31"/>
            </a:solidFill>
            <a:ln w="25400">
              <a:noFill/>
            </a:ln>
          </c:spPr>
          <c:cat>
            <c:strRef>
              <c:f>TURISMO_3!$L$7:$L$31</c:f>
              <c:strCache>
                <c:ptCount val="25"/>
                <c:pt idx="0">
                  <c:v>      2019 Agosto</c:v>
                </c:pt>
                <c:pt idx="1">
                  <c:v>      2019 Septiembre</c:v>
                </c:pt>
                <c:pt idx="2">
                  <c:v>      2019 Octubre</c:v>
                </c:pt>
                <c:pt idx="3">
                  <c:v>      2019 Noviembre</c:v>
                </c:pt>
                <c:pt idx="4">
                  <c:v>      2019 Diciembre</c:v>
                </c:pt>
                <c:pt idx="5">
                  <c:v>      2020 Enero</c:v>
                </c:pt>
                <c:pt idx="6">
                  <c:v>      2020 Febrero</c:v>
                </c:pt>
                <c:pt idx="7">
                  <c:v>      2020 Marzo</c:v>
                </c:pt>
                <c:pt idx="8">
                  <c:v>      2020 Abril</c:v>
                </c:pt>
                <c:pt idx="9">
                  <c:v>      2020 Mayo</c:v>
                </c:pt>
                <c:pt idx="10">
                  <c:v>      2020 Junio</c:v>
                </c:pt>
                <c:pt idx="11">
                  <c:v>      2020 Julio</c:v>
                </c:pt>
                <c:pt idx="12">
                  <c:v>      2020 Agosto</c:v>
                </c:pt>
                <c:pt idx="13">
                  <c:v>      2020 Septiembre</c:v>
                </c:pt>
                <c:pt idx="14">
                  <c:v>      2020 Octubre</c:v>
                </c:pt>
                <c:pt idx="15">
                  <c:v>      2020 Noviembre</c:v>
                </c:pt>
                <c:pt idx="16">
                  <c:v>      2020 Diciembre</c:v>
                </c:pt>
                <c:pt idx="17">
                  <c:v>      2021 Enero</c:v>
                </c:pt>
                <c:pt idx="18">
                  <c:v>      2021 Febrero</c:v>
                </c:pt>
                <c:pt idx="19">
                  <c:v>      2021 Marzo</c:v>
                </c:pt>
                <c:pt idx="20">
                  <c:v>      2021 Abril</c:v>
                </c:pt>
                <c:pt idx="21">
                  <c:v>      2021 Mayo</c:v>
                </c:pt>
                <c:pt idx="22">
                  <c:v>      2021 Junio</c:v>
                </c:pt>
                <c:pt idx="23">
                  <c:v>      2021 Julio</c:v>
                </c:pt>
                <c:pt idx="24">
                  <c:v>      2021 Agosto</c:v>
                </c:pt>
              </c:strCache>
            </c:strRef>
          </c:cat>
          <c:val>
            <c:numRef>
              <c:f>TURISMO_3!$N$7:$N$31</c:f>
              <c:numCache>
                <c:formatCode>#,##0</c:formatCode>
                <c:ptCount val="25"/>
                <c:pt idx="0">
                  <c:v>20058</c:v>
                </c:pt>
                <c:pt idx="1">
                  <c:v>19935</c:v>
                </c:pt>
                <c:pt idx="2">
                  <c:v>20900</c:v>
                </c:pt>
                <c:pt idx="3">
                  <c:v>21055</c:v>
                </c:pt>
                <c:pt idx="4">
                  <c:v>20615</c:v>
                </c:pt>
                <c:pt idx="5">
                  <c:v>20933</c:v>
                </c:pt>
                <c:pt idx="6">
                  <c:v>20409</c:v>
                </c:pt>
                <c:pt idx="7">
                  <c:v>24951</c:v>
                </c:pt>
                <c:pt idx="8">
                  <c:v>29121</c:v>
                </c:pt>
                <c:pt idx="9">
                  <c:v>29874</c:v>
                </c:pt>
                <c:pt idx="10">
                  <c:v>29817</c:v>
                </c:pt>
                <c:pt idx="11">
                  <c:v>28751</c:v>
                </c:pt>
                <c:pt idx="12">
                  <c:v>28413</c:v>
                </c:pt>
                <c:pt idx="13">
                  <c:v>28199</c:v>
                </c:pt>
                <c:pt idx="14">
                  <c:v>29323</c:v>
                </c:pt>
                <c:pt idx="15">
                  <c:v>30095</c:v>
                </c:pt>
                <c:pt idx="16">
                  <c:v>30324</c:v>
                </c:pt>
                <c:pt idx="17">
                  <c:v>31282</c:v>
                </c:pt>
                <c:pt idx="18">
                  <c:v>31640</c:v>
                </c:pt>
                <c:pt idx="19">
                  <c:v>31328</c:v>
                </c:pt>
                <c:pt idx="20">
                  <c:v>31238</c:v>
                </c:pt>
                <c:pt idx="21">
                  <c:v>30397</c:v>
                </c:pt>
                <c:pt idx="22">
                  <c:v>29863</c:v>
                </c:pt>
                <c:pt idx="23">
                  <c:v>26844</c:v>
                </c:pt>
                <c:pt idx="24">
                  <c:v>23866</c:v>
                </c:pt>
              </c:numCache>
            </c:numRef>
          </c:val>
          <c:smooth val="0"/>
          <c:extLst>
            <c:ext xmlns:c16="http://schemas.microsoft.com/office/drawing/2014/chart" uri="{C3380CC4-5D6E-409C-BE32-E72D297353CC}">
              <c16:uniqueId val="{00000001-09B5-44C8-A1D4-6193AF328D0E}"/>
            </c:ext>
          </c:extLst>
        </c:ser>
        <c:dLbls>
          <c:showLegendKey val="0"/>
          <c:showVal val="0"/>
          <c:showCatName val="0"/>
          <c:showSerName val="0"/>
          <c:showPercent val="0"/>
          <c:showBubbleSize val="0"/>
        </c:dLbls>
        <c:axId val="205676032"/>
        <c:axId val="205623232"/>
        <c:axId val="208004992"/>
      </c:line3DChart>
      <c:catAx>
        <c:axId val="2056760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623232"/>
        <c:crosses val="autoZero"/>
        <c:auto val="1"/>
        <c:lblAlgn val="ctr"/>
        <c:lblOffset val="100"/>
        <c:noMultiLvlLbl val="0"/>
      </c:catAx>
      <c:valAx>
        <c:axId val="205623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676032"/>
        <c:crosses val="autoZero"/>
        <c:crossBetween val="between"/>
      </c:valAx>
      <c:serAx>
        <c:axId val="208004992"/>
        <c:scaling>
          <c:orientation val="minMax"/>
        </c:scaling>
        <c:delete val="1"/>
        <c:axPos val="b"/>
        <c:majorTickMark val="out"/>
        <c:minorTickMark val="none"/>
        <c:tickLblPos val="nextTo"/>
        <c:crossAx val="205623232"/>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A31B-40ED-BE47-858B8D315DFD}"/>
            </c:ext>
          </c:extLst>
        </c:ser>
        <c:dLbls>
          <c:showLegendKey val="0"/>
          <c:showVal val="0"/>
          <c:showCatName val="0"/>
          <c:showSerName val="0"/>
          <c:showPercent val="0"/>
          <c:showBubbleSize val="0"/>
        </c:dLbls>
        <c:gapWidth val="150"/>
        <c:axId val="213839872"/>
        <c:axId val="205625536"/>
      </c:barChart>
      <c:catAx>
        <c:axId val="21383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625536"/>
        <c:crosses val="autoZero"/>
        <c:auto val="1"/>
        <c:lblAlgn val="ctr"/>
        <c:lblOffset val="100"/>
        <c:noMultiLvlLbl val="0"/>
      </c:catAx>
      <c:valAx>
        <c:axId val="205625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839872"/>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36.405</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15.847</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20.558</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091762" y="654085"/>
          <a:ext cx="985923" cy="985989"/>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9465" y="533681"/>
          <a:ext cx="292469" cy="292559"/>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26197" y="692053"/>
          <a:ext cx="910257" cy="910184"/>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60885" y="107307"/>
          <a:ext cx="1928746" cy="34057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60885" y="107307"/>
        <a:ext cx="1928746" cy="34057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126511" y="674935"/>
          <a:ext cx="985923" cy="985989"/>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2517" y="498933"/>
          <a:ext cx="292469" cy="292559"/>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60945" y="712903"/>
          <a:ext cx="910257" cy="910184"/>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26136" y="30859"/>
          <a:ext cx="2067741" cy="42397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26136" y="30859"/>
        <a:ext cx="2067741" cy="423971"/>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15.847</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20.558</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36.405</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5.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4.xml"/><Relationship Id="rId6" Type="http://schemas.openxmlformats.org/officeDocument/2006/relationships/diagramData" Target="../diagrams/data3.xml"/><Relationship Id="rId5" Type="http://schemas.openxmlformats.org/officeDocument/2006/relationships/chart" Target="../charts/chart27.xml"/><Relationship Id="rId10" Type="http://schemas.microsoft.com/office/2007/relationships/diagramDrawing" Target="../diagrams/drawing3.xml"/><Relationship Id="rId4" Type="http://schemas.openxmlformats.org/officeDocument/2006/relationships/chart" Target="../charts/chart26.xml"/><Relationship Id="rId9" Type="http://schemas.openxmlformats.org/officeDocument/2006/relationships/diagramColors" Target="../diagrams/colors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hyperlink" Target="#&#205;NDICE!A1"/><Relationship Id="rId5" Type="http://schemas.openxmlformats.org/officeDocument/2006/relationships/chart" Target="../charts/chart31.xml"/><Relationship Id="rId4" Type="http://schemas.openxmlformats.org/officeDocument/2006/relationships/chart" Target="../charts/chart30.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6.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hyperlink" Target="#&#205;NDICE!A1"/><Relationship Id="rId1" Type="http://schemas.openxmlformats.org/officeDocument/2006/relationships/chart" Target="../charts/chart37.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hyperlink" Target="#&#205;NDICE!A1"/><Relationship Id="rId1" Type="http://schemas.openxmlformats.org/officeDocument/2006/relationships/chart" Target="../charts/chart39.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2.xml"/><Relationship Id="rId1" Type="http://schemas.openxmlformats.org/officeDocument/2006/relationships/chart" Target="../charts/chart41.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158749</xdr:rowOff>
    </xdr:from>
    <xdr:to>
      <xdr:col>16</xdr:col>
      <xdr:colOff>0</xdr:colOff>
      <xdr:row>52</xdr:row>
      <xdr:rowOff>15875</xdr:rowOff>
    </xdr:to>
    <xdr:grpSp>
      <xdr:nvGrpSpPr>
        <xdr:cNvPr id="2" name="Grupo 1"/>
        <xdr:cNvGrpSpPr/>
      </xdr:nvGrpSpPr>
      <xdr:grpSpPr>
        <a:xfrm>
          <a:off x="0" y="8021204"/>
          <a:ext cx="13196455" cy="4273262"/>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51593</xdr:rowOff>
    </xdr:from>
    <xdr:ext cx="1524000" cy="468013"/>
    <xdr:sp macro="" textlink="">
      <xdr:nvSpPr>
        <xdr:cNvPr id="6" name="Rectángulo 5"/>
        <xdr:cNvSpPr/>
      </xdr:nvSpPr>
      <xdr:spPr>
        <a:xfrm>
          <a:off x="0" y="51593"/>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0</xdr:row>
      <xdr:rowOff>585108</xdr:rowOff>
    </xdr:from>
    <xdr:to>
      <xdr:col>15</xdr:col>
      <xdr:colOff>734785</xdr:colOff>
      <xdr:row>1</xdr:row>
      <xdr:rowOff>0</xdr:rowOff>
    </xdr:to>
    <xdr:cxnSp macro="">
      <xdr:nvCxnSpPr>
        <xdr:cNvPr id="5" name="Conector recto 4"/>
        <xdr:cNvCxnSpPr/>
      </xdr:nvCxnSpPr>
      <xdr:spPr>
        <a:xfrm>
          <a:off x="0" y="585108"/>
          <a:ext cx="13171714" cy="40821"/>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57750"/>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569799</xdr:colOff>
      <xdr:row>14</xdr:row>
      <xdr:rowOff>186416</xdr:rowOff>
    </xdr:from>
    <xdr:to>
      <xdr:col>13</xdr:col>
      <xdr:colOff>39121</xdr:colOff>
      <xdr:row>32</xdr:row>
      <xdr:rowOff>68035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893142" y="11168064"/>
            <a:ext cx="38729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a agosto 2021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392908</xdr:colOff>
      <xdr:row>44</xdr:row>
      <xdr:rowOff>119064</xdr:rowOff>
    </xdr:from>
    <xdr:to>
      <xdr:col>12</xdr:col>
      <xdr:colOff>433798</xdr:colOff>
      <xdr:row>50</xdr:row>
      <xdr:rowOff>154784</xdr:rowOff>
    </xdr:to>
    <xdr:grpSp>
      <xdr:nvGrpSpPr>
        <xdr:cNvPr id="2" name="Grupo 1">
          <a:hlinkClick xmlns:r="http://schemas.openxmlformats.org/officeDocument/2006/relationships" r:id="rId1" tooltip="VOLVER AL ÍNDICE"/>
        </xdr:cNvPr>
        <xdr:cNvGrpSpPr/>
      </xdr:nvGrpSpPr>
      <xdr:grpSpPr>
        <a:xfrm>
          <a:off x="10167939"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107156</xdr:colOff>
      <xdr:row>0</xdr:row>
      <xdr:rowOff>3572</xdr:rowOff>
    </xdr:from>
    <xdr:to>
      <xdr:col>14</xdr:col>
      <xdr:colOff>476250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11908</xdr:colOff>
      <xdr:row>0</xdr:row>
      <xdr:rowOff>23812</xdr:rowOff>
    </xdr:from>
    <xdr:to>
      <xdr:col>21</xdr:col>
      <xdr:colOff>166688</xdr:colOff>
      <xdr:row>16</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83345</xdr:colOff>
      <xdr:row>18</xdr:row>
      <xdr:rowOff>27384</xdr:rowOff>
    </xdr:from>
    <xdr:to>
      <xdr:col>21</xdr:col>
      <xdr:colOff>142875</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226219</xdr:colOff>
      <xdr:row>34</xdr:row>
      <xdr:rowOff>166687</xdr:rowOff>
    </xdr:from>
    <xdr:to>
      <xdr:col>8</xdr:col>
      <xdr:colOff>273913</xdr:colOff>
      <xdr:row>40</xdr:row>
      <xdr:rowOff>71438</xdr:rowOff>
    </xdr:to>
    <xdr:grpSp>
      <xdr:nvGrpSpPr>
        <xdr:cNvPr id="2" name="Grupo 1">
          <a:hlinkClick xmlns:r="http://schemas.openxmlformats.org/officeDocument/2006/relationships" r:id="rId1" tooltip="VOLVER AL ÍNDICE"/>
        </xdr:cNvPr>
        <xdr:cNvGrpSpPr/>
      </xdr:nvGrpSpPr>
      <xdr:grpSpPr>
        <a:xfrm>
          <a:off x="6512719" y="6823604"/>
          <a:ext cx="809694" cy="118533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328083</xdr:colOff>
      <xdr:row>2</xdr:row>
      <xdr:rowOff>20108</xdr:rowOff>
    </xdr:from>
    <xdr:to>
      <xdr:col>17</xdr:col>
      <xdr:colOff>328083</xdr:colOff>
      <xdr:row>16</xdr:row>
      <xdr:rowOff>96308</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147636</xdr:rowOff>
    </xdr:from>
    <xdr:to>
      <xdr:col>11</xdr:col>
      <xdr:colOff>44824</xdr:colOff>
      <xdr:row>25</xdr:row>
      <xdr:rowOff>95249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1169194</xdr:colOff>
      <xdr:row>25</xdr:row>
      <xdr:rowOff>16670</xdr:rowOff>
    </xdr:from>
    <xdr:to>
      <xdr:col>5</xdr:col>
      <xdr:colOff>781460</xdr:colOff>
      <xdr:row>31</xdr:row>
      <xdr:rowOff>52390</xdr:rowOff>
    </xdr:to>
    <xdr:grpSp>
      <xdr:nvGrpSpPr>
        <xdr:cNvPr id="3" name="Grupo 2">
          <a:hlinkClick xmlns:r="http://schemas.openxmlformats.org/officeDocument/2006/relationships" r:id="rId2" tooltip="VOLVER AL ÍNDICE"/>
        </xdr:cNvPr>
        <xdr:cNvGrpSpPr/>
      </xdr:nvGrpSpPr>
      <xdr:grpSpPr>
        <a:xfrm>
          <a:off x="6234253" y="5541170"/>
          <a:ext cx="80008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43599" y="10308772"/>
          <a:ext cx="799200"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585106</xdr:colOff>
      <xdr:row>24</xdr:row>
      <xdr:rowOff>318237</xdr:rowOff>
    </xdr:from>
    <xdr:to>
      <xdr:col>21</xdr:col>
      <xdr:colOff>323168</xdr:colOff>
      <xdr:row>36</xdr:row>
      <xdr:rowOff>122294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7567843"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9</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807893</xdr:colOff>
      <xdr:row>20</xdr:row>
      <xdr:rowOff>18831</xdr:rowOff>
    </xdr:from>
    <xdr:to>
      <xdr:col>21</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40</xdr:row>
      <xdr:rowOff>30691</xdr:rowOff>
    </xdr:from>
    <xdr:to>
      <xdr:col>9</xdr:col>
      <xdr:colOff>275167</xdr:colOff>
      <xdr:row>54</xdr:row>
      <xdr:rowOff>106891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43656</xdr:colOff>
      <xdr:row>56</xdr:row>
      <xdr:rowOff>26458</xdr:rowOff>
    </xdr:from>
    <xdr:to>
      <xdr:col>8</xdr:col>
      <xdr:colOff>1204</xdr:colOff>
      <xdr:row>62</xdr:row>
      <xdr:rowOff>62178</xdr:rowOff>
    </xdr:to>
    <xdr:grpSp>
      <xdr:nvGrpSpPr>
        <xdr:cNvPr id="15" name="Grupo 14">
          <a:hlinkClick xmlns:r="http://schemas.openxmlformats.org/officeDocument/2006/relationships" r:id="rId4" tooltip="VOLVER AL ÍNDICE"/>
        </xdr:cNvPr>
        <xdr:cNvGrpSpPr/>
      </xdr:nvGrpSpPr>
      <xdr:grpSpPr>
        <a:xfrm>
          <a:off x="6003585" y="10694458"/>
          <a:ext cx="801190"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197300</xdr:colOff>
      <xdr:row>33</xdr:row>
      <xdr:rowOff>15306</xdr:rowOff>
    </xdr:from>
    <xdr:to>
      <xdr:col>18</xdr:col>
      <xdr:colOff>614021</xdr:colOff>
      <xdr:row>47</xdr:row>
      <xdr:rowOff>91506</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700087</xdr:colOff>
      <xdr:row>60</xdr:row>
      <xdr:rowOff>73819</xdr:rowOff>
    </xdr:from>
    <xdr:to>
      <xdr:col>24</xdr:col>
      <xdr:colOff>204787</xdr:colOff>
      <xdr:row>73</xdr:row>
      <xdr:rowOff>64294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747712</xdr:colOff>
      <xdr:row>74</xdr:row>
      <xdr:rowOff>171450</xdr:rowOff>
    </xdr:from>
    <xdr:to>
      <xdr:col>24</xdr:col>
      <xdr:colOff>252412</xdr:colOff>
      <xdr:row>91</xdr:row>
      <xdr:rowOff>57150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460022</xdr:colOff>
      <xdr:row>71</xdr:row>
      <xdr:rowOff>3101</xdr:rowOff>
    </xdr:from>
    <xdr:to>
      <xdr:col>7</xdr:col>
      <xdr:colOff>500913</xdr:colOff>
      <xdr:row>77</xdr:row>
      <xdr:rowOff>84101</xdr:rowOff>
    </xdr:to>
    <xdr:grpSp>
      <xdr:nvGrpSpPr>
        <xdr:cNvPr id="13" name="Grupo 12">
          <a:hlinkClick xmlns:r="http://schemas.openxmlformats.org/officeDocument/2006/relationships" r:id="rId7" tooltip="VOLVER AL ÍNDICE"/>
        </xdr:cNvPr>
        <xdr:cNvGrpSpPr/>
      </xdr:nvGrpSpPr>
      <xdr:grpSpPr>
        <a:xfrm>
          <a:off x="8597093" y="14589958"/>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940593</xdr:colOff>
      <xdr:row>23</xdr:row>
      <xdr:rowOff>68036</xdr:rowOff>
    </xdr:from>
    <xdr:to>
      <xdr:col>22</xdr:col>
      <xdr:colOff>507999</xdr:colOff>
      <xdr:row>44</xdr:row>
      <xdr:rowOff>11905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1006929</xdr:colOff>
      <xdr:row>44</xdr:row>
      <xdr:rowOff>134540</xdr:rowOff>
    </xdr:from>
    <xdr:to>
      <xdr:col>24</xdr:col>
      <xdr:colOff>204106</xdr:colOff>
      <xdr:row>59</xdr:row>
      <xdr:rowOff>20240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98820</xdr:rowOff>
    </xdr:from>
    <xdr:to>
      <xdr:col>6</xdr:col>
      <xdr:colOff>571500</xdr:colOff>
      <xdr:row>31</xdr:row>
      <xdr:rowOff>175020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20</xdr:row>
      <xdr:rowOff>27385</xdr:rowOff>
    </xdr:from>
    <xdr:to>
      <xdr:col>16</xdr:col>
      <xdr:colOff>1023937</xdr:colOff>
      <xdr:row>38</xdr:row>
      <xdr:rowOff>23814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20</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55" zoomScaleNormal="55" workbookViewId="0">
      <selection activeCell="AE56" sqref="AE56"/>
    </sheetView>
  </sheetViews>
  <sheetFormatPr baseColWidth="10" defaultRowHeight="15"/>
  <cols>
    <col min="1" max="1" width="26.5703125" style="182" customWidth="1"/>
    <col min="2" max="16384" width="11.42578125" style="182"/>
  </cols>
  <sheetData>
    <row r="1" spans="1:16" ht="45.75" customHeight="1">
      <c r="A1" s="460"/>
      <c r="B1" s="460"/>
      <c r="C1" s="460"/>
      <c r="D1" s="460"/>
      <c r="E1" s="460"/>
      <c r="F1" s="460"/>
      <c r="G1" s="460"/>
      <c r="H1" s="460"/>
      <c r="I1" s="460"/>
      <c r="J1" s="460"/>
      <c r="K1" s="460"/>
      <c r="L1" s="460"/>
      <c r="M1" s="460"/>
      <c r="N1" s="460"/>
      <c r="O1" s="460"/>
      <c r="P1" s="460"/>
    </row>
    <row r="2" spans="1:16" ht="24.95" customHeight="1">
      <c r="A2" s="183" t="s">
        <v>508</v>
      </c>
      <c r="B2" s="186" t="s">
        <v>463</v>
      </c>
      <c r="C2" s="184"/>
      <c r="D2" s="185"/>
      <c r="E2" s="185"/>
      <c r="F2" s="185"/>
      <c r="G2" s="185"/>
      <c r="H2" s="185"/>
      <c r="I2" s="185"/>
      <c r="J2" s="185"/>
      <c r="K2" s="185"/>
      <c r="L2" s="185"/>
      <c r="M2" s="185"/>
      <c r="N2" s="185"/>
      <c r="O2" s="185"/>
      <c r="P2" s="185"/>
    </row>
    <row r="3" spans="1:16" ht="18" customHeight="1">
      <c r="A3" s="183" t="s">
        <v>509</v>
      </c>
      <c r="B3" s="186" t="s">
        <v>44</v>
      </c>
      <c r="C3" s="184"/>
      <c r="D3" s="185"/>
      <c r="E3" s="185"/>
      <c r="F3" s="185"/>
      <c r="G3" s="185"/>
      <c r="H3" s="185"/>
      <c r="I3" s="185"/>
      <c r="J3" s="185"/>
      <c r="K3" s="185"/>
      <c r="L3" s="185"/>
      <c r="M3" s="185"/>
      <c r="N3" s="185"/>
      <c r="O3" s="185"/>
      <c r="P3" s="185"/>
    </row>
    <row r="4" spans="1:16" ht="24.95" customHeight="1">
      <c r="A4" s="183" t="s">
        <v>420</v>
      </c>
      <c r="B4" s="186" t="s">
        <v>464</v>
      </c>
      <c r="C4" s="184"/>
      <c r="D4" s="185"/>
      <c r="E4" s="185"/>
      <c r="F4" s="185"/>
      <c r="G4" s="185"/>
      <c r="H4" s="185"/>
      <c r="I4" s="185"/>
      <c r="J4" s="185"/>
      <c r="K4" s="185"/>
      <c r="L4" s="185"/>
      <c r="M4" s="185"/>
      <c r="N4" s="185"/>
      <c r="O4" s="185"/>
      <c r="P4" s="185"/>
    </row>
    <row r="5" spans="1:16" ht="18" customHeight="1">
      <c r="A5" s="183" t="s">
        <v>422</v>
      </c>
      <c r="B5" s="186" t="s">
        <v>419</v>
      </c>
      <c r="C5" s="184"/>
      <c r="D5" s="185"/>
      <c r="E5" s="185"/>
      <c r="F5" s="185"/>
      <c r="G5" s="185"/>
      <c r="H5" s="185"/>
      <c r="I5" s="185"/>
      <c r="J5" s="185"/>
      <c r="K5" s="185"/>
      <c r="L5" s="185"/>
      <c r="M5" s="185"/>
      <c r="N5" s="185"/>
      <c r="O5" s="185"/>
      <c r="P5" s="185"/>
    </row>
    <row r="6" spans="1:16" ht="18" customHeight="1">
      <c r="A6" s="183" t="s">
        <v>421</v>
      </c>
      <c r="B6" s="186" t="s">
        <v>424</v>
      </c>
      <c r="C6" s="184"/>
      <c r="D6" s="185"/>
      <c r="E6" s="185"/>
      <c r="F6" s="185"/>
      <c r="G6" s="185"/>
      <c r="H6" s="185"/>
      <c r="I6" s="185"/>
      <c r="J6" s="185"/>
      <c r="K6" s="185"/>
      <c r="L6" s="185"/>
      <c r="M6" s="185"/>
      <c r="N6" s="185"/>
      <c r="O6" s="185"/>
      <c r="P6" s="185"/>
    </row>
    <row r="7" spans="1:16" ht="24.95" customHeight="1">
      <c r="A7" s="183" t="s">
        <v>428</v>
      </c>
      <c r="B7" s="186" t="s">
        <v>425</v>
      </c>
      <c r="C7" s="184"/>
      <c r="D7" s="185"/>
      <c r="E7" s="185"/>
      <c r="F7" s="185"/>
      <c r="G7" s="185"/>
      <c r="H7" s="185"/>
      <c r="I7" s="185"/>
      <c r="J7" s="185"/>
      <c r="K7" s="185"/>
      <c r="L7" s="185"/>
      <c r="M7" s="185"/>
      <c r="N7" s="185"/>
      <c r="O7" s="185"/>
      <c r="P7" s="185"/>
    </row>
    <row r="8" spans="1:16" ht="18" customHeight="1">
      <c r="A8" s="183" t="s">
        <v>429</v>
      </c>
      <c r="B8" s="186" t="s">
        <v>441</v>
      </c>
      <c r="C8" s="184"/>
      <c r="D8" s="185"/>
      <c r="E8" s="185"/>
      <c r="F8" s="185"/>
      <c r="G8" s="185"/>
      <c r="H8" s="185"/>
      <c r="I8" s="185"/>
      <c r="J8" s="185"/>
      <c r="K8" s="185"/>
      <c r="L8" s="185"/>
      <c r="M8" s="185"/>
      <c r="N8" s="185"/>
      <c r="O8" s="185"/>
      <c r="P8" s="185"/>
    </row>
    <row r="9" spans="1:16" ht="18" customHeight="1">
      <c r="A9" s="183" t="s">
        <v>430</v>
      </c>
      <c r="B9" s="186" t="s">
        <v>465</v>
      </c>
      <c r="C9" s="184"/>
      <c r="D9" s="185"/>
      <c r="E9" s="185"/>
      <c r="F9" s="185"/>
      <c r="G9" s="185"/>
      <c r="H9" s="185"/>
      <c r="I9" s="185"/>
      <c r="J9" s="185"/>
      <c r="K9" s="185"/>
      <c r="L9" s="185"/>
      <c r="M9" s="185"/>
      <c r="N9" s="185"/>
      <c r="O9" s="185"/>
      <c r="P9" s="185"/>
    </row>
    <row r="10" spans="1:16" ht="18" customHeight="1">
      <c r="A10" s="183" t="s">
        <v>431</v>
      </c>
      <c r="B10" s="186" t="s">
        <v>440</v>
      </c>
      <c r="C10" s="184"/>
      <c r="D10" s="185"/>
      <c r="E10" s="185"/>
      <c r="F10" s="185"/>
      <c r="G10" s="185"/>
      <c r="H10" s="185"/>
      <c r="I10" s="185"/>
      <c r="J10" s="185"/>
      <c r="K10" s="185"/>
      <c r="L10" s="185"/>
      <c r="M10" s="185"/>
      <c r="N10" s="185"/>
      <c r="O10" s="185"/>
      <c r="P10" s="185"/>
    </row>
    <row r="11" spans="1:16" ht="18" customHeight="1">
      <c r="A11" s="183" t="s">
        <v>432</v>
      </c>
      <c r="B11" s="186" t="s">
        <v>436</v>
      </c>
      <c r="C11" s="184"/>
      <c r="D11" s="185"/>
      <c r="E11" s="185"/>
      <c r="F11" s="185"/>
      <c r="G11" s="185"/>
      <c r="H11" s="185"/>
      <c r="I11" s="185"/>
      <c r="J11" s="185"/>
      <c r="K11" s="185"/>
      <c r="L11" s="185"/>
      <c r="M11" s="185"/>
      <c r="N11" s="185"/>
      <c r="O11" s="185"/>
      <c r="P11" s="185"/>
    </row>
    <row r="12" spans="1:16" ht="18" customHeight="1">
      <c r="A12" s="183" t="s">
        <v>433</v>
      </c>
      <c r="B12" s="186" t="s">
        <v>437</v>
      </c>
      <c r="C12" s="184"/>
      <c r="D12" s="185"/>
      <c r="E12" s="185"/>
      <c r="F12" s="185"/>
      <c r="G12" s="185"/>
      <c r="H12" s="185"/>
      <c r="I12" s="185"/>
      <c r="J12" s="185"/>
      <c r="K12" s="185"/>
      <c r="L12" s="185"/>
      <c r="M12" s="185"/>
      <c r="N12" s="185"/>
      <c r="O12" s="185"/>
      <c r="P12" s="185"/>
    </row>
    <row r="13" spans="1:16" ht="18" customHeight="1">
      <c r="A13" s="183" t="s">
        <v>434</v>
      </c>
      <c r="B13" s="186" t="s">
        <v>438</v>
      </c>
      <c r="C13" s="184"/>
      <c r="D13" s="185"/>
      <c r="E13" s="185"/>
      <c r="F13" s="185"/>
      <c r="G13" s="185"/>
      <c r="H13" s="185"/>
      <c r="I13" s="185"/>
      <c r="J13" s="185"/>
      <c r="K13" s="185"/>
      <c r="L13" s="185"/>
      <c r="M13" s="185"/>
      <c r="N13" s="185"/>
      <c r="O13" s="185"/>
      <c r="P13" s="185"/>
    </row>
    <row r="14" spans="1:16" ht="18" customHeight="1">
      <c r="A14" s="183" t="s">
        <v>435</v>
      </c>
      <c r="B14" s="186" t="s">
        <v>439</v>
      </c>
      <c r="C14" s="184"/>
      <c r="D14" s="185"/>
      <c r="E14" s="185"/>
      <c r="F14" s="185"/>
      <c r="G14" s="185"/>
      <c r="H14" s="185"/>
      <c r="I14" s="185"/>
      <c r="J14" s="185"/>
      <c r="K14" s="185"/>
      <c r="L14" s="185"/>
      <c r="M14" s="185"/>
      <c r="N14" s="185"/>
      <c r="O14" s="185"/>
      <c r="P14" s="185"/>
    </row>
    <row r="15" spans="1:16" ht="24.95" customHeight="1">
      <c r="A15" s="183" t="s">
        <v>475</v>
      </c>
      <c r="B15" s="186" t="s">
        <v>476</v>
      </c>
      <c r="C15" s="184"/>
      <c r="D15" s="185"/>
      <c r="E15" s="185"/>
      <c r="F15" s="185"/>
      <c r="G15" s="185"/>
      <c r="H15" s="185"/>
      <c r="I15" s="185"/>
      <c r="J15" s="185"/>
      <c r="K15" s="185"/>
      <c r="L15" s="185"/>
      <c r="M15" s="185"/>
      <c r="N15" s="185"/>
      <c r="O15" s="185"/>
      <c r="P15" s="185"/>
    </row>
    <row r="16" spans="1:16" ht="24.95" customHeight="1">
      <c r="A16" s="183" t="s">
        <v>442</v>
      </c>
      <c r="B16" s="186" t="s">
        <v>506</v>
      </c>
      <c r="C16" s="184"/>
      <c r="D16" s="185"/>
      <c r="E16" s="185"/>
      <c r="F16" s="185"/>
      <c r="G16" s="185"/>
      <c r="H16" s="185"/>
      <c r="I16" s="185"/>
      <c r="J16" s="185"/>
      <c r="K16" s="185"/>
      <c r="L16" s="185"/>
      <c r="M16" s="185"/>
      <c r="N16" s="185"/>
      <c r="O16" s="185"/>
      <c r="P16" s="185"/>
    </row>
    <row r="17" spans="1:16" ht="18" customHeight="1">
      <c r="A17" s="183" t="s">
        <v>443</v>
      </c>
      <c r="B17" s="186" t="s">
        <v>446</v>
      </c>
      <c r="C17" s="184"/>
      <c r="D17" s="185"/>
      <c r="E17" s="185"/>
      <c r="F17" s="185"/>
      <c r="G17" s="185"/>
      <c r="H17" s="185"/>
      <c r="I17" s="185"/>
      <c r="J17" s="185"/>
      <c r="K17" s="185"/>
      <c r="L17" s="185"/>
      <c r="M17" s="185"/>
      <c r="N17" s="185"/>
      <c r="O17" s="185"/>
      <c r="P17" s="185"/>
    </row>
    <row r="18" spans="1:16" ht="18" customHeight="1">
      <c r="A18" s="183" t="s">
        <v>444</v>
      </c>
      <c r="B18" s="186" t="s">
        <v>447</v>
      </c>
      <c r="C18" s="184"/>
      <c r="D18" s="185"/>
      <c r="E18" s="185"/>
      <c r="F18" s="185"/>
      <c r="G18" s="185"/>
      <c r="H18" s="185"/>
      <c r="I18" s="185"/>
      <c r="J18" s="185"/>
      <c r="K18" s="185"/>
      <c r="L18" s="185"/>
      <c r="M18" s="185"/>
      <c r="N18" s="185"/>
      <c r="O18" s="185"/>
      <c r="P18" s="185"/>
    </row>
    <row r="19" spans="1:16" ht="18" customHeight="1">
      <c r="A19" s="183" t="s">
        <v>445</v>
      </c>
      <c r="B19" s="186" t="s">
        <v>448</v>
      </c>
      <c r="C19" s="184"/>
      <c r="D19" s="185"/>
      <c r="E19" s="185"/>
      <c r="F19" s="185"/>
      <c r="G19" s="185"/>
      <c r="H19" s="185"/>
      <c r="I19" s="185"/>
      <c r="J19" s="185"/>
      <c r="K19" s="185"/>
      <c r="L19" s="185"/>
      <c r="M19" s="185"/>
      <c r="N19" s="185"/>
      <c r="O19" s="185"/>
      <c r="P19" s="185"/>
    </row>
    <row r="20" spans="1:16" ht="24.95" customHeight="1">
      <c r="A20" s="183" t="s">
        <v>452</v>
      </c>
      <c r="B20" s="186" t="s">
        <v>449</v>
      </c>
      <c r="C20" s="184"/>
      <c r="D20" s="185"/>
      <c r="E20" s="185"/>
      <c r="F20" s="185"/>
      <c r="G20" s="185"/>
      <c r="H20" s="185"/>
      <c r="I20" s="185"/>
      <c r="J20" s="185"/>
      <c r="K20" s="185"/>
      <c r="L20" s="185"/>
      <c r="M20" s="185"/>
      <c r="N20" s="185"/>
      <c r="O20" s="185"/>
      <c r="P20" s="185"/>
    </row>
    <row r="21" spans="1:16" ht="18" customHeight="1">
      <c r="A21" s="183" t="s">
        <v>453</v>
      </c>
      <c r="B21" s="186" t="s">
        <v>450</v>
      </c>
      <c r="C21" s="184"/>
      <c r="D21" s="185"/>
      <c r="E21" s="185"/>
      <c r="F21" s="185"/>
      <c r="G21" s="185"/>
      <c r="H21" s="185"/>
      <c r="I21" s="185"/>
      <c r="J21" s="185"/>
      <c r="K21" s="185"/>
      <c r="L21" s="185"/>
      <c r="M21" s="185"/>
      <c r="N21" s="185"/>
      <c r="O21" s="185"/>
      <c r="P21" s="185"/>
    </row>
    <row r="22" spans="1:16" ht="24.95" customHeight="1">
      <c r="A22" s="183" t="s">
        <v>454</v>
      </c>
      <c r="B22" s="186" t="s">
        <v>451</v>
      </c>
      <c r="C22" s="184"/>
      <c r="D22" s="185"/>
      <c r="E22" s="185"/>
      <c r="F22" s="185"/>
      <c r="G22" s="185"/>
      <c r="H22" s="185"/>
      <c r="I22" s="185"/>
      <c r="J22" s="185"/>
      <c r="K22" s="185"/>
      <c r="L22" s="185"/>
      <c r="M22" s="185"/>
      <c r="N22" s="185"/>
      <c r="O22" s="185"/>
      <c r="P22" s="185"/>
    </row>
    <row r="23" spans="1:16" ht="24.95" customHeight="1">
      <c r="A23" s="183" t="s">
        <v>539</v>
      </c>
      <c r="B23" s="461" t="s">
        <v>538</v>
      </c>
      <c r="C23" s="461"/>
      <c r="D23" s="461"/>
      <c r="E23" s="461"/>
      <c r="F23" s="461"/>
      <c r="G23" s="461"/>
      <c r="H23" s="461"/>
      <c r="I23" s="461"/>
      <c r="J23" s="461"/>
      <c r="K23" s="461"/>
      <c r="L23" s="461"/>
      <c r="M23" s="461"/>
      <c r="N23" s="461"/>
      <c r="O23" s="461"/>
      <c r="P23" s="461"/>
    </row>
    <row r="24" spans="1:16" ht="18" customHeight="1">
      <c r="A24" s="183"/>
      <c r="B24" s="461"/>
      <c r="C24" s="461"/>
      <c r="D24" s="461"/>
      <c r="E24" s="461"/>
      <c r="F24" s="461"/>
      <c r="G24" s="461"/>
      <c r="H24" s="461"/>
      <c r="I24" s="461"/>
      <c r="J24" s="461"/>
      <c r="K24" s="461"/>
      <c r="L24" s="461"/>
      <c r="M24" s="461"/>
      <c r="N24" s="461"/>
      <c r="O24" s="461"/>
      <c r="P24" s="461"/>
    </row>
    <row r="25" spans="1:16" ht="24.95" customHeight="1">
      <c r="A25" s="183" t="s">
        <v>459</v>
      </c>
      <c r="B25" s="186" t="s">
        <v>455</v>
      </c>
      <c r="C25" s="184"/>
      <c r="D25" s="185"/>
      <c r="E25" s="185"/>
      <c r="F25" s="185"/>
      <c r="G25" s="185"/>
      <c r="H25" s="185"/>
      <c r="I25" s="185"/>
      <c r="J25" s="185"/>
      <c r="K25" s="185"/>
      <c r="L25" s="185"/>
      <c r="M25" s="185"/>
      <c r="N25" s="185"/>
      <c r="O25" s="185"/>
      <c r="P25" s="185"/>
    </row>
    <row r="26" spans="1:16" ht="18" customHeight="1">
      <c r="A26" s="183" t="s">
        <v>460</v>
      </c>
      <c r="B26" s="186" t="s">
        <v>456</v>
      </c>
      <c r="C26" s="184"/>
      <c r="D26" s="185"/>
      <c r="E26" s="185"/>
      <c r="F26" s="185"/>
      <c r="G26" s="185"/>
      <c r="H26" s="185"/>
      <c r="I26" s="185"/>
      <c r="J26" s="185"/>
      <c r="K26" s="185"/>
      <c r="L26" s="185"/>
      <c r="M26" s="185"/>
      <c r="N26" s="185"/>
      <c r="O26" s="185"/>
      <c r="P26" s="185"/>
    </row>
    <row r="27" spans="1:16" ht="25.5" customHeight="1">
      <c r="A27" s="183" t="s">
        <v>540</v>
      </c>
      <c r="B27" s="184" t="s">
        <v>541</v>
      </c>
      <c r="C27" s="184"/>
      <c r="D27" s="184"/>
      <c r="E27" s="184"/>
      <c r="F27" s="184"/>
      <c r="G27" s="184"/>
      <c r="H27" s="184"/>
      <c r="I27" s="184"/>
      <c r="J27" s="184"/>
      <c r="K27" s="184"/>
      <c r="L27" s="184"/>
      <c r="M27" s="185"/>
      <c r="N27" s="185"/>
      <c r="O27" s="185"/>
      <c r="P27" s="185"/>
    </row>
    <row r="28" spans="1:16" ht="24.95" customHeight="1">
      <c r="A28" s="183" t="s">
        <v>461</v>
      </c>
      <c r="B28" s="186" t="s">
        <v>457</v>
      </c>
      <c r="C28" s="184"/>
      <c r="D28" s="185"/>
      <c r="E28" s="185"/>
      <c r="F28" s="185"/>
      <c r="G28" s="185"/>
      <c r="H28" s="185"/>
      <c r="I28" s="185"/>
      <c r="J28" s="185"/>
      <c r="K28" s="185"/>
      <c r="L28" s="185"/>
      <c r="M28" s="185"/>
      <c r="N28" s="185"/>
      <c r="O28" s="185"/>
      <c r="P28" s="185"/>
    </row>
    <row r="29" spans="1:16" ht="18" customHeight="1">
      <c r="A29" s="183" t="s">
        <v>462</v>
      </c>
      <c r="B29" s="186" t="s">
        <v>458</v>
      </c>
      <c r="C29" s="184"/>
      <c r="D29" s="185"/>
      <c r="E29" s="185"/>
      <c r="F29" s="185"/>
      <c r="G29" s="185"/>
      <c r="H29" s="185"/>
      <c r="I29" s="185"/>
      <c r="J29" s="185"/>
      <c r="K29" s="185"/>
      <c r="L29" s="185"/>
      <c r="M29" s="185"/>
      <c r="N29" s="185"/>
      <c r="O29" s="185"/>
      <c r="P29" s="185"/>
    </row>
    <row r="30" spans="1:16" ht="18" customHeight="1">
      <c r="A30" s="185"/>
      <c r="B30" s="185"/>
      <c r="C30" s="185"/>
      <c r="D30" s="185"/>
      <c r="E30" s="185"/>
      <c r="F30" s="185"/>
      <c r="G30" s="185"/>
      <c r="H30" s="185"/>
      <c r="I30" s="185"/>
      <c r="J30" s="185"/>
      <c r="K30" s="185"/>
      <c r="L30" s="185"/>
      <c r="M30" s="185"/>
      <c r="N30" s="185"/>
      <c r="O30" s="185"/>
      <c r="P30" s="185"/>
    </row>
  </sheetData>
  <sheetProtection password="CCE3" sheet="1" objects="1" scenarios="1"/>
  <mergeCells count="2">
    <mergeCell ref="A1:P1"/>
    <mergeCell ref="B23:P24"/>
  </mergeCells>
  <hyperlinks>
    <hyperlink ref="A2" location="DEMOGRAFÍA_1!A1" display="DEMOGRAFÍA_1"/>
    <hyperlink ref="A3" location="DEMOGRAFÍA_2!A1" display="DEMOGRAFÍA_2"/>
    <hyperlink ref="A4" location="TURISMO_1!A1" display="TURISMO_1"/>
    <hyperlink ref="A5" location="TURISMO_2!A1" display="TURISMO_2"/>
    <hyperlink ref="A6" location="TURISMO_3!A1" display="TURISMO_3"/>
    <hyperlink ref="A7" location="PARO_1!A1" display="PARO_1"/>
    <hyperlink ref="A8" location="PARO_2!A1" display="PARO_2"/>
    <hyperlink ref="A9" location="PARO_3!A1" display="PARO_3"/>
    <hyperlink ref="A10" location="PARO_4!A1" display="PARO_4"/>
    <hyperlink ref="A11" location="PARO_5!A1" display="PARO_5"/>
    <hyperlink ref="A12" location="PARO_6!A1" display="PARO_6"/>
    <hyperlink ref="A13" location="PARO_7!A1" display="PARO_7"/>
    <hyperlink ref="A14" location="PARO_8!A1" display="PARO_8"/>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REF!A1" display="REF"/>
    <hyperlink ref="A23" location="PIB_2!A1" display="PIB_2"/>
    <hyperlink ref="A25" location="'AFILIADOS S.S._1'!A1" display="AFILIADOS S.S._1"/>
    <hyperlink ref="A26" location="AFILIADOS_S.S._2!A1" display="AFILIADOS S.S._2"/>
    <hyperlink ref="A28" location="EPA_1!A1" display="EPA_1"/>
    <hyperlink ref="A29" location="EPA_2!A1" display="EPA_2"/>
    <hyperlink ref="A15" location="ERTES!A1" display="ERTES"/>
    <hyperlink ref="A23: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41"/>
  <sheetViews>
    <sheetView showGridLines="0" zoomScale="80" zoomScaleNormal="80" workbookViewId="0">
      <selection activeCell="J39" sqref="J39"/>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494" t="s">
        <v>427</v>
      </c>
      <c r="B1" s="494"/>
      <c r="C1" s="494"/>
      <c r="D1" s="494"/>
      <c r="E1" s="494"/>
      <c r="F1" s="494"/>
      <c r="G1" s="494"/>
      <c r="H1" s="494"/>
      <c r="I1" s="494"/>
    </row>
    <row r="2" spans="1:21" ht="31.5" customHeight="1" thickBot="1">
      <c r="A2" s="43" t="s">
        <v>108</v>
      </c>
      <c r="B2" s="44" t="s">
        <v>148</v>
      </c>
      <c r="C2" s="44" t="s">
        <v>147</v>
      </c>
      <c r="D2" s="44" t="s">
        <v>146</v>
      </c>
      <c r="E2" s="44" t="s">
        <v>145</v>
      </c>
      <c r="F2" s="44" t="s">
        <v>144</v>
      </c>
      <c r="G2" s="45" t="s">
        <v>614</v>
      </c>
      <c r="H2" s="43" t="s">
        <v>116</v>
      </c>
      <c r="I2" s="44" t="s">
        <v>117</v>
      </c>
    </row>
    <row r="3" spans="1:21">
      <c r="A3" s="42"/>
      <c r="B3" s="70"/>
      <c r="C3" s="70"/>
      <c r="D3" s="70"/>
      <c r="E3" s="70"/>
      <c r="F3" s="70"/>
      <c r="G3" s="69"/>
      <c r="H3" s="68"/>
      <c r="I3" s="46"/>
    </row>
    <row r="4" spans="1:21">
      <c r="A4" s="42" t="s">
        <v>583</v>
      </c>
      <c r="B4" s="49">
        <v>6</v>
      </c>
      <c r="C4" s="49">
        <v>4492</v>
      </c>
      <c r="D4" s="49">
        <v>889</v>
      </c>
      <c r="E4" s="49">
        <v>149</v>
      </c>
      <c r="F4" s="49">
        <v>148</v>
      </c>
      <c r="G4" s="53">
        <v>5684</v>
      </c>
      <c r="H4" s="49">
        <v>3099</v>
      </c>
      <c r="I4" s="67">
        <f t="shared" ref="I4:I34" si="0">G4*100/H4-100</f>
        <v>83.414004517586307</v>
      </c>
      <c r="L4" s="380"/>
      <c r="M4" s="380"/>
      <c r="N4" s="380"/>
      <c r="O4" s="6"/>
      <c r="P4" s="380"/>
      <c r="Q4" s="380"/>
      <c r="R4" s="380"/>
      <c r="S4" s="6"/>
      <c r="T4" s="380"/>
      <c r="U4" s="380"/>
    </row>
    <row r="5" spans="1:21">
      <c r="A5" s="42" t="s">
        <v>584</v>
      </c>
      <c r="B5" s="49">
        <v>0</v>
      </c>
      <c r="C5" s="49">
        <v>311</v>
      </c>
      <c r="D5" s="49">
        <v>229</v>
      </c>
      <c r="E5" s="49">
        <v>40</v>
      </c>
      <c r="F5" s="49">
        <v>50</v>
      </c>
      <c r="G5" s="53">
        <v>630</v>
      </c>
      <c r="H5" s="49">
        <v>516</v>
      </c>
      <c r="I5" s="67">
        <f t="shared" si="0"/>
        <v>22.093023255813947</v>
      </c>
      <c r="L5" s="380"/>
      <c r="M5" s="380"/>
      <c r="N5" s="380"/>
      <c r="O5" s="380"/>
      <c r="P5" s="380"/>
      <c r="Q5" s="380"/>
      <c r="R5" s="380"/>
      <c r="S5" s="380"/>
      <c r="T5" s="380"/>
      <c r="U5" s="380"/>
    </row>
    <row r="6" spans="1:21">
      <c r="A6" s="42" t="s">
        <v>585</v>
      </c>
      <c r="B6" s="49">
        <v>1</v>
      </c>
      <c r="C6" s="49">
        <v>587</v>
      </c>
      <c r="D6" s="49">
        <v>265</v>
      </c>
      <c r="E6" s="49">
        <v>35</v>
      </c>
      <c r="F6" s="49">
        <v>47</v>
      </c>
      <c r="G6" s="53">
        <v>935</v>
      </c>
      <c r="H6" s="49">
        <v>701</v>
      </c>
      <c r="I6" s="67">
        <f t="shared" si="0"/>
        <v>33.380884450784606</v>
      </c>
      <c r="L6" s="380"/>
      <c r="M6" s="380"/>
      <c r="N6" s="380"/>
      <c r="O6" s="380"/>
      <c r="P6" s="380"/>
      <c r="Q6" s="380"/>
      <c r="R6" s="380"/>
      <c r="S6" s="380"/>
      <c r="T6" s="380"/>
      <c r="U6" s="380"/>
    </row>
    <row r="7" spans="1:21">
      <c r="A7" s="42" t="s">
        <v>586</v>
      </c>
      <c r="B7" s="49">
        <v>17</v>
      </c>
      <c r="C7" s="49">
        <v>9900</v>
      </c>
      <c r="D7" s="49">
        <v>1883</v>
      </c>
      <c r="E7" s="49">
        <v>272</v>
      </c>
      <c r="F7" s="49">
        <v>270</v>
      </c>
      <c r="G7" s="53">
        <v>12342</v>
      </c>
      <c r="H7" s="49">
        <v>7327</v>
      </c>
      <c r="I7" s="67">
        <f t="shared" si="0"/>
        <v>68.44547563805105</v>
      </c>
      <c r="L7" s="380"/>
      <c r="M7" s="380"/>
      <c r="N7" s="380"/>
      <c r="O7" s="6"/>
      <c r="P7" s="6"/>
      <c r="Q7" s="380"/>
      <c r="R7" s="380"/>
      <c r="S7" s="6"/>
      <c r="T7" s="380"/>
      <c r="U7" s="380"/>
    </row>
    <row r="8" spans="1:21">
      <c r="A8" s="42" t="s">
        <v>587</v>
      </c>
      <c r="B8" s="49">
        <v>1</v>
      </c>
      <c r="C8" s="49">
        <v>297</v>
      </c>
      <c r="D8" s="49">
        <v>241</v>
      </c>
      <c r="E8" s="49">
        <v>22</v>
      </c>
      <c r="F8" s="49">
        <v>33</v>
      </c>
      <c r="G8" s="53">
        <v>594</v>
      </c>
      <c r="H8" s="49">
        <v>519</v>
      </c>
      <c r="I8" s="67">
        <f t="shared" si="0"/>
        <v>14.450867052023128</v>
      </c>
      <c r="L8" s="380"/>
      <c r="M8" s="380"/>
      <c r="N8" s="380"/>
      <c r="O8" s="380"/>
      <c r="P8" s="380"/>
      <c r="Q8" s="380"/>
      <c r="R8" s="380"/>
      <c r="S8" s="380"/>
      <c r="T8" s="380"/>
      <c r="U8" s="380"/>
    </row>
    <row r="9" spans="1:21">
      <c r="A9" s="42" t="s">
        <v>588</v>
      </c>
      <c r="B9" s="49">
        <v>1</v>
      </c>
      <c r="C9" s="49">
        <v>1358</v>
      </c>
      <c r="D9" s="49">
        <v>1018</v>
      </c>
      <c r="E9" s="49">
        <v>228</v>
      </c>
      <c r="F9" s="49">
        <v>194</v>
      </c>
      <c r="G9" s="53">
        <v>2799</v>
      </c>
      <c r="H9" s="49">
        <v>2319</v>
      </c>
      <c r="I9" s="67">
        <f t="shared" si="0"/>
        <v>20.698576972833123</v>
      </c>
      <c r="L9" s="380"/>
      <c r="M9" s="380"/>
      <c r="N9" s="380"/>
      <c r="O9" s="6"/>
      <c r="P9" s="6"/>
      <c r="Q9" s="380"/>
      <c r="R9" s="380"/>
      <c r="S9" s="6"/>
      <c r="T9" s="380"/>
      <c r="U9" s="380"/>
    </row>
    <row r="10" spans="1:21">
      <c r="A10" s="42" t="s">
        <v>589</v>
      </c>
      <c r="B10" s="49">
        <v>2</v>
      </c>
      <c r="C10" s="49">
        <v>713</v>
      </c>
      <c r="D10" s="49">
        <v>593</v>
      </c>
      <c r="E10" s="49">
        <v>158</v>
      </c>
      <c r="F10" s="49">
        <v>92</v>
      </c>
      <c r="G10" s="53">
        <v>1558</v>
      </c>
      <c r="H10" s="49">
        <v>1372</v>
      </c>
      <c r="I10" s="67">
        <f t="shared" si="0"/>
        <v>13.556851311953352</v>
      </c>
      <c r="L10" s="380"/>
      <c r="M10" s="380"/>
      <c r="N10" s="380"/>
      <c r="O10" s="380"/>
      <c r="P10" s="380"/>
      <c r="Q10" s="380"/>
      <c r="R10" s="380"/>
      <c r="S10" s="6"/>
      <c r="T10" s="380"/>
      <c r="U10" s="380"/>
    </row>
    <row r="11" spans="1:21">
      <c r="A11" s="42" t="s">
        <v>590</v>
      </c>
      <c r="B11" s="49">
        <v>1</v>
      </c>
      <c r="C11" s="49">
        <v>430</v>
      </c>
      <c r="D11" s="49">
        <v>440</v>
      </c>
      <c r="E11" s="49">
        <v>68</v>
      </c>
      <c r="F11" s="49">
        <v>60</v>
      </c>
      <c r="G11" s="53">
        <v>999</v>
      </c>
      <c r="H11" s="49">
        <v>850</v>
      </c>
      <c r="I11" s="67">
        <f t="shared" si="0"/>
        <v>17.529411764705884</v>
      </c>
      <c r="L11" s="380"/>
      <c r="M11" s="380"/>
      <c r="N11" s="380"/>
      <c r="O11" s="380"/>
      <c r="P11" s="380"/>
      <c r="Q11" s="380"/>
      <c r="R11" s="380"/>
      <c r="S11" s="380"/>
      <c r="T11" s="380"/>
      <c r="U11" s="380"/>
    </row>
    <row r="12" spans="1:21">
      <c r="A12" s="42" t="s">
        <v>591</v>
      </c>
      <c r="B12" s="49">
        <v>0</v>
      </c>
      <c r="C12" s="49">
        <v>218</v>
      </c>
      <c r="D12" s="49">
        <v>131</v>
      </c>
      <c r="E12" s="49">
        <v>10</v>
      </c>
      <c r="F12" s="49">
        <v>7</v>
      </c>
      <c r="G12" s="53">
        <v>366</v>
      </c>
      <c r="H12" s="49">
        <v>294</v>
      </c>
      <c r="I12" s="67">
        <f t="shared" si="0"/>
        <v>24.489795918367349</v>
      </c>
      <c r="L12" s="380"/>
      <c r="M12" s="380"/>
      <c r="N12" s="380"/>
      <c r="O12" s="380"/>
      <c r="P12" s="380"/>
      <c r="Q12" s="380"/>
      <c r="R12" s="380"/>
      <c r="S12" s="380"/>
      <c r="T12" s="380"/>
      <c r="U12" s="380"/>
    </row>
    <row r="13" spans="1:21">
      <c r="A13" s="42" t="s">
        <v>592</v>
      </c>
      <c r="B13" s="49">
        <v>0</v>
      </c>
      <c r="C13" s="49">
        <v>154</v>
      </c>
      <c r="D13" s="49">
        <v>104</v>
      </c>
      <c r="E13" s="49">
        <v>24</v>
      </c>
      <c r="F13" s="49">
        <v>20</v>
      </c>
      <c r="G13" s="53">
        <v>302</v>
      </c>
      <c r="H13" s="49">
        <v>251</v>
      </c>
      <c r="I13" s="67">
        <f t="shared" si="0"/>
        <v>20.318725099601593</v>
      </c>
      <c r="L13" s="380"/>
      <c r="M13" s="380"/>
      <c r="N13" s="380"/>
      <c r="O13" s="380"/>
      <c r="P13" s="380"/>
      <c r="Q13" s="380"/>
      <c r="R13" s="380"/>
      <c r="S13" s="380"/>
      <c r="T13" s="380"/>
      <c r="U13" s="380"/>
    </row>
    <row r="14" spans="1:21">
      <c r="A14" s="42" t="s">
        <v>593</v>
      </c>
      <c r="B14" s="49">
        <v>0</v>
      </c>
      <c r="C14" s="49">
        <v>299</v>
      </c>
      <c r="D14" s="49">
        <v>248</v>
      </c>
      <c r="E14" s="49">
        <v>20</v>
      </c>
      <c r="F14" s="49">
        <v>55</v>
      </c>
      <c r="G14" s="53">
        <v>622</v>
      </c>
      <c r="H14" s="49">
        <v>511</v>
      </c>
      <c r="I14" s="67">
        <f t="shared" si="0"/>
        <v>21.722113502935414</v>
      </c>
      <c r="L14" s="380"/>
      <c r="M14" s="380"/>
      <c r="N14" s="380"/>
      <c r="O14" s="380"/>
      <c r="P14" s="380"/>
      <c r="Q14" s="380"/>
      <c r="R14" s="380"/>
      <c r="S14" s="380"/>
      <c r="T14" s="380"/>
      <c r="U14" s="380"/>
    </row>
    <row r="15" spans="1:21">
      <c r="A15" s="42" t="s">
        <v>594</v>
      </c>
      <c r="B15" s="49">
        <v>10</v>
      </c>
      <c r="C15" s="49">
        <v>5491</v>
      </c>
      <c r="D15" s="49">
        <v>1375</v>
      </c>
      <c r="E15" s="49">
        <v>250</v>
      </c>
      <c r="F15" s="49">
        <v>191</v>
      </c>
      <c r="G15" s="53">
        <v>7317</v>
      </c>
      <c r="H15" s="49">
        <v>4545</v>
      </c>
      <c r="I15" s="67">
        <f t="shared" si="0"/>
        <v>60.990099009901002</v>
      </c>
      <c r="L15" s="380"/>
      <c r="M15" s="380"/>
      <c r="N15" s="380"/>
      <c r="O15" s="6"/>
      <c r="P15" s="6"/>
      <c r="Q15" s="380"/>
      <c r="R15" s="380"/>
      <c r="S15" s="6"/>
      <c r="T15" s="380"/>
      <c r="U15" s="380"/>
    </row>
    <row r="16" spans="1:21">
      <c r="A16" s="42" t="s">
        <v>595</v>
      </c>
      <c r="B16" s="49">
        <v>5</v>
      </c>
      <c r="C16" s="49">
        <v>1945</v>
      </c>
      <c r="D16" s="49">
        <v>597</v>
      </c>
      <c r="E16" s="49">
        <v>84</v>
      </c>
      <c r="F16" s="49">
        <v>101</v>
      </c>
      <c r="G16" s="53">
        <v>2732</v>
      </c>
      <c r="H16" s="49">
        <v>1814</v>
      </c>
      <c r="I16" s="67">
        <f t="shared" si="0"/>
        <v>50.606394707828002</v>
      </c>
      <c r="L16" s="380"/>
      <c r="M16" s="380"/>
      <c r="N16" s="380"/>
      <c r="O16" s="6"/>
      <c r="P16" s="380"/>
      <c r="Q16" s="380"/>
      <c r="R16" s="380"/>
      <c r="S16" s="6"/>
      <c r="T16" s="380"/>
      <c r="U16" s="380"/>
    </row>
    <row r="17" spans="1:21">
      <c r="A17" s="42" t="s">
        <v>596</v>
      </c>
      <c r="B17" s="49">
        <v>1</v>
      </c>
      <c r="C17" s="49">
        <v>1396</v>
      </c>
      <c r="D17" s="49">
        <v>941</v>
      </c>
      <c r="E17" s="49">
        <v>145</v>
      </c>
      <c r="F17" s="49">
        <v>185</v>
      </c>
      <c r="G17" s="53">
        <v>2668</v>
      </c>
      <c r="H17" s="49">
        <v>2249</v>
      </c>
      <c r="I17" s="67">
        <f t="shared" si="0"/>
        <v>18.630502445531349</v>
      </c>
      <c r="L17" s="380"/>
      <c r="M17" s="380"/>
      <c r="N17" s="380"/>
      <c r="O17" s="6"/>
      <c r="P17" s="380"/>
      <c r="Q17" s="380"/>
      <c r="R17" s="380"/>
      <c r="S17" s="6"/>
      <c r="T17" s="380"/>
      <c r="U17" s="380"/>
    </row>
    <row r="18" spans="1:21">
      <c r="A18" s="42" t="s">
        <v>597</v>
      </c>
      <c r="B18" s="49">
        <v>1</v>
      </c>
      <c r="C18" s="49">
        <v>1689</v>
      </c>
      <c r="D18" s="49">
        <v>1208</v>
      </c>
      <c r="E18" s="49">
        <v>148</v>
      </c>
      <c r="F18" s="49">
        <v>231</v>
      </c>
      <c r="G18" s="53">
        <v>3277</v>
      </c>
      <c r="H18" s="49">
        <v>2596</v>
      </c>
      <c r="I18" s="67">
        <f t="shared" si="0"/>
        <v>26.232665639445301</v>
      </c>
      <c r="L18" s="380"/>
      <c r="M18" s="380"/>
      <c r="N18" s="380"/>
      <c r="O18" s="6"/>
      <c r="P18" s="6"/>
      <c r="Q18" s="380"/>
      <c r="R18" s="380"/>
      <c r="S18" s="6"/>
      <c r="T18" s="380"/>
      <c r="U18" s="380"/>
    </row>
    <row r="19" spans="1:21">
      <c r="A19" s="42" t="s">
        <v>598</v>
      </c>
      <c r="B19" s="49">
        <v>0</v>
      </c>
      <c r="C19" s="49">
        <v>288</v>
      </c>
      <c r="D19" s="49">
        <v>258</v>
      </c>
      <c r="E19" s="49">
        <v>29</v>
      </c>
      <c r="F19" s="49">
        <v>49</v>
      </c>
      <c r="G19" s="53">
        <v>624</v>
      </c>
      <c r="H19" s="49">
        <v>549</v>
      </c>
      <c r="I19" s="67">
        <f t="shared" si="0"/>
        <v>13.661202185792348</v>
      </c>
      <c r="L19" s="380"/>
      <c r="M19" s="380"/>
      <c r="N19" s="380"/>
      <c r="O19" s="380"/>
      <c r="P19" s="380"/>
      <c r="Q19" s="380"/>
      <c r="R19" s="380"/>
      <c r="S19" s="380"/>
      <c r="T19" s="380"/>
      <c r="U19" s="380"/>
    </row>
    <row r="20" spans="1:21">
      <c r="A20" s="42" t="s">
        <v>599</v>
      </c>
      <c r="B20" s="49">
        <v>15</v>
      </c>
      <c r="C20" s="49">
        <v>9264</v>
      </c>
      <c r="D20" s="49">
        <v>7773</v>
      </c>
      <c r="E20" s="49">
        <v>1587</v>
      </c>
      <c r="F20" s="49">
        <v>1278</v>
      </c>
      <c r="G20" s="53">
        <v>19917</v>
      </c>
      <c r="H20" s="49">
        <v>16555</v>
      </c>
      <c r="I20" s="67">
        <f t="shared" si="0"/>
        <v>20.308064028994266</v>
      </c>
      <c r="L20" s="380"/>
      <c r="M20" s="380"/>
      <c r="N20" s="380"/>
      <c r="O20" s="6"/>
      <c r="P20" s="6"/>
      <c r="Q20" s="6"/>
      <c r="R20" s="6"/>
      <c r="S20" s="6"/>
      <c r="T20" s="380"/>
      <c r="U20" s="380"/>
    </row>
    <row r="21" spans="1:21">
      <c r="A21" s="42" t="s">
        <v>600</v>
      </c>
      <c r="B21" s="49">
        <v>1</v>
      </c>
      <c r="C21" s="49">
        <v>508</v>
      </c>
      <c r="D21" s="49">
        <v>546</v>
      </c>
      <c r="E21" s="49">
        <v>70</v>
      </c>
      <c r="F21" s="49">
        <v>96</v>
      </c>
      <c r="G21" s="53">
        <v>1221</v>
      </c>
      <c r="H21" s="49">
        <v>1029</v>
      </c>
      <c r="I21" s="67">
        <f t="shared" si="0"/>
        <v>18.658892128279888</v>
      </c>
      <c r="L21" s="380"/>
      <c r="M21" s="380"/>
      <c r="N21" s="380"/>
      <c r="O21" s="380"/>
      <c r="P21" s="380"/>
      <c r="Q21" s="380"/>
      <c r="R21" s="380"/>
      <c r="S21" s="6"/>
      <c r="T21" s="380"/>
      <c r="U21" s="380"/>
    </row>
    <row r="22" spans="1:21">
      <c r="A22" s="42" t="s">
        <v>601</v>
      </c>
      <c r="B22" s="49">
        <v>6</v>
      </c>
      <c r="C22" s="49">
        <v>2744</v>
      </c>
      <c r="D22" s="49">
        <v>1997</v>
      </c>
      <c r="E22" s="49">
        <v>344</v>
      </c>
      <c r="F22" s="49">
        <v>346</v>
      </c>
      <c r="G22" s="53">
        <v>5437</v>
      </c>
      <c r="H22" s="49">
        <v>4364</v>
      </c>
      <c r="I22" s="67">
        <f t="shared" si="0"/>
        <v>24.58753437213565</v>
      </c>
      <c r="L22" s="380"/>
      <c r="M22" s="380"/>
      <c r="N22" s="380"/>
      <c r="O22" s="6"/>
      <c r="P22" s="6"/>
      <c r="Q22" s="380"/>
      <c r="R22" s="380"/>
      <c r="S22" s="6"/>
      <c r="T22" s="380"/>
      <c r="U22" s="380"/>
    </row>
    <row r="23" spans="1:21">
      <c r="A23" s="42" t="s">
        <v>602</v>
      </c>
      <c r="B23" s="49">
        <v>4</v>
      </c>
      <c r="C23" s="49">
        <v>584</v>
      </c>
      <c r="D23" s="49">
        <v>569</v>
      </c>
      <c r="E23" s="49">
        <v>52</v>
      </c>
      <c r="F23" s="49">
        <v>90</v>
      </c>
      <c r="G23" s="53">
        <v>1299</v>
      </c>
      <c r="H23" s="49">
        <v>1052</v>
      </c>
      <c r="I23" s="67">
        <f t="shared" si="0"/>
        <v>23.479087452471489</v>
      </c>
      <c r="L23" s="380"/>
      <c r="M23" s="380"/>
      <c r="N23" s="380"/>
      <c r="O23" s="380"/>
      <c r="P23" s="380"/>
      <c r="Q23" s="380"/>
      <c r="R23" s="380"/>
      <c r="S23" s="6"/>
      <c r="T23" s="380"/>
      <c r="U23" s="380"/>
    </row>
    <row r="24" spans="1:21">
      <c r="A24" s="42" t="s">
        <v>603</v>
      </c>
      <c r="B24" s="49">
        <v>2</v>
      </c>
      <c r="C24" s="49">
        <v>2619</v>
      </c>
      <c r="D24" s="49">
        <v>1863</v>
      </c>
      <c r="E24" s="49">
        <v>249</v>
      </c>
      <c r="F24" s="49">
        <v>330</v>
      </c>
      <c r="G24" s="53">
        <v>5063</v>
      </c>
      <c r="H24" s="49">
        <v>4093</v>
      </c>
      <c r="I24" s="67">
        <f t="shared" si="0"/>
        <v>23.698998289763011</v>
      </c>
      <c r="L24" s="380"/>
      <c r="M24" s="380"/>
      <c r="N24" s="380"/>
      <c r="O24" s="6"/>
      <c r="P24" s="6"/>
      <c r="Q24" s="380"/>
      <c r="R24" s="380"/>
      <c r="S24" s="6"/>
      <c r="T24" s="380"/>
      <c r="U24" s="380"/>
    </row>
    <row r="25" spans="1:21">
      <c r="A25" s="42" t="s">
        <v>604</v>
      </c>
      <c r="B25" s="49">
        <v>1</v>
      </c>
      <c r="C25" s="49">
        <v>312</v>
      </c>
      <c r="D25" s="49">
        <v>230</v>
      </c>
      <c r="E25" s="49">
        <v>22</v>
      </c>
      <c r="F25" s="49">
        <v>30</v>
      </c>
      <c r="G25" s="53">
        <v>595</v>
      </c>
      <c r="H25" s="49">
        <v>525</v>
      </c>
      <c r="I25" s="67">
        <f t="shared" si="0"/>
        <v>13.333333333333329</v>
      </c>
      <c r="L25" s="380"/>
      <c r="M25" s="380"/>
      <c r="N25" s="380"/>
      <c r="O25" s="380"/>
      <c r="P25" s="380"/>
      <c r="Q25" s="380"/>
      <c r="R25" s="380"/>
      <c r="S25" s="380"/>
      <c r="T25" s="380"/>
      <c r="U25" s="380"/>
    </row>
    <row r="26" spans="1:21">
      <c r="A26" s="42" t="s">
        <v>605</v>
      </c>
      <c r="B26" s="49">
        <v>0</v>
      </c>
      <c r="C26" s="49">
        <v>2244</v>
      </c>
      <c r="D26" s="49">
        <v>1386</v>
      </c>
      <c r="E26" s="49">
        <v>248</v>
      </c>
      <c r="F26" s="49">
        <v>179</v>
      </c>
      <c r="G26" s="53">
        <v>4057</v>
      </c>
      <c r="H26" s="49">
        <v>3096</v>
      </c>
      <c r="I26" s="67">
        <f t="shared" si="0"/>
        <v>31.040051679586554</v>
      </c>
      <c r="L26" s="380"/>
      <c r="M26" s="380"/>
      <c r="N26" s="380"/>
      <c r="O26" s="6"/>
      <c r="P26" s="6"/>
      <c r="Q26" s="380"/>
      <c r="R26" s="380"/>
      <c r="S26" s="6"/>
      <c r="T26" s="380"/>
      <c r="U26" s="380"/>
    </row>
    <row r="27" spans="1:21">
      <c r="A27" s="42" t="s">
        <v>606</v>
      </c>
      <c r="B27" s="49">
        <v>0</v>
      </c>
      <c r="C27" s="49">
        <v>252</v>
      </c>
      <c r="D27" s="49">
        <v>266</v>
      </c>
      <c r="E27" s="49">
        <v>24</v>
      </c>
      <c r="F27" s="49">
        <v>46</v>
      </c>
      <c r="G27" s="53">
        <v>588</v>
      </c>
      <c r="H27" s="49">
        <v>523</v>
      </c>
      <c r="I27" s="67">
        <f t="shared" si="0"/>
        <v>12.428298279158696</v>
      </c>
      <c r="L27" s="380"/>
      <c r="M27" s="380"/>
      <c r="N27" s="380"/>
      <c r="O27" s="380"/>
      <c r="P27" s="380"/>
      <c r="Q27" s="380"/>
      <c r="R27" s="380"/>
      <c r="S27" s="380"/>
      <c r="T27" s="380"/>
      <c r="U27" s="380"/>
    </row>
    <row r="28" spans="1:21">
      <c r="A28" s="42" t="s">
        <v>607</v>
      </c>
      <c r="B28" s="49">
        <v>4</v>
      </c>
      <c r="C28" s="49">
        <v>1626</v>
      </c>
      <c r="D28" s="49">
        <v>432</v>
      </c>
      <c r="E28" s="49">
        <v>72</v>
      </c>
      <c r="F28" s="49">
        <v>58</v>
      </c>
      <c r="G28" s="53">
        <v>2192</v>
      </c>
      <c r="H28" s="49">
        <v>1358</v>
      </c>
      <c r="I28" s="67">
        <f t="shared" si="0"/>
        <v>61.413843888070687</v>
      </c>
      <c r="L28" s="380"/>
      <c r="M28" s="380"/>
      <c r="N28" s="380"/>
      <c r="O28" s="6"/>
      <c r="P28" s="380"/>
      <c r="Q28" s="380"/>
      <c r="R28" s="380"/>
      <c r="S28" s="6"/>
      <c r="T28" s="380"/>
      <c r="U28" s="380"/>
    </row>
    <row r="29" spans="1:21">
      <c r="A29" s="42" t="s">
        <v>608</v>
      </c>
      <c r="B29" s="49">
        <v>13</v>
      </c>
      <c r="C29" s="49">
        <v>13505</v>
      </c>
      <c r="D29" s="49">
        <v>9122</v>
      </c>
      <c r="E29" s="49">
        <v>2015</v>
      </c>
      <c r="F29" s="49">
        <v>1661</v>
      </c>
      <c r="G29" s="53">
        <v>26316</v>
      </c>
      <c r="H29" s="49">
        <v>21580</v>
      </c>
      <c r="I29" s="67">
        <f t="shared" si="0"/>
        <v>21.946246524559783</v>
      </c>
      <c r="L29" s="380"/>
      <c r="M29" s="380"/>
      <c r="N29" s="380"/>
      <c r="O29" s="6"/>
      <c r="P29" s="6"/>
      <c r="Q29" s="6"/>
      <c r="R29" s="6"/>
      <c r="S29" s="6"/>
      <c r="T29" s="380"/>
      <c r="U29" s="380"/>
    </row>
    <row r="30" spans="1:21">
      <c r="A30" s="42" t="s">
        <v>609</v>
      </c>
      <c r="B30" s="49">
        <v>2</v>
      </c>
      <c r="C30" s="49">
        <v>1030</v>
      </c>
      <c r="D30" s="49">
        <v>677</v>
      </c>
      <c r="E30" s="49">
        <v>116</v>
      </c>
      <c r="F30" s="49">
        <v>150</v>
      </c>
      <c r="G30" s="53">
        <v>1975</v>
      </c>
      <c r="H30" s="49">
        <v>1589</v>
      </c>
      <c r="I30" s="67">
        <f t="shared" si="0"/>
        <v>24.29200755191944</v>
      </c>
      <c r="L30" s="380"/>
      <c r="M30" s="380"/>
      <c r="N30" s="380"/>
      <c r="O30" s="6"/>
      <c r="P30" s="380"/>
      <c r="Q30" s="380"/>
      <c r="R30" s="380"/>
      <c r="S30" s="6"/>
      <c r="T30" s="380"/>
      <c r="U30" s="380"/>
    </row>
    <row r="31" spans="1:21">
      <c r="A31" s="42" t="s">
        <v>610</v>
      </c>
      <c r="B31" s="49">
        <v>1</v>
      </c>
      <c r="C31" s="49">
        <v>897</v>
      </c>
      <c r="D31" s="49">
        <v>194</v>
      </c>
      <c r="E31" s="49">
        <v>31</v>
      </c>
      <c r="F31" s="49">
        <v>34</v>
      </c>
      <c r="G31" s="53">
        <v>1157</v>
      </c>
      <c r="H31" s="49">
        <v>652</v>
      </c>
      <c r="I31" s="67">
        <f t="shared" si="0"/>
        <v>77.453987730061357</v>
      </c>
      <c r="L31" s="380"/>
      <c r="M31" s="380"/>
      <c r="N31" s="380"/>
      <c r="O31" s="380"/>
      <c r="P31" s="380"/>
      <c r="Q31" s="380"/>
      <c r="R31" s="380"/>
      <c r="S31" s="6"/>
      <c r="T31" s="380"/>
      <c r="U31" s="380"/>
    </row>
    <row r="32" spans="1:21">
      <c r="A32" s="42" t="s">
        <v>611</v>
      </c>
      <c r="B32" s="49">
        <v>4</v>
      </c>
      <c r="C32" s="49">
        <v>1357</v>
      </c>
      <c r="D32" s="49">
        <v>1324</v>
      </c>
      <c r="E32" s="49">
        <v>202</v>
      </c>
      <c r="F32" s="49">
        <v>195</v>
      </c>
      <c r="G32" s="53">
        <v>3082</v>
      </c>
      <c r="H32" s="49">
        <v>2686</v>
      </c>
      <c r="I32" s="67">
        <f t="shared" si="0"/>
        <v>14.743112434847362</v>
      </c>
      <c r="L32" s="380"/>
      <c r="M32" s="380"/>
      <c r="N32" s="380"/>
      <c r="O32" s="6"/>
      <c r="P32" s="6"/>
      <c r="Q32" s="380"/>
      <c r="R32" s="380"/>
      <c r="S32" s="6"/>
      <c r="T32" s="380"/>
      <c r="U32" s="380"/>
    </row>
    <row r="33" spans="1:21">
      <c r="A33" s="42" t="s">
        <v>612</v>
      </c>
      <c r="B33" s="49">
        <v>1</v>
      </c>
      <c r="C33" s="49">
        <v>411</v>
      </c>
      <c r="D33" s="49">
        <v>425</v>
      </c>
      <c r="E33" s="49">
        <v>128</v>
      </c>
      <c r="F33" s="49">
        <v>122</v>
      </c>
      <c r="G33" s="53">
        <v>1087</v>
      </c>
      <c r="H33" s="49">
        <v>924</v>
      </c>
      <c r="I33" s="67">
        <f t="shared" si="0"/>
        <v>17.640692640692635</v>
      </c>
      <c r="L33" s="380"/>
      <c r="M33" s="380"/>
      <c r="N33" s="380"/>
      <c r="O33" s="380"/>
      <c r="P33" s="380"/>
      <c r="Q33" s="380"/>
      <c r="R33" s="380"/>
      <c r="S33" s="6"/>
      <c r="T33" s="380"/>
      <c r="U33" s="380"/>
    </row>
    <row r="34" spans="1:21">
      <c r="A34" s="42" t="s">
        <v>613</v>
      </c>
      <c r="B34" s="49">
        <v>0</v>
      </c>
      <c r="C34" s="49">
        <v>130</v>
      </c>
      <c r="D34" s="49">
        <v>48</v>
      </c>
      <c r="E34" s="49">
        <v>8</v>
      </c>
      <c r="F34" s="49">
        <v>3</v>
      </c>
      <c r="G34" s="53">
        <v>189</v>
      </c>
      <c r="H34" s="49">
        <v>112</v>
      </c>
      <c r="I34" s="67">
        <f t="shared" si="0"/>
        <v>68.75</v>
      </c>
      <c r="L34" s="380"/>
      <c r="M34" s="380"/>
      <c r="N34" s="380"/>
      <c r="O34" s="380"/>
      <c r="P34" s="380"/>
      <c r="Q34" s="380"/>
      <c r="R34" s="380"/>
      <c r="S34" s="380"/>
      <c r="T34" s="380"/>
      <c r="U34" s="380"/>
    </row>
    <row r="35" spans="1:21">
      <c r="A35" s="42"/>
      <c r="B35" s="49"/>
      <c r="C35" s="49"/>
      <c r="D35" s="49"/>
      <c r="E35" s="49"/>
      <c r="F35" s="49"/>
      <c r="G35" s="49"/>
      <c r="H35" s="49"/>
      <c r="I35" s="67"/>
      <c r="L35" s="380"/>
      <c r="M35" s="380"/>
      <c r="N35" s="6"/>
      <c r="O35" s="6"/>
      <c r="P35" s="6"/>
      <c r="Q35" s="6"/>
      <c r="R35" s="6"/>
      <c r="S35" s="6"/>
    </row>
    <row r="36" spans="1:21">
      <c r="A36" s="55" t="s">
        <v>140</v>
      </c>
      <c r="B36" s="57">
        <f t="shared" ref="B36:H36" si="1">SUM(B4:B34)</f>
        <v>100</v>
      </c>
      <c r="C36" s="57">
        <f t="shared" si="1"/>
        <v>67051</v>
      </c>
      <c r="D36" s="57">
        <f t="shared" si="1"/>
        <v>37272</v>
      </c>
      <c r="E36" s="57">
        <f t="shared" si="1"/>
        <v>6850</v>
      </c>
      <c r="F36" s="57">
        <f t="shared" si="1"/>
        <v>6351</v>
      </c>
      <c r="G36" s="57">
        <f t="shared" si="1"/>
        <v>117624</v>
      </c>
      <c r="H36" s="57">
        <f t="shared" si="1"/>
        <v>89650</v>
      </c>
      <c r="I36" s="58">
        <f>G36*100/H36-100</f>
        <v>31.203569436698274</v>
      </c>
    </row>
    <row r="40" spans="1:21">
      <c r="A40" s="41" t="s">
        <v>105</v>
      </c>
      <c r="B40" s="41" t="s">
        <v>106</v>
      </c>
      <c r="C40" s="42"/>
      <c r="D40" s="42"/>
      <c r="E40" s="42"/>
      <c r="F40" s="42"/>
      <c r="G40" s="42"/>
      <c r="H40" s="42"/>
      <c r="I40" s="42"/>
    </row>
    <row r="41" spans="1:21">
      <c r="A41" s="41" t="s">
        <v>107</v>
      </c>
      <c r="B41" s="41" t="s">
        <v>47</v>
      </c>
      <c r="C41" s="42"/>
      <c r="D41" s="42"/>
      <c r="E41" s="42"/>
      <c r="F41" s="42"/>
      <c r="G41" s="42"/>
      <c r="H41" s="42"/>
      <c r="I41" s="42"/>
    </row>
  </sheetData>
  <sheetProtection password="CCE3" sheet="1" objects="1" scenarios="1"/>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J8" sqref="J8"/>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495" t="s">
        <v>689</v>
      </c>
      <c r="B1" s="495"/>
      <c r="C1" s="495"/>
      <c r="D1" s="495"/>
      <c r="E1" s="495"/>
      <c r="F1" s="495"/>
      <c r="G1" s="495"/>
    </row>
    <row r="2" spans="1:14" ht="25.5">
      <c r="A2" s="63" t="s">
        <v>94</v>
      </c>
      <c r="B2" s="62" t="s">
        <v>177</v>
      </c>
      <c r="C2" s="62" t="s">
        <v>176</v>
      </c>
      <c r="D2" s="62" t="s">
        <v>175</v>
      </c>
      <c r="E2" s="63" t="s">
        <v>174</v>
      </c>
      <c r="F2" s="62" t="s">
        <v>173</v>
      </c>
      <c r="G2" s="64" t="s">
        <v>143</v>
      </c>
    </row>
    <row r="3" spans="1:14">
      <c r="A3" s="194" t="s">
        <v>688</v>
      </c>
      <c r="B3" s="138">
        <v>88</v>
      </c>
      <c r="C3" s="138">
        <v>56600</v>
      </c>
      <c r="D3" s="138">
        <v>32066</v>
      </c>
      <c r="E3" s="138">
        <v>7569</v>
      </c>
      <c r="F3" s="138">
        <v>5749</v>
      </c>
      <c r="G3" s="141">
        <v>102072</v>
      </c>
      <c r="I3" s="364"/>
      <c r="J3" s="6"/>
      <c r="K3" s="6"/>
      <c r="L3" s="6"/>
      <c r="M3" s="6"/>
      <c r="N3" s="6"/>
    </row>
    <row r="6" spans="1:14">
      <c r="H6" s="6"/>
      <c r="I6" s="138"/>
      <c r="J6" s="138"/>
      <c r="K6" s="138"/>
      <c r="L6" s="138"/>
      <c r="M6" s="138"/>
      <c r="N6" s="138"/>
    </row>
    <row r="7" spans="1:14">
      <c r="I7" s="138"/>
      <c r="J7" s="138"/>
      <c r="K7" s="138"/>
      <c r="L7" s="138"/>
      <c r="M7" s="138"/>
      <c r="N7" s="138"/>
    </row>
    <row r="10" spans="1:14">
      <c r="H10" s="138"/>
      <c r="I10" s="138"/>
      <c r="J10" s="138"/>
      <c r="K10" s="138"/>
      <c r="L10" s="138"/>
      <c r="M10" s="138"/>
    </row>
    <row r="27" spans="1:2">
      <c r="A27" s="41" t="s">
        <v>105</v>
      </c>
      <c r="B27" s="41" t="s">
        <v>106</v>
      </c>
    </row>
    <row r="28" spans="1:2">
      <c r="A28" s="41" t="s">
        <v>107</v>
      </c>
      <c r="B28" s="41" t="s">
        <v>47</v>
      </c>
    </row>
  </sheetData>
  <sheetProtection password="CCE3"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J23" sqref="J23"/>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495" t="s">
        <v>690</v>
      </c>
      <c r="B1" s="495"/>
      <c r="C1" s="495"/>
      <c r="D1" s="495"/>
      <c r="E1" s="495"/>
      <c r="F1" s="495"/>
      <c r="G1" s="495"/>
      <c r="H1" s="495"/>
      <c r="I1" s="495"/>
      <c r="J1" s="495"/>
      <c r="K1" s="495"/>
      <c r="L1" s="495"/>
    </row>
    <row r="2" spans="1:18" ht="96.75" customHeight="1">
      <c r="A2" s="63" t="s">
        <v>94</v>
      </c>
      <c r="B2" s="62" t="s">
        <v>149</v>
      </c>
      <c r="C2" s="63" t="s">
        <v>150</v>
      </c>
      <c r="D2" s="62" t="s">
        <v>151</v>
      </c>
      <c r="E2" s="63" t="s">
        <v>152</v>
      </c>
      <c r="F2" s="62" t="s">
        <v>153</v>
      </c>
      <c r="G2" s="63" t="s">
        <v>154</v>
      </c>
      <c r="H2" s="62" t="s">
        <v>155</v>
      </c>
      <c r="I2" s="63" t="s">
        <v>156</v>
      </c>
      <c r="J2" s="62" t="s">
        <v>157</v>
      </c>
      <c r="K2" s="63" t="s">
        <v>158</v>
      </c>
      <c r="L2" s="64" t="s">
        <v>143</v>
      </c>
    </row>
    <row r="3" spans="1:18">
      <c r="A3" s="194" t="s">
        <v>688</v>
      </c>
      <c r="B3" s="139">
        <v>55</v>
      </c>
      <c r="C3" s="139">
        <v>504</v>
      </c>
      <c r="D3" s="139">
        <v>6831</v>
      </c>
      <c r="E3" s="139">
        <v>5992</v>
      </c>
      <c r="F3" s="139">
        <v>10666</v>
      </c>
      <c r="G3" s="139">
        <v>36177</v>
      </c>
      <c r="H3" s="139">
        <v>1207</v>
      </c>
      <c r="I3" s="139">
        <v>9358</v>
      </c>
      <c r="J3" s="139">
        <v>3676</v>
      </c>
      <c r="K3" s="139">
        <v>27606</v>
      </c>
      <c r="L3" s="141">
        <v>102072</v>
      </c>
      <c r="M3" s="370"/>
      <c r="N3" s="370"/>
      <c r="O3" s="370"/>
      <c r="P3" s="370"/>
      <c r="Q3" s="370"/>
      <c r="R3" s="370"/>
    </row>
    <row r="8" spans="1:18">
      <c r="I8" s="6"/>
    </row>
    <row r="12" spans="1:18">
      <c r="H12" s="139"/>
      <c r="I12" s="139"/>
      <c r="J12" s="139"/>
      <c r="K12" s="139"/>
      <c r="L12" s="139"/>
      <c r="M12" s="139"/>
      <c r="N12" s="139"/>
      <c r="O12" s="139"/>
      <c r="P12" s="139"/>
      <c r="Q12" s="139"/>
      <c r="R12" s="139"/>
    </row>
    <row r="33" spans="1:2">
      <c r="A33" s="41" t="s">
        <v>105</v>
      </c>
      <c r="B33" s="41" t="s">
        <v>106</v>
      </c>
    </row>
    <row r="34" spans="1:2">
      <c r="A34" s="41" t="s">
        <v>107</v>
      </c>
      <c r="B34" s="41" t="s">
        <v>47</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30"/>
  <sheetViews>
    <sheetView showGridLines="0" zoomScale="80" zoomScaleNormal="80" workbookViewId="0">
      <selection activeCell="M18" sqref="M18"/>
    </sheetView>
  </sheetViews>
  <sheetFormatPr baseColWidth="10" defaultRowHeight="15"/>
  <cols>
    <col min="1" max="1" width="18.42578125" customWidth="1"/>
    <col min="2" max="4" width="16" customWidth="1"/>
  </cols>
  <sheetData>
    <row r="1" spans="1:19" ht="35.25" customHeight="1">
      <c r="A1" s="484" t="s">
        <v>275</v>
      </c>
      <c r="B1" s="484"/>
      <c r="C1" s="484"/>
      <c r="D1" s="484"/>
    </row>
    <row r="2" spans="1:19" ht="15.75">
      <c r="A2" s="496" t="s">
        <v>688</v>
      </c>
      <c r="B2" s="496"/>
      <c r="C2" s="496"/>
      <c r="D2" s="496"/>
    </row>
    <row r="3" spans="1:19" ht="15.75" customHeight="1">
      <c r="A3" s="112"/>
      <c r="B3" s="62" t="s">
        <v>160</v>
      </c>
      <c r="C3" s="63" t="s">
        <v>161</v>
      </c>
      <c r="D3" s="73" t="s">
        <v>162</v>
      </c>
      <c r="N3" s="471" t="s">
        <v>691</v>
      </c>
      <c r="O3" s="471"/>
      <c r="P3" s="471"/>
      <c r="Q3" s="471"/>
      <c r="R3" s="471"/>
      <c r="S3" s="471"/>
    </row>
    <row r="4" spans="1:19">
      <c r="A4" s="222" t="s">
        <v>163</v>
      </c>
      <c r="B4" s="209">
        <v>6234</v>
      </c>
      <c r="C4" s="210">
        <v>8187</v>
      </c>
      <c r="D4" s="211">
        <v>14421</v>
      </c>
      <c r="N4" s="471"/>
      <c r="O4" s="471"/>
      <c r="P4" s="471"/>
      <c r="Q4" s="471"/>
      <c r="R4" s="471"/>
      <c r="S4" s="471"/>
    </row>
    <row r="5" spans="1:19" ht="30" customHeight="1">
      <c r="A5" s="223" t="s">
        <v>164</v>
      </c>
      <c r="B5" s="212">
        <v>4729</v>
      </c>
      <c r="C5" s="213">
        <v>5917</v>
      </c>
      <c r="D5" s="214">
        <v>10646</v>
      </c>
      <c r="N5" s="471"/>
      <c r="O5" s="471"/>
      <c r="P5" s="471"/>
      <c r="Q5" s="471"/>
      <c r="R5" s="471"/>
      <c r="S5" s="471"/>
    </row>
    <row r="6" spans="1:19" ht="30" customHeight="1">
      <c r="A6" s="224" t="s">
        <v>165</v>
      </c>
      <c r="B6" s="212">
        <v>40654</v>
      </c>
      <c r="C6" s="213">
        <v>55749</v>
      </c>
      <c r="D6" s="214">
        <v>96403</v>
      </c>
      <c r="N6" s="471"/>
      <c r="O6" s="471"/>
      <c r="P6" s="471"/>
      <c r="Q6" s="471"/>
      <c r="R6" s="471"/>
      <c r="S6" s="471"/>
    </row>
    <row r="7" spans="1:19" ht="51" customHeight="1">
      <c r="A7" s="62" t="s">
        <v>166</v>
      </c>
      <c r="B7" s="215">
        <f>SUM(B4:B6)</f>
        <v>51617</v>
      </c>
      <c r="C7" s="216">
        <f>SUM(C4:C6)</f>
        <v>69853</v>
      </c>
      <c r="D7" s="217">
        <f>SUM(D4:D6)</f>
        <v>121470</v>
      </c>
      <c r="N7" s="471"/>
      <c r="O7" s="471"/>
      <c r="P7" s="471"/>
      <c r="Q7" s="471"/>
      <c r="R7" s="471"/>
      <c r="S7" s="471"/>
    </row>
    <row r="8" spans="1:19">
      <c r="A8" s="222" t="s">
        <v>167</v>
      </c>
      <c r="B8" s="6">
        <v>848</v>
      </c>
      <c r="C8" s="6">
        <v>867</v>
      </c>
      <c r="D8" s="6">
        <v>1715</v>
      </c>
      <c r="N8" s="471"/>
      <c r="O8" s="471"/>
      <c r="P8" s="471"/>
      <c r="Q8" s="471"/>
      <c r="R8" s="471"/>
      <c r="S8" s="471"/>
    </row>
    <row r="9" spans="1:19">
      <c r="A9" s="223" t="s">
        <v>168</v>
      </c>
      <c r="B9" s="6">
        <v>3532</v>
      </c>
      <c r="C9" s="6">
        <v>4697</v>
      </c>
      <c r="D9" s="6">
        <v>8229</v>
      </c>
      <c r="N9" s="471"/>
      <c r="O9" s="471"/>
      <c r="P9" s="471"/>
      <c r="Q9" s="471"/>
      <c r="R9" s="471"/>
      <c r="S9" s="471"/>
    </row>
    <row r="10" spans="1:19">
      <c r="A10" s="223" t="s">
        <v>169</v>
      </c>
      <c r="B10" s="6">
        <v>359</v>
      </c>
      <c r="C10" s="6">
        <v>412</v>
      </c>
      <c r="D10" s="6">
        <v>771</v>
      </c>
      <c r="N10" s="471"/>
      <c r="O10" s="471"/>
      <c r="P10" s="471"/>
      <c r="Q10" s="471"/>
      <c r="R10" s="471"/>
      <c r="S10" s="471"/>
    </row>
    <row r="11" spans="1:19">
      <c r="A11" s="224" t="s">
        <v>170</v>
      </c>
      <c r="B11" s="6">
        <v>44328</v>
      </c>
      <c r="C11" s="6">
        <v>57744</v>
      </c>
      <c r="D11" s="6">
        <v>102072</v>
      </c>
      <c r="N11" s="471"/>
      <c r="O11" s="471"/>
      <c r="P11" s="471"/>
      <c r="Q11" s="471"/>
      <c r="R11" s="471"/>
      <c r="S11" s="471"/>
    </row>
    <row r="12" spans="1:19" ht="38.25" customHeight="1">
      <c r="A12" s="62" t="s">
        <v>171</v>
      </c>
      <c r="B12" s="215">
        <f>SUM(B8:B11)</f>
        <v>49067</v>
      </c>
      <c r="C12" s="216">
        <f>SUM(C8:C11)</f>
        <v>63720</v>
      </c>
      <c r="D12" s="217">
        <f>SUM(D8:D11)</f>
        <v>112787</v>
      </c>
      <c r="N12" s="471"/>
      <c r="O12" s="471"/>
      <c r="P12" s="471"/>
      <c r="Q12" s="471"/>
      <c r="R12" s="471"/>
      <c r="S12" s="471"/>
    </row>
    <row r="13" spans="1:19">
      <c r="A13" s="63" t="s">
        <v>172</v>
      </c>
      <c r="B13" s="219">
        <f>B7+B12</f>
        <v>100684</v>
      </c>
      <c r="C13" s="220">
        <f>C7+C12</f>
        <v>133573</v>
      </c>
      <c r="D13" s="221">
        <f>D7+D12</f>
        <v>234257</v>
      </c>
    </row>
    <row r="15" spans="1:19">
      <c r="J15" s="6"/>
      <c r="K15" s="6"/>
      <c r="L15" s="406"/>
      <c r="M15" s="6"/>
      <c r="N15" s="6"/>
      <c r="O15" s="6"/>
      <c r="P15" s="6"/>
      <c r="Q15" s="406"/>
      <c r="R15" s="377"/>
    </row>
    <row r="16" spans="1:19">
      <c r="J16" s="6"/>
      <c r="K16" s="6"/>
      <c r="L16" s="451"/>
      <c r="M16" s="6"/>
      <c r="N16" s="6"/>
      <c r="O16" s="6"/>
      <c r="P16" s="6"/>
      <c r="Q16" s="6"/>
      <c r="R16" s="442"/>
      <c r="S16" s="442"/>
    </row>
    <row r="17" spans="1:19">
      <c r="J17" s="6"/>
      <c r="K17" s="6"/>
      <c r="L17" s="451"/>
      <c r="M17" s="6"/>
      <c r="N17" s="6"/>
      <c r="O17" s="6"/>
      <c r="P17" s="6"/>
      <c r="Q17" s="6"/>
      <c r="R17" s="442"/>
      <c r="S17" s="442"/>
    </row>
    <row r="18" spans="1:19">
      <c r="J18" s="6"/>
      <c r="K18" s="6"/>
      <c r="L18" s="451"/>
      <c r="M18" s="6"/>
      <c r="N18" s="6"/>
      <c r="O18" s="6"/>
      <c r="P18" s="6"/>
      <c r="Q18" s="6"/>
      <c r="R18" s="6"/>
      <c r="S18" s="6"/>
    </row>
    <row r="19" spans="1:19">
      <c r="A19" s="41" t="s">
        <v>105</v>
      </c>
      <c r="B19" s="41" t="s">
        <v>106</v>
      </c>
      <c r="K19" s="6"/>
      <c r="L19" s="451"/>
      <c r="M19" s="6"/>
      <c r="N19" s="6"/>
      <c r="O19" s="6"/>
      <c r="P19" s="6"/>
      <c r="Q19" s="6"/>
      <c r="R19" s="6"/>
      <c r="S19" s="6"/>
    </row>
    <row r="20" spans="1:19">
      <c r="A20" s="41" t="s">
        <v>107</v>
      </c>
      <c r="B20" s="41" t="s">
        <v>47</v>
      </c>
      <c r="I20" s="6"/>
      <c r="J20" s="6"/>
      <c r="K20" s="6"/>
      <c r="L20" s="451"/>
      <c r="M20" s="6"/>
      <c r="N20" s="6"/>
      <c r="O20" s="6"/>
      <c r="P20" s="6"/>
      <c r="Q20" s="6"/>
      <c r="R20" s="6"/>
      <c r="S20" s="6"/>
    </row>
    <row r="21" spans="1:19">
      <c r="I21" s="6"/>
      <c r="J21" s="6"/>
      <c r="K21" s="6"/>
      <c r="L21" s="451"/>
      <c r="M21" s="6"/>
      <c r="N21" s="6"/>
      <c r="O21" s="6"/>
      <c r="P21" s="6"/>
      <c r="Q21" s="6"/>
      <c r="R21" s="6"/>
      <c r="S21" s="6"/>
    </row>
    <row r="22" spans="1:19">
      <c r="I22" s="6"/>
      <c r="J22" s="6"/>
      <c r="K22" s="6"/>
      <c r="L22" s="451"/>
      <c r="M22" s="6"/>
      <c r="N22" s="6"/>
      <c r="O22" s="6"/>
      <c r="P22" s="6"/>
      <c r="Q22" s="6"/>
      <c r="R22" s="442"/>
      <c r="S22" s="6"/>
    </row>
    <row r="23" spans="1:19">
      <c r="J23" s="6"/>
      <c r="K23" s="451"/>
      <c r="L23" s="451"/>
      <c r="M23" s="6"/>
      <c r="N23" s="6"/>
      <c r="O23" s="6"/>
    </row>
    <row r="24" spans="1:19">
      <c r="I24" s="6"/>
      <c r="J24" s="6"/>
      <c r="K24" s="6"/>
      <c r="L24" s="6"/>
      <c r="M24" s="6"/>
      <c r="N24" s="6"/>
      <c r="O24" s="6"/>
      <c r="P24" s="450"/>
      <c r="Q24" s="450"/>
      <c r="R24" s="6"/>
      <c r="S24" s="313"/>
    </row>
    <row r="25" spans="1:19">
      <c r="K25" s="450"/>
      <c r="L25" s="450"/>
      <c r="M25" s="6"/>
      <c r="N25" s="6"/>
      <c r="O25" s="6"/>
      <c r="R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password="CCE3" sheet="1" objects="1" scenarios="1"/>
  <sortState ref="J16:O23">
    <sortCondition ref="J16"/>
  </sortState>
  <mergeCells count="3">
    <mergeCell ref="A1:D1"/>
    <mergeCell ref="A2:D2"/>
    <mergeCell ref="N3:S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65"/>
  <sheetViews>
    <sheetView showGridLines="0" zoomScale="80" zoomScaleNormal="80" workbookViewId="0">
      <selection activeCell="P27" sqref="P27"/>
    </sheetView>
  </sheetViews>
  <sheetFormatPr baseColWidth="10" defaultRowHeight="15"/>
  <cols>
    <col min="1" max="1" width="35" style="74" customWidth="1"/>
    <col min="6" max="6" width="15.85546875" customWidth="1"/>
    <col min="11" max="11" width="11.42578125" style="377"/>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37" customFormat="1" ht="43.5" customHeight="1">
      <c r="A1" s="498" t="s">
        <v>159</v>
      </c>
      <c r="B1" s="498"/>
      <c r="C1" s="498"/>
      <c r="D1" s="498"/>
      <c r="E1" s="147"/>
      <c r="F1" s="498" t="s">
        <v>581</v>
      </c>
      <c r="G1" s="498"/>
      <c r="H1" s="498"/>
      <c r="I1" s="498"/>
      <c r="J1" s="498"/>
      <c r="K1" s="498"/>
      <c r="L1" s="147"/>
      <c r="M1" s="147"/>
      <c r="N1" s="147"/>
      <c r="O1" s="147"/>
      <c r="P1" s="147"/>
      <c r="Q1" s="147"/>
      <c r="R1" s="147"/>
      <c r="S1" s="147"/>
      <c r="T1" s="147"/>
    </row>
    <row r="2" spans="1:20" ht="15.75">
      <c r="A2" s="497">
        <v>42736</v>
      </c>
      <c r="B2" s="497"/>
      <c r="C2" s="497"/>
      <c r="D2" s="497"/>
      <c r="G2" s="71">
        <v>2017</v>
      </c>
      <c r="H2" s="71">
        <v>2018</v>
      </c>
      <c r="I2" s="71">
        <v>2019</v>
      </c>
      <c r="J2" s="71">
        <v>2020</v>
      </c>
      <c r="K2" s="71">
        <v>2021</v>
      </c>
    </row>
    <row r="3" spans="1:20" ht="15.75">
      <c r="A3" s="72"/>
      <c r="B3" s="62" t="s">
        <v>160</v>
      </c>
      <c r="C3" s="63" t="s">
        <v>161</v>
      </c>
      <c r="D3" s="73" t="s">
        <v>162</v>
      </c>
      <c r="F3" s="231" t="s">
        <v>163</v>
      </c>
      <c r="G3" s="233">
        <v>11937</v>
      </c>
      <c r="H3" s="233">
        <v>11415</v>
      </c>
      <c r="I3" s="234">
        <v>10930</v>
      </c>
      <c r="J3" s="378">
        <v>11317</v>
      </c>
      <c r="K3" s="381">
        <v>19120</v>
      </c>
    </row>
    <row r="4" spans="1:20">
      <c r="A4" s="225" t="s">
        <v>163</v>
      </c>
      <c r="B4" s="210">
        <v>5394</v>
      </c>
      <c r="C4" s="210">
        <v>6543</v>
      </c>
      <c r="D4" s="211">
        <v>11937</v>
      </c>
      <c r="F4" s="232" t="s">
        <v>164</v>
      </c>
      <c r="G4" s="235">
        <v>9357</v>
      </c>
      <c r="H4" s="235">
        <v>8656</v>
      </c>
      <c r="I4" s="236">
        <v>9355</v>
      </c>
      <c r="J4" s="379">
        <v>9860</v>
      </c>
      <c r="K4" s="381">
        <v>15450</v>
      </c>
    </row>
    <row r="5" spans="1:20">
      <c r="A5" s="226" t="s">
        <v>164</v>
      </c>
      <c r="B5" s="213">
        <v>4358</v>
      </c>
      <c r="C5" s="213">
        <v>4999</v>
      </c>
      <c r="D5" s="214">
        <v>9357</v>
      </c>
      <c r="F5" s="232" t="s">
        <v>165</v>
      </c>
      <c r="G5" s="235">
        <v>100274</v>
      </c>
      <c r="H5" s="235">
        <v>92632</v>
      </c>
      <c r="I5" s="236">
        <v>88690</v>
      </c>
      <c r="J5" s="379">
        <v>87955</v>
      </c>
      <c r="K5" s="381">
        <v>109867</v>
      </c>
    </row>
    <row r="6" spans="1:20" ht="38.25">
      <c r="A6" s="226" t="s">
        <v>165</v>
      </c>
      <c r="B6" s="213">
        <v>45059</v>
      </c>
      <c r="C6" s="213">
        <v>55215</v>
      </c>
      <c r="D6" s="214">
        <v>100274</v>
      </c>
      <c r="F6" s="227" t="s">
        <v>166</v>
      </c>
      <c r="G6" s="237">
        <f>SUM(G3:G5)</f>
        <v>121568</v>
      </c>
      <c r="H6" s="237">
        <f>SUM(H3:H5)</f>
        <v>112703</v>
      </c>
      <c r="I6" s="238">
        <f>SUM(I3:I5)</f>
        <v>108975</v>
      </c>
      <c r="J6" s="237">
        <f>SUM(J3:J5)</f>
        <v>109132</v>
      </c>
      <c r="K6" s="382">
        <v>144437</v>
      </c>
    </row>
    <row r="7" spans="1:20">
      <c r="A7" s="227" t="s">
        <v>166</v>
      </c>
      <c r="B7" s="229">
        <f>SUM(B4:B6)</f>
        <v>54811</v>
      </c>
      <c r="C7" s="229">
        <f>SUM(C4:C6)</f>
        <v>66757</v>
      </c>
      <c r="D7" s="230">
        <f>SUM(D4:D6)</f>
        <v>121568</v>
      </c>
      <c r="F7" s="232" t="s">
        <v>167</v>
      </c>
      <c r="G7" s="235">
        <v>2273</v>
      </c>
      <c r="H7" s="239">
        <v>1607</v>
      </c>
      <c r="I7" s="236">
        <v>1371</v>
      </c>
      <c r="J7" s="379">
        <v>1797</v>
      </c>
      <c r="K7" s="381">
        <v>2000</v>
      </c>
    </row>
    <row r="8" spans="1:20">
      <c r="A8" s="226" t="s">
        <v>167</v>
      </c>
      <c r="B8" s="213">
        <v>1278</v>
      </c>
      <c r="C8" s="218">
        <v>995</v>
      </c>
      <c r="D8" s="214">
        <v>2273</v>
      </c>
      <c r="F8" s="232" t="s">
        <v>168</v>
      </c>
      <c r="G8" s="235">
        <v>8935</v>
      </c>
      <c r="H8" s="235">
        <v>8449</v>
      </c>
      <c r="I8" s="236">
        <v>8437</v>
      </c>
      <c r="J8" s="379">
        <v>7990</v>
      </c>
      <c r="K8" s="381">
        <v>9413</v>
      </c>
    </row>
    <row r="9" spans="1:20">
      <c r="A9" s="226" t="s">
        <v>168</v>
      </c>
      <c r="B9" s="213">
        <v>4142</v>
      </c>
      <c r="C9" s="213">
        <v>4793</v>
      </c>
      <c r="D9" s="214">
        <v>8935</v>
      </c>
      <c r="F9" s="232" t="s">
        <v>169</v>
      </c>
      <c r="G9" s="239">
        <v>1047</v>
      </c>
      <c r="H9" s="239">
        <v>892</v>
      </c>
      <c r="I9" s="236">
        <v>853</v>
      </c>
      <c r="J9" s="379">
        <v>856</v>
      </c>
      <c r="K9" s="381">
        <v>1045</v>
      </c>
    </row>
    <row r="10" spans="1:20">
      <c r="A10" s="226" t="s">
        <v>169</v>
      </c>
      <c r="B10" s="218">
        <v>553</v>
      </c>
      <c r="C10" s="218">
        <v>494</v>
      </c>
      <c r="D10" s="214">
        <v>1047</v>
      </c>
      <c r="F10" s="232" t="s">
        <v>170</v>
      </c>
      <c r="G10" s="235">
        <v>97951</v>
      </c>
      <c r="H10" s="235">
        <v>92050</v>
      </c>
      <c r="I10" s="236">
        <v>89783</v>
      </c>
      <c r="J10" s="379">
        <v>91389</v>
      </c>
      <c r="K10" s="381">
        <v>122335</v>
      </c>
    </row>
    <row r="11" spans="1:20" ht="25.5">
      <c r="A11" s="226" t="s">
        <v>170</v>
      </c>
      <c r="B11" s="213">
        <v>45576</v>
      </c>
      <c r="C11" s="213">
        <v>52375</v>
      </c>
      <c r="D11" s="214">
        <v>97951</v>
      </c>
      <c r="F11" s="227" t="s">
        <v>171</v>
      </c>
      <c r="G11" s="237">
        <f>SUM(G7:G10)</f>
        <v>110206</v>
      </c>
      <c r="H11" s="237">
        <f>SUM(H7:H10)</f>
        <v>102998</v>
      </c>
      <c r="I11" s="238">
        <f>SUM(I7:I10)</f>
        <v>100444</v>
      </c>
      <c r="J11" s="238">
        <f>SUM(J7:J10)</f>
        <v>102032</v>
      </c>
      <c r="K11" s="383">
        <v>134793</v>
      </c>
    </row>
    <row r="12" spans="1:20">
      <c r="A12" s="227" t="s">
        <v>171</v>
      </c>
      <c r="B12" s="229">
        <f>SUM(B8:B11)</f>
        <v>51549</v>
      </c>
      <c r="C12" s="229">
        <f>SUM(C8:C11)</f>
        <v>58657</v>
      </c>
      <c r="D12" s="230">
        <f>SUM(D8:D11)</f>
        <v>110206</v>
      </c>
      <c r="F12" s="228" t="s">
        <v>172</v>
      </c>
      <c r="G12" s="240">
        <f>SUM(G6+G11)</f>
        <v>231774</v>
      </c>
      <c r="H12" s="240">
        <f>H6+H11</f>
        <v>215701</v>
      </c>
      <c r="I12" s="241">
        <f>I6+I11</f>
        <v>209419</v>
      </c>
      <c r="J12" s="238">
        <f>J6+J11</f>
        <v>211164</v>
      </c>
      <c r="K12" s="384">
        <v>279230</v>
      </c>
    </row>
    <row r="13" spans="1:20">
      <c r="A13" s="228" t="s">
        <v>172</v>
      </c>
      <c r="B13" s="220">
        <f>SUM(B7+B12)</f>
        <v>106360</v>
      </c>
      <c r="C13" s="220">
        <f>SUM(C7+C12)</f>
        <v>125414</v>
      </c>
      <c r="D13" s="221">
        <f>SUM(D7+D12)</f>
        <v>231774</v>
      </c>
    </row>
    <row r="14" spans="1:20" ht="15.75">
      <c r="A14" s="497">
        <v>43101</v>
      </c>
      <c r="B14" s="497"/>
      <c r="C14" s="497"/>
      <c r="D14" s="497"/>
    </row>
    <row r="15" spans="1:20" ht="15.75">
      <c r="A15" s="72"/>
      <c r="B15" s="62" t="s">
        <v>160</v>
      </c>
      <c r="C15" s="63" t="s">
        <v>161</v>
      </c>
      <c r="D15" s="73" t="s">
        <v>162</v>
      </c>
    </row>
    <row r="16" spans="1:20">
      <c r="A16" s="225" t="s">
        <v>163</v>
      </c>
      <c r="B16" s="210">
        <v>5044</v>
      </c>
      <c r="C16" s="210">
        <v>6371</v>
      </c>
      <c r="D16" s="211">
        <v>11415</v>
      </c>
    </row>
    <row r="17" spans="1:8" ht="15.75">
      <c r="A17" s="226" t="s">
        <v>164</v>
      </c>
      <c r="B17" s="213">
        <v>3910</v>
      </c>
      <c r="C17" s="213">
        <v>4746</v>
      </c>
      <c r="D17" s="214">
        <v>8656</v>
      </c>
      <c r="F17" s="165"/>
      <c r="G17" s="62" t="s">
        <v>160</v>
      </c>
      <c r="H17" s="63" t="s">
        <v>161</v>
      </c>
    </row>
    <row r="18" spans="1:8">
      <c r="A18" s="226" t="s">
        <v>165</v>
      </c>
      <c r="B18" s="213">
        <v>40377</v>
      </c>
      <c r="C18" s="213">
        <v>52255</v>
      </c>
      <c r="D18" s="214">
        <v>92632</v>
      </c>
      <c r="F18" s="167">
        <v>2017</v>
      </c>
      <c r="G18" s="6">
        <f>B13</f>
        <v>106360</v>
      </c>
      <c r="H18" s="6">
        <f>C13</f>
        <v>125414</v>
      </c>
    </row>
    <row r="19" spans="1:8">
      <c r="A19" s="227" t="s">
        <v>166</v>
      </c>
      <c r="B19" s="229">
        <f>SUM(B16:B18)</f>
        <v>49331</v>
      </c>
      <c r="C19" s="229">
        <f>SUM(C16:C18)</f>
        <v>63372</v>
      </c>
      <c r="D19" s="230">
        <f>SUM(D16:D18)</f>
        <v>112703</v>
      </c>
      <c r="F19" s="167">
        <v>2018</v>
      </c>
      <c r="G19" s="6">
        <f>B25</f>
        <v>95554</v>
      </c>
      <c r="H19" s="6">
        <f>C25</f>
        <v>120147</v>
      </c>
    </row>
    <row r="20" spans="1:8">
      <c r="A20" s="226" t="s">
        <v>167</v>
      </c>
      <c r="B20" s="213">
        <v>806</v>
      </c>
      <c r="C20" s="218">
        <v>801</v>
      </c>
      <c r="D20" s="214">
        <v>1607</v>
      </c>
      <c r="F20" s="167">
        <v>2019</v>
      </c>
      <c r="G20" s="6">
        <f>B37</f>
        <v>91894</v>
      </c>
      <c r="H20" s="6">
        <f>C37</f>
        <v>117525</v>
      </c>
    </row>
    <row r="21" spans="1:8">
      <c r="A21" s="226" t="s">
        <v>168</v>
      </c>
      <c r="B21" s="213">
        <v>3810</v>
      </c>
      <c r="C21" s="213">
        <v>4639</v>
      </c>
      <c r="D21" s="214">
        <v>8449</v>
      </c>
      <c r="F21" s="167">
        <v>2020</v>
      </c>
      <c r="G21" s="6">
        <f>B49</f>
        <v>93623</v>
      </c>
      <c r="H21" s="6">
        <f>C49</f>
        <v>117541</v>
      </c>
    </row>
    <row r="22" spans="1:8">
      <c r="A22" s="226" t="s">
        <v>169</v>
      </c>
      <c r="B22" s="218">
        <v>478</v>
      </c>
      <c r="C22" s="218">
        <v>414</v>
      </c>
      <c r="D22" s="214">
        <v>892</v>
      </c>
      <c r="F22" s="167">
        <v>2021</v>
      </c>
      <c r="G22" s="6">
        <v>127504</v>
      </c>
      <c r="H22" s="6">
        <v>151726</v>
      </c>
    </row>
    <row r="23" spans="1:8">
      <c r="A23" s="226" t="s">
        <v>170</v>
      </c>
      <c r="B23" s="213">
        <v>41129</v>
      </c>
      <c r="C23" s="213">
        <v>50921</v>
      </c>
      <c r="D23" s="214">
        <v>92050</v>
      </c>
    </row>
    <row r="24" spans="1:8">
      <c r="A24" s="227" t="s">
        <v>171</v>
      </c>
      <c r="B24" s="229">
        <f>SUM(B20:B23)</f>
        <v>46223</v>
      </c>
      <c r="C24" s="229">
        <f>SUM(C20:C23)</f>
        <v>56775</v>
      </c>
      <c r="D24" s="230">
        <f>SUM(D20:D23)</f>
        <v>102998</v>
      </c>
    </row>
    <row r="25" spans="1:8">
      <c r="A25" s="228" t="s">
        <v>172</v>
      </c>
      <c r="B25" s="220">
        <f>B19+B24</f>
        <v>95554</v>
      </c>
      <c r="C25" s="220">
        <f>C19+C24</f>
        <v>120147</v>
      </c>
      <c r="D25" s="221">
        <f>D19+D24</f>
        <v>215701</v>
      </c>
    </row>
    <row r="26" spans="1:8" ht="15.75">
      <c r="A26" s="497">
        <v>43466</v>
      </c>
      <c r="B26" s="497"/>
      <c r="C26" s="497"/>
      <c r="D26" s="497"/>
    </row>
    <row r="27" spans="1:8" ht="15.75">
      <c r="A27" s="72"/>
      <c r="B27" s="62" t="s">
        <v>160</v>
      </c>
      <c r="C27" s="63" t="s">
        <v>161</v>
      </c>
      <c r="D27" s="73" t="s">
        <v>162</v>
      </c>
    </row>
    <row r="28" spans="1:8">
      <c r="A28" s="225" t="s">
        <v>163</v>
      </c>
      <c r="B28" s="210">
        <v>4768</v>
      </c>
      <c r="C28" s="210">
        <v>6162</v>
      </c>
      <c r="D28" s="211">
        <v>10930</v>
      </c>
    </row>
    <row r="29" spans="1:8">
      <c r="A29" s="226" t="s">
        <v>164</v>
      </c>
      <c r="B29" s="213">
        <v>4251</v>
      </c>
      <c r="C29" s="213">
        <v>5104</v>
      </c>
      <c r="D29" s="214">
        <v>9355</v>
      </c>
    </row>
    <row r="30" spans="1:8">
      <c r="A30" s="226" t="s">
        <v>165</v>
      </c>
      <c r="B30" s="213">
        <v>38144</v>
      </c>
      <c r="C30" s="213">
        <v>50546</v>
      </c>
      <c r="D30" s="214">
        <v>88690</v>
      </c>
    </row>
    <row r="31" spans="1:8">
      <c r="A31" s="227" t="s">
        <v>166</v>
      </c>
      <c r="B31" s="229">
        <f>SUM(B28:B30)</f>
        <v>47163</v>
      </c>
      <c r="C31" s="229">
        <f>SUM(C28:C30)</f>
        <v>61812</v>
      </c>
      <c r="D31" s="230">
        <f>SUM(D28:D30)</f>
        <v>108975</v>
      </c>
    </row>
    <row r="32" spans="1:8">
      <c r="A32" s="226" t="s">
        <v>167</v>
      </c>
      <c r="B32" s="213">
        <v>686</v>
      </c>
      <c r="C32" s="218">
        <v>685</v>
      </c>
      <c r="D32" s="214">
        <v>1371</v>
      </c>
    </row>
    <row r="33" spans="1:4">
      <c r="A33" s="226" t="s">
        <v>168</v>
      </c>
      <c r="B33" s="213">
        <v>3768</v>
      </c>
      <c r="C33" s="213">
        <v>4669</v>
      </c>
      <c r="D33" s="214">
        <v>8437</v>
      </c>
    </row>
    <row r="34" spans="1:4">
      <c r="A34" s="226" t="s">
        <v>169</v>
      </c>
      <c r="B34" s="218">
        <v>441</v>
      </c>
      <c r="C34" s="218">
        <v>412</v>
      </c>
      <c r="D34" s="214">
        <v>853</v>
      </c>
    </row>
    <row r="35" spans="1:4">
      <c r="A35" s="226" t="s">
        <v>170</v>
      </c>
      <c r="B35" s="213">
        <v>39836</v>
      </c>
      <c r="C35" s="213">
        <v>49947</v>
      </c>
      <c r="D35" s="214">
        <v>89783</v>
      </c>
    </row>
    <row r="36" spans="1:4">
      <c r="A36" s="227" t="s">
        <v>171</v>
      </c>
      <c r="B36" s="229">
        <f>SUM(B32:B35)</f>
        <v>44731</v>
      </c>
      <c r="C36" s="229">
        <f>SUM(C32:C35)</f>
        <v>55713</v>
      </c>
      <c r="D36" s="230">
        <f>SUM(D32:D35)</f>
        <v>100444</v>
      </c>
    </row>
    <row r="37" spans="1:4">
      <c r="A37" s="228" t="s">
        <v>172</v>
      </c>
      <c r="B37" s="220">
        <f>B31+B36</f>
        <v>91894</v>
      </c>
      <c r="C37" s="220">
        <f>C31+C36</f>
        <v>117525</v>
      </c>
      <c r="D37" s="221">
        <f>D31+D36</f>
        <v>209419</v>
      </c>
    </row>
    <row r="38" spans="1:4" ht="15.75">
      <c r="A38" s="497">
        <v>43831</v>
      </c>
      <c r="B38" s="497"/>
      <c r="C38" s="497"/>
      <c r="D38" s="497"/>
    </row>
    <row r="39" spans="1:4" ht="15.75">
      <c r="A39" s="72"/>
      <c r="B39" s="62" t="s">
        <v>160</v>
      </c>
      <c r="C39" s="63" t="s">
        <v>161</v>
      </c>
      <c r="D39" s="73" t="s">
        <v>162</v>
      </c>
    </row>
    <row r="40" spans="1:4">
      <c r="A40" s="225" t="s">
        <v>163</v>
      </c>
      <c r="B40" s="210">
        <v>5022</v>
      </c>
      <c r="C40" s="210">
        <v>6295</v>
      </c>
      <c r="D40" s="211">
        <v>11317</v>
      </c>
    </row>
    <row r="41" spans="1:4">
      <c r="A41" s="226" t="s">
        <v>164</v>
      </c>
      <c r="B41" s="213">
        <v>4537</v>
      </c>
      <c r="C41" s="213">
        <v>5323</v>
      </c>
      <c r="D41" s="214">
        <v>9860</v>
      </c>
    </row>
    <row r="42" spans="1:4">
      <c r="A42" s="226" t="s">
        <v>165</v>
      </c>
      <c r="B42" s="213">
        <v>38141</v>
      </c>
      <c r="C42" s="213">
        <v>49814</v>
      </c>
      <c r="D42" s="214">
        <v>87955</v>
      </c>
    </row>
    <row r="43" spans="1:4">
      <c r="A43" s="227" t="s">
        <v>166</v>
      </c>
      <c r="B43" s="229">
        <f>SUM(B40:B42)</f>
        <v>47700</v>
      </c>
      <c r="C43" s="229">
        <f>SUM(C40:C42)</f>
        <v>61432</v>
      </c>
      <c r="D43" s="230">
        <f>SUM(D40:D42)</f>
        <v>109132</v>
      </c>
    </row>
    <row r="44" spans="1:4">
      <c r="A44" s="226" t="s">
        <v>167</v>
      </c>
      <c r="B44" s="213">
        <v>970</v>
      </c>
      <c r="C44" s="218">
        <v>827</v>
      </c>
      <c r="D44" s="214">
        <v>1797</v>
      </c>
    </row>
    <row r="45" spans="1:4">
      <c r="A45" s="226" t="s">
        <v>168</v>
      </c>
      <c r="B45" s="213">
        <v>3533</v>
      </c>
      <c r="C45" s="213">
        <v>4457</v>
      </c>
      <c r="D45" s="214">
        <v>7990</v>
      </c>
    </row>
    <row r="46" spans="1:4">
      <c r="A46" s="226" t="s">
        <v>169</v>
      </c>
      <c r="B46" s="218">
        <v>437</v>
      </c>
      <c r="C46" s="218">
        <v>419</v>
      </c>
      <c r="D46" s="214">
        <v>856</v>
      </c>
    </row>
    <row r="47" spans="1:4">
      <c r="A47" s="226" t="s">
        <v>170</v>
      </c>
      <c r="B47" s="213">
        <v>40983</v>
      </c>
      <c r="C47" s="213">
        <v>50406</v>
      </c>
      <c r="D47" s="214">
        <v>91389</v>
      </c>
    </row>
    <row r="48" spans="1:4">
      <c r="A48" s="227" t="s">
        <v>171</v>
      </c>
      <c r="B48" s="229">
        <f>SUM(B44:B47)</f>
        <v>45923</v>
      </c>
      <c r="C48" s="229">
        <f>SUM(C44:C47)</f>
        <v>56109</v>
      </c>
      <c r="D48" s="230">
        <f>SUM(D44:D47)</f>
        <v>102032</v>
      </c>
    </row>
    <row r="49" spans="1:4">
      <c r="A49" s="228" t="s">
        <v>172</v>
      </c>
      <c r="B49" s="220">
        <f>B43+B48</f>
        <v>93623</v>
      </c>
      <c r="C49" s="220">
        <f>C43+C48</f>
        <v>117541</v>
      </c>
      <c r="D49" s="221">
        <f>D43+D48</f>
        <v>211164</v>
      </c>
    </row>
    <row r="50" spans="1:4" ht="15.75">
      <c r="A50" s="497">
        <v>44197</v>
      </c>
      <c r="B50" s="497"/>
      <c r="C50" s="497"/>
      <c r="D50" s="497"/>
    </row>
    <row r="51" spans="1:4" ht="15.75">
      <c r="A51" s="376"/>
      <c r="B51" s="62" t="s">
        <v>160</v>
      </c>
      <c r="C51" s="63" t="s">
        <v>161</v>
      </c>
      <c r="D51" s="73" t="s">
        <v>162</v>
      </c>
    </row>
    <row r="52" spans="1:4">
      <c r="A52" s="225" t="s">
        <v>163</v>
      </c>
      <c r="B52" s="210">
        <v>9118</v>
      </c>
      <c r="C52" s="210">
        <v>10002</v>
      </c>
      <c r="D52" s="211">
        <v>19120</v>
      </c>
    </row>
    <row r="53" spans="1:4">
      <c r="A53" s="226" t="s">
        <v>164</v>
      </c>
      <c r="B53" s="213">
        <v>7317</v>
      </c>
      <c r="C53" s="213">
        <v>8133</v>
      </c>
      <c r="D53" s="214">
        <v>15450</v>
      </c>
    </row>
    <row r="54" spans="1:4">
      <c r="A54" s="226" t="s">
        <v>165</v>
      </c>
      <c r="B54" s="213">
        <v>48854</v>
      </c>
      <c r="C54" s="213">
        <v>61013</v>
      </c>
      <c r="D54" s="214">
        <v>109867</v>
      </c>
    </row>
    <row r="55" spans="1:4">
      <c r="A55" s="227" t="s">
        <v>166</v>
      </c>
      <c r="B55" s="229">
        <v>65289</v>
      </c>
      <c r="C55" s="229">
        <v>79148</v>
      </c>
      <c r="D55" s="230">
        <v>144437</v>
      </c>
    </row>
    <row r="56" spans="1:4">
      <c r="A56" s="226" t="s">
        <v>167</v>
      </c>
      <c r="B56" s="213">
        <v>1040</v>
      </c>
      <c r="C56" s="218">
        <v>960</v>
      </c>
      <c r="D56" s="214">
        <v>2000</v>
      </c>
    </row>
    <row r="57" spans="1:4">
      <c r="A57" s="226" t="s">
        <v>168</v>
      </c>
      <c r="B57" s="213">
        <v>4177</v>
      </c>
      <c r="C57" s="213">
        <v>5236</v>
      </c>
      <c r="D57" s="214">
        <v>9413</v>
      </c>
    </row>
    <row r="58" spans="1:4">
      <c r="A58" s="226" t="s">
        <v>169</v>
      </c>
      <c r="B58" s="218">
        <v>541</v>
      </c>
      <c r="C58" s="218">
        <v>504</v>
      </c>
      <c r="D58" s="214">
        <v>1045</v>
      </c>
    </row>
    <row r="59" spans="1:4">
      <c r="A59" s="226" t="s">
        <v>170</v>
      </c>
      <c r="B59" s="213">
        <v>56457</v>
      </c>
      <c r="C59" s="213">
        <v>65878</v>
      </c>
      <c r="D59" s="214">
        <v>122335</v>
      </c>
    </row>
    <row r="60" spans="1:4">
      <c r="A60" s="227" t="s">
        <v>171</v>
      </c>
      <c r="B60" s="229">
        <v>62215</v>
      </c>
      <c r="C60" s="229">
        <v>72578</v>
      </c>
      <c r="D60" s="230">
        <v>134793</v>
      </c>
    </row>
    <row r="61" spans="1:4">
      <c r="A61" s="228" t="s">
        <v>172</v>
      </c>
      <c r="B61" s="220">
        <v>127504</v>
      </c>
      <c r="C61" s="220">
        <v>151726</v>
      </c>
      <c r="D61" s="221">
        <v>279230</v>
      </c>
    </row>
    <row r="64" spans="1:4">
      <c r="A64" s="41" t="s">
        <v>105</v>
      </c>
      <c r="B64" s="41" t="s">
        <v>106</v>
      </c>
    </row>
    <row r="65" spans="1:2">
      <c r="A65" s="41" t="s">
        <v>107</v>
      </c>
      <c r="B65" s="41" t="s">
        <v>47</v>
      </c>
    </row>
  </sheetData>
  <sheetProtection password="CCE3"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zoomScale="70" zoomScaleNormal="70" workbookViewId="0">
      <selection activeCell="S69" sqref="S69"/>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423" customFormat="1" ht="15.75">
      <c r="A1" s="500" t="s">
        <v>491</v>
      </c>
      <c r="B1" s="500"/>
      <c r="C1" s="500"/>
      <c r="D1" s="500"/>
      <c r="E1" s="500"/>
      <c r="N1" s="499" t="s">
        <v>653</v>
      </c>
      <c r="O1" s="499"/>
      <c r="P1" s="499"/>
    </row>
    <row r="2" spans="1:20">
      <c r="A2" s="17" t="s">
        <v>663</v>
      </c>
      <c r="N2" s="17" t="s">
        <v>663</v>
      </c>
    </row>
    <row r="3" spans="1:20" ht="38.25" customHeight="1">
      <c r="A3" s="189" t="s">
        <v>492</v>
      </c>
      <c r="B3" s="501" t="s">
        <v>466</v>
      </c>
      <c r="C3" s="501"/>
      <c r="D3" s="502" t="s">
        <v>467</v>
      </c>
      <c r="E3" s="502"/>
      <c r="N3" s="422" t="s">
        <v>651</v>
      </c>
      <c r="O3" s="421" t="s">
        <v>466</v>
      </c>
      <c r="P3" s="422" t="s">
        <v>467</v>
      </c>
      <c r="R3" s="446"/>
    </row>
    <row r="4" spans="1:20" s="420" customFormat="1" ht="16.5" customHeight="1">
      <c r="A4" s="419"/>
      <c r="B4" s="427" t="s">
        <v>628</v>
      </c>
      <c r="C4" s="419" t="s">
        <v>627</v>
      </c>
      <c r="D4" s="427" t="s">
        <v>628</v>
      </c>
      <c r="E4" s="419" t="s">
        <v>627</v>
      </c>
      <c r="N4" s="192" t="s">
        <v>629</v>
      </c>
      <c r="O4" s="426">
        <v>30790</v>
      </c>
      <c r="P4" s="426">
        <v>3778</v>
      </c>
      <c r="R4" s="446"/>
    </row>
    <row r="5" spans="1:20">
      <c r="A5" s="425">
        <v>43891</v>
      </c>
      <c r="B5" s="424">
        <v>66130</v>
      </c>
      <c r="C5" s="424">
        <f>B5</f>
        <v>66130</v>
      </c>
      <c r="D5" s="418">
        <v>9369</v>
      </c>
      <c r="E5" s="418">
        <f>D5</f>
        <v>9369</v>
      </c>
      <c r="N5" s="192" t="s">
        <v>630</v>
      </c>
      <c r="O5" s="426">
        <v>17430</v>
      </c>
      <c r="P5" s="426">
        <v>1925</v>
      </c>
      <c r="Q5" s="446"/>
      <c r="R5" s="446"/>
      <c r="T5" s="6"/>
    </row>
    <row r="6" spans="1:20">
      <c r="A6" s="425">
        <v>43922</v>
      </c>
      <c r="B6" s="424">
        <v>18717</v>
      </c>
      <c r="C6" s="424">
        <f>C5+B6</f>
        <v>84847</v>
      </c>
      <c r="D6" s="418">
        <v>3099</v>
      </c>
      <c r="E6" s="418">
        <f>E5+D6</f>
        <v>12468</v>
      </c>
      <c r="N6" s="192" t="s">
        <v>631</v>
      </c>
      <c r="O6" s="426">
        <v>16393</v>
      </c>
      <c r="P6" s="426">
        <v>3026</v>
      </c>
      <c r="Q6" s="446"/>
      <c r="R6" s="446"/>
      <c r="T6" s="6"/>
    </row>
    <row r="7" spans="1:20">
      <c r="A7" s="425">
        <v>43952</v>
      </c>
      <c r="B7" s="424">
        <v>1064</v>
      </c>
      <c r="C7" s="424">
        <f t="shared" ref="C7:C19" si="0">C6+B7</f>
        <v>85911</v>
      </c>
      <c r="D7" s="418">
        <v>255</v>
      </c>
      <c r="E7" s="418">
        <f t="shared" ref="E7:E19" si="1">E6+D7</f>
        <v>12723</v>
      </c>
      <c r="N7" s="192" t="s">
        <v>632</v>
      </c>
      <c r="O7" s="426">
        <v>4980</v>
      </c>
      <c r="P7" s="426">
        <v>784</v>
      </c>
      <c r="Q7" s="446"/>
      <c r="R7" s="446"/>
      <c r="T7" s="6"/>
    </row>
    <row r="8" spans="1:20">
      <c r="A8" s="425">
        <v>43983</v>
      </c>
      <c r="B8" s="424">
        <v>273</v>
      </c>
      <c r="C8" s="424">
        <f t="shared" si="0"/>
        <v>86184</v>
      </c>
      <c r="D8" s="418">
        <v>52</v>
      </c>
      <c r="E8" s="418">
        <f t="shared" si="1"/>
        <v>12775</v>
      </c>
      <c r="N8" s="192" t="s">
        <v>634</v>
      </c>
      <c r="O8" s="426">
        <v>4011</v>
      </c>
      <c r="P8" s="426">
        <v>513</v>
      </c>
      <c r="Q8" s="446"/>
      <c r="R8" s="446"/>
      <c r="T8" s="6"/>
    </row>
    <row r="9" spans="1:20" s="320" customFormat="1">
      <c r="A9" s="425">
        <v>44013</v>
      </c>
      <c r="B9" s="424">
        <v>337</v>
      </c>
      <c r="C9" s="424">
        <f t="shared" si="0"/>
        <v>86521</v>
      </c>
      <c r="D9" s="418">
        <v>23</v>
      </c>
      <c r="E9" s="418">
        <f t="shared" si="1"/>
        <v>12798</v>
      </c>
      <c r="N9" s="192" t="s">
        <v>635</v>
      </c>
      <c r="O9" s="426">
        <v>3781</v>
      </c>
      <c r="P9" s="426">
        <v>530</v>
      </c>
      <c r="Q9" s="446"/>
      <c r="R9" s="446"/>
      <c r="T9" s="6"/>
    </row>
    <row r="10" spans="1:20" s="362" customFormat="1">
      <c r="A10" s="425">
        <v>44044</v>
      </c>
      <c r="B10" s="424">
        <v>105</v>
      </c>
      <c r="C10" s="424">
        <f t="shared" si="0"/>
        <v>86626</v>
      </c>
      <c r="D10" s="418">
        <v>19</v>
      </c>
      <c r="E10" s="418">
        <f t="shared" si="1"/>
        <v>12817</v>
      </c>
      <c r="N10" s="192" t="s">
        <v>633</v>
      </c>
      <c r="O10" s="426">
        <v>2944</v>
      </c>
      <c r="P10" s="426">
        <v>433</v>
      </c>
      <c r="Q10" s="446"/>
      <c r="R10" s="446"/>
      <c r="T10" s="6"/>
    </row>
    <row r="11" spans="1:20" s="367" customFormat="1">
      <c r="A11" s="425">
        <v>44075</v>
      </c>
      <c r="B11" s="424">
        <v>643</v>
      </c>
      <c r="C11" s="424">
        <f t="shared" si="0"/>
        <v>87269</v>
      </c>
      <c r="D11" s="418">
        <v>33</v>
      </c>
      <c r="E11" s="418">
        <f t="shared" si="1"/>
        <v>12850</v>
      </c>
      <c r="N11" s="192" t="s">
        <v>636</v>
      </c>
      <c r="O11" s="426">
        <v>2811</v>
      </c>
      <c r="P11" s="426">
        <v>458</v>
      </c>
      <c r="R11" s="446"/>
      <c r="S11" s="446"/>
      <c r="T11" s="446"/>
    </row>
    <row r="12" spans="1:20">
      <c r="A12" s="425">
        <v>44105</v>
      </c>
      <c r="B12" s="424">
        <v>1749</v>
      </c>
      <c r="C12" s="424">
        <f t="shared" si="0"/>
        <v>89018</v>
      </c>
      <c r="D12" s="418">
        <v>266</v>
      </c>
      <c r="E12" s="418">
        <f t="shared" si="1"/>
        <v>13116</v>
      </c>
      <c r="N12" s="192" t="s">
        <v>637</v>
      </c>
      <c r="O12" s="426">
        <v>2759</v>
      </c>
      <c r="P12" s="426">
        <v>883</v>
      </c>
      <c r="R12" s="446"/>
      <c r="S12" s="446"/>
      <c r="T12" s="446"/>
    </row>
    <row r="13" spans="1:20" s="368" customFormat="1">
      <c r="A13" s="425">
        <v>44136</v>
      </c>
      <c r="B13" s="424">
        <v>790</v>
      </c>
      <c r="C13" s="424">
        <f t="shared" si="0"/>
        <v>89808</v>
      </c>
      <c r="D13" s="418">
        <v>87</v>
      </c>
      <c r="E13" s="418">
        <f t="shared" si="1"/>
        <v>13203</v>
      </c>
      <c r="N13" s="192" t="s">
        <v>638</v>
      </c>
      <c r="O13" s="426">
        <v>2319</v>
      </c>
      <c r="P13" s="426">
        <v>470</v>
      </c>
      <c r="R13" s="446"/>
      <c r="S13" s="446"/>
      <c r="T13" s="446"/>
    </row>
    <row r="14" spans="1:20" s="420" customFormat="1">
      <c r="A14" s="425">
        <v>44166</v>
      </c>
      <c r="B14" s="424">
        <v>1943</v>
      </c>
      <c r="C14" s="424">
        <f t="shared" si="0"/>
        <v>91751</v>
      </c>
      <c r="D14" s="418">
        <v>367</v>
      </c>
      <c r="E14" s="418">
        <f t="shared" si="1"/>
        <v>13570</v>
      </c>
      <c r="N14" s="192" t="s">
        <v>640</v>
      </c>
      <c r="O14" s="426">
        <v>1894</v>
      </c>
      <c r="P14" s="426">
        <v>349</v>
      </c>
      <c r="R14" s="446"/>
      <c r="S14" s="446"/>
      <c r="T14" s="446"/>
    </row>
    <row r="15" spans="1:20" s="420" customFormat="1">
      <c r="A15" s="425">
        <v>44197</v>
      </c>
      <c r="B15" s="424">
        <v>615</v>
      </c>
      <c r="C15" s="424">
        <f t="shared" si="0"/>
        <v>92366</v>
      </c>
      <c r="D15" s="418">
        <v>156</v>
      </c>
      <c r="E15" s="418">
        <f t="shared" si="1"/>
        <v>13726</v>
      </c>
      <c r="N15" s="192" t="s">
        <v>639</v>
      </c>
      <c r="O15" s="426">
        <v>1792</v>
      </c>
      <c r="P15" s="426">
        <v>403</v>
      </c>
      <c r="R15" s="446"/>
      <c r="S15" s="446"/>
      <c r="T15" s="446"/>
    </row>
    <row r="16" spans="1:20" s="420" customFormat="1">
      <c r="A16" s="448">
        <v>44228</v>
      </c>
      <c r="B16" s="424">
        <v>540</v>
      </c>
      <c r="C16" s="424">
        <f t="shared" si="0"/>
        <v>92906</v>
      </c>
      <c r="D16" s="449">
        <v>65</v>
      </c>
      <c r="E16" s="418">
        <f t="shared" si="1"/>
        <v>13791</v>
      </c>
      <c r="N16" s="192" t="s">
        <v>641</v>
      </c>
      <c r="O16" s="426">
        <v>824</v>
      </c>
      <c r="P16" s="426">
        <v>95</v>
      </c>
      <c r="R16" s="446"/>
      <c r="S16" s="446"/>
      <c r="T16" s="446"/>
    </row>
    <row r="17" spans="1:20" s="446" customFormat="1">
      <c r="A17" s="425">
        <v>44256</v>
      </c>
      <c r="B17" s="424">
        <v>833</v>
      </c>
      <c r="C17" s="424">
        <f t="shared" si="0"/>
        <v>93739</v>
      </c>
      <c r="D17" s="449">
        <v>131</v>
      </c>
      <c r="E17" s="418">
        <f t="shared" si="1"/>
        <v>13922</v>
      </c>
      <c r="N17" s="192" t="s">
        <v>643</v>
      </c>
      <c r="O17" s="426">
        <v>470</v>
      </c>
      <c r="P17" s="426">
        <v>197</v>
      </c>
    </row>
    <row r="18" spans="1:20" s="446" customFormat="1">
      <c r="A18" s="448">
        <v>44287</v>
      </c>
      <c r="B18" s="424">
        <v>157</v>
      </c>
      <c r="C18" s="424">
        <f t="shared" si="0"/>
        <v>93896</v>
      </c>
      <c r="D18" s="449">
        <v>39</v>
      </c>
      <c r="E18" s="418">
        <f t="shared" si="1"/>
        <v>13961</v>
      </c>
      <c r="N18" s="192" t="s">
        <v>642</v>
      </c>
      <c r="O18" s="426">
        <v>456</v>
      </c>
      <c r="P18" s="426">
        <v>64</v>
      </c>
    </row>
    <row r="19" spans="1:20" s="446" customFormat="1">
      <c r="A19" s="425">
        <v>44317</v>
      </c>
      <c r="B19" s="429">
        <v>104</v>
      </c>
      <c r="C19" s="429">
        <f t="shared" si="0"/>
        <v>94000</v>
      </c>
      <c r="D19" s="430">
        <v>15</v>
      </c>
      <c r="E19" s="430">
        <f t="shared" si="1"/>
        <v>13976</v>
      </c>
      <c r="N19" s="192" t="s">
        <v>644</v>
      </c>
      <c r="O19" s="426">
        <v>159</v>
      </c>
      <c r="P19" s="426">
        <v>15</v>
      </c>
    </row>
    <row r="20" spans="1:20" s="420" customFormat="1">
      <c r="A20" s="448"/>
      <c r="B20" s="418"/>
      <c r="C20" s="424"/>
      <c r="D20" s="418"/>
      <c r="E20" s="418"/>
      <c r="N20" s="192" t="s">
        <v>645</v>
      </c>
      <c r="O20" s="426">
        <v>95</v>
      </c>
      <c r="P20" s="426">
        <v>38</v>
      </c>
      <c r="R20" s="446"/>
      <c r="T20" s="6"/>
    </row>
    <row r="21" spans="1:20" s="420" customFormat="1" ht="26.25">
      <c r="A21" s="275"/>
      <c r="B21" s="418"/>
      <c r="C21" s="424"/>
      <c r="D21" s="418"/>
      <c r="E21" s="418"/>
      <c r="N21" s="431" t="s">
        <v>650</v>
      </c>
      <c r="O21" s="426">
        <v>41</v>
      </c>
      <c r="P21" s="426">
        <v>7</v>
      </c>
      <c r="R21" s="446"/>
      <c r="T21" s="6"/>
    </row>
    <row r="22" spans="1:20" ht="15" customHeight="1">
      <c r="A22" s="463" t="s">
        <v>654</v>
      </c>
      <c r="B22" s="463"/>
      <c r="C22" s="463"/>
      <c r="D22" s="463"/>
      <c r="E22" s="463"/>
      <c r="N22" s="192" t="s">
        <v>646</v>
      </c>
      <c r="O22" s="426">
        <v>28</v>
      </c>
      <c r="P22" s="426">
        <v>3</v>
      </c>
      <c r="R22" s="446"/>
      <c r="T22" s="6"/>
    </row>
    <row r="23" spans="1:20">
      <c r="A23" s="463"/>
      <c r="B23" s="463"/>
      <c r="C23" s="463"/>
      <c r="D23" s="463"/>
      <c r="E23" s="463"/>
      <c r="N23" s="192" t="s">
        <v>647</v>
      </c>
      <c r="O23" s="426">
        <v>14</v>
      </c>
      <c r="P23" s="426">
        <v>2</v>
      </c>
      <c r="R23" s="446"/>
      <c r="T23" s="6"/>
    </row>
    <row r="24" spans="1:20">
      <c r="A24" s="463"/>
      <c r="B24" s="463"/>
      <c r="C24" s="463"/>
      <c r="D24" s="463"/>
      <c r="E24" s="463"/>
      <c r="N24" s="192" t="s">
        <v>648</v>
      </c>
      <c r="O24" s="426">
        <v>6</v>
      </c>
      <c r="P24" s="426">
        <v>2</v>
      </c>
      <c r="R24" s="446"/>
      <c r="T24" s="6"/>
    </row>
    <row r="25" spans="1:20" ht="14.25" customHeight="1">
      <c r="A25" s="463"/>
      <c r="B25" s="463"/>
      <c r="C25" s="463"/>
      <c r="D25" s="463"/>
      <c r="E25" s="463"/>
      <c r="N25" s="192" t="s">
        <v>649</v>
      </c>
      <c r="O25" s="426">
        <v>3</v>
      </c>
      <c r="P25" s="426">
        <v>1</v>
      </c>
      <c r="R25" s="446"/>
      <c r="T25" s="6"/>
    </row>
    <row r="26" spans="1:20">
      <c r="A26" s="463"/>
      <c r="B26" s="463"/>
      <c r="C26" s="463"/>
      <c r="D26" s="463"/>
      <c r="E26" s="463"/>
      <c r="N26" s="445" t="s">
        <v>162</v>
      </c>
      <c r="O26" s="428">
        <f>SUM(O4:O25)</f>
        <v>94000</v>
      </c>
      <c r="P26" s="428">
        <f>SUM(P4:P25)</f>
        <v>13976</v>
      </c>
      <c r="T26" s="446"/>
    </row>
    <row r="27" spans="1:20" s="188" customFormat="1">
      <c r="A27" s="463"/>
      <c r="B27" s="463"/>
      <c r="C27" s="463"/>
      <c r="D27" s="463"/>
      <c r="E27" s="463"/>
      <c r="N27" s="446"/>
      <c r="O27" s="426"/>
      <c r="P27" s="426"/>
    </row>
    <row r="28" spans="1:20">
      <c r="A28" s="463"/>
      <c r="B28" s="463"/>
      <c r="C28" s="463"/>
      <c r="D28" s="463"/>
      <c r="E28" s="463"/>
      <c r="N28" s="446"/>
      <c r="O28" s="426"/>
      <c r="P28" s="426"/>
    </row>
    <row r="29" spans="1:20" ht="129" customHeight="1">
      <c r="A29" s="463"/>
      <c r="B29" s="463"/>
      <c r="C29" s="463"/>
      <c r="D29" s="463"/>
      <c r="E29" s="463"/>
      <c r="N29" s="188"/>
      <c r="O29" s="188"/>
      <c r="P29" s="188"/>
    </row>
    <row r="30" spans="1:20" s="433" customFormat="1" ht="129" customHeight="1">
      <c r="A30" s="463"/>
      <c r="B30" s="463"/>
      <c r="C30" s="463"/>
      <c r="D30" s="463"/>
      <c r="E30" s="463"/>
      <c r="N30" s="188"/>
      <c r="O30" s="188"/>
      <c r="P30" s="188"/>
    </row>
    <row r="31" spans="1:20" ht="39" customHeight="1">
      <c r="A31" s="499" t="s">
        <v>652</v>
      </c>
      <c r="B31" s="499"/>
      <c r="C31" s="499"/>
      <c r="D31" s="37"/>
      <c r="E31" s="37"/>
      <c r="O31" s="423"/>
    </row>
    <row r="32" spans="1:20">
      <c r="A32" s="17" t="s">
        <v>663</v>
      </c>
      <c r="B32" s="18"/>
      <c r="C32" s="18"/>
      <c r="D32" s="18"/>
      <c r="E32" s="18"/>
    </row>
    <row r="33" spans="1:5" ht="38.25">
      <c r="A33" s="189" t="s">
        <v>43</v>
      </c>
      <c r="B33" s="190" t="s">
        <v>466</v>
      </c>
      <c r="C33" s="189" t="s">
        <v>467</v>
      </c>
      <c r="D33" s="37"/>
      <c r="E33" s="37"/>
    </row>
    <row r="34" spans="1:5">
      <c r="A34" s="192" t="s">
        <v>118</v>
      </c>
      <c r="B34" s="37">
        <v>14872</v>
      </c>
      <c r="C34" s="37">
        <v>1351</v>
      </c>
      <c r="D34" s="37"/>
      <c r="E34" s="37"/>
    </row>
    <row r="35" spans="1:5">
      <c r="A35" s="192" t="s">
        <v>119</v>
      </c>
      <c r="B35" s="37">
        <v>905</v>
      </c>
      <c r="C35" s="37">
        <v>77</v>
      </c>
      <c r="D35" s="37"/>
      <c r="E35" s="37"/>
    </row>
    <row r="36" spans="1:5">
      <c r="A36" s="192" t="s">
        <v>120</v>
      </c>
      <c r="B36" s="37">
        <v>418</v>
      </c>
      <c r="C36" s="37">
        <v>74</v>
      </c>
      <c r="D36" s="37"/>
      <c r="E36" s="37"/>
    </row>
    <row r="37" spans="1:5">
      <c r="A37" s="192" t="s">
        <v>121</v>
      </c>
      <c r="B37" s="37">
        <v>13102</v>
      </c>
      <c r="C37" s="37">
        <v>1853</v>
      </c>
      <c r="D37" s="37"/>
      <c r="E37" s="37"/>
    </row>
    <row r="38" spans="1:5">
      <c r="A38" s="192" t="s">
        <v>469</v>
      </c>
      <c r="B38" s="37">
        <v>277</v>
      </c>
      <c r="C38" s="37">
        <v>51</v>
      </c>
      <c r="D38" s="37"/>
      <c r="E38" s="37"/>
    </row>
    <row r="39" spans="1:5">
      <c r="A39" s="192" t="s">
        <v>122</v>
      </c>
      <c r="B39" s="37">
        <v>1566</v>
      </c>
      <c r="C39" s="37">
        <v>274</v>
      </c>
      <c r="D39" s="37"/>
      <c r="E39" s="37"/>
    </row>
    <row r="40" spans="1:5">
      <c r="A40" s="192" t="s">
        <v>123</v>
      </c>
      <c r="B40" s="37">
        <v>107</v>
      </c>
      <c r="C40" s="37">
        <v>22</v>
      </c>
      <c r="D40" s="37"/>
      <c r="E40" s="37"/>
    </row>
    <row r="41" spans="1:5">
      <c r="A41" s="192" t="s">
        <v>124</v>
      </c>
      <c r="B41" s="37">
        <v>196</v>
      </c>
      <c r="C41" s="37">
        <v>53</v>
      </c>
      <c r="D41" s="37"/>
      <c r="E41" s="37"/>
    </row>
    <row r="42" spans="1:5">
      <c r="A42" s="192" t="s">
        <v>470</v>
      </c>
      <c r="B42" s="37">
        <v>2489</v>
      </c>
      <c r="C42" s="37">
        <v>630</v>
      </c>
      <c r="D42" s="37"/>
      <c r="E42" s="37"/>
    </row>
    <row r="43" spans="1:5" s="446" customFormat="1">
      <c r="A43" s="192" t="s">
        <v>125</v>
      </c>
      <c r="B43" s="18">
        <v>143</v>
      </c>
      <c r="C43" s="18">
        <v>45</v>
      </c>
      <c r="D43" s="37"/>
      <c r="E43" s="37"/>
    </row>
    <row r="44" spans="1:5">
      <c r="A44" s="192" t="s">
        <v>126</v>
      </c>
      <c r="B44" s="37">
        <v>1576</v>
      </c>
      <c r="C44" s="37">
        <v>234</v>
      </c>
      <c r="D44" s="37"/>
      <c r="E44" s="37"/>
    </row>
    <row r="45" spans="1:5">
      <c r="A45" s="192" t="s">
        <v>471</v>
      </c>
      <c r="B45" s="37">
        <v>1056</v>
      </c>
      <c r="C45" s="37">
        <v>205</v>
      </c>
      <c r="D45" s="37"/>
      <c r="E45" s="37"/>
    </row>
    <row r="46" spans="1:5">
      <c r="A46" s="192" t="s">
        <v>127</v>
      </c>
      <c r="B46" s="37">
        <v>1165</v>
      </c>
      <c r="C46" s="18">
        <v>255</v>
      </c>
      <c r="D46" s="18"/>
      <c r="E46" s="18"/>
    </row>
    <row r="47" spans="1:5">
      <c r="A47" s="192" t="s">
        <v>472</v>
      </c>
      <c r="B47" s="37">
        <v>13716</v>
      </c>
      <c r="C47" s="37">
        <v>1945</v>
      </c>
      <c r="D47" s="18"/>
      <c r="E47" s="37"/>
    </row>
    <row r="48" spans="1:5">
      <c r="A48" s="192" t="s">
        <v>473</v>
      </c>
      <c r="B48" s="18">
        <v>459</v>
      </c>
      <c r="C48" s="18">
        <v>101</v>
      </c>
      <c r="D48" s="18"/>
      <c r="E48" s="18"/>
    </row>
    <row r="49" spans="1:19">
      <c r="A49" s="192" t="s">
        <v>128</v>
      </c>
      <c r="B49" s="37">
        <v>2612</v>
      </c>
      <c r="C49" s="18">
        <v>512</v>
      </c>
      <c r="D49" s="18"/>
      <c r="E49" s="18"/>
    </row>
    <row r="50" spans="1:19">
      <c r="A50" s="192" t="s">
        <v>129</v>
      </c>
      <c r="B50" s="37">
        <v>4469</v>
      </c>
      <c r="C50" s="18">
        <v>742</v>
      </c>
      <c r="D50" s="18"/>
      <c r="E50" s="18"/>
    </row>
    <row r="51" spans="1:19">
      <c r="A51" s="192" t="s">
        <v>130</v>
      </c>
      <c r="B51" s="37">
        <v>1509</v>
      </c>
      <c r="C51" s="18">
        <v>418</v>
      </c>
      <c r="D51" s="18"/>
      <c r="E51" s="18"/>
    </row>
    <row r="52" spans="1:19" s="446" customFormat="1">
      <c r="A52" s="192" t="s">
        <v>131</v>
      </c>
      <c r="B52" s="37">
        <v>1596</v>
      </c>
      <c r="C52" s="37">
        <v>186</v>
      </c>
      <c r="D52" s="18"/>
      <c r="E52" s="18"/>
    </row>
    <row r="53" spans="1:19" s="446" customFormat="1">
      <c r="A53" s="192" t="s">
        <v>132</v>
      </c>
      <c r="B53" s="18">
        <v>122</v>
      </c>
      <c r="C53" s="18">
        <v>42</v>
      </c>
      <c r="D53" s="18"/>
      <c r="E53" s="18"/>
    </row>
    <row r="54" spans="1:19" s="446" customFormat="1">
      <c r="A54" s="192" t="s">
        <v>133</v>
      </c>
      <c r="B54" s="37">
        <v>2623</v>
      </c>
      <c r="C54" s="18">
        <v>424</v>
      </c>
      <c r="D54" s="18"/>
      <c r="E54" s="18"/>
    </row>
    <row r="55" spans="1:19" s="446" customFormat="1">
      <c r="A55" s="192" t="s">
        <v>134</v>
      </c>
      <c r="B55" s="37">
        <v>23420</v>
      </c>
      <c r="C55" s="37">
        <v>3421</v>
      </c>
      <c r="D55" s="18"/>
      <c r="E55" s="18"/>
    </row>
    <row r="56" spans="1:19" s="446" customFormat="1">
      <c r="A56" s="192" t="s">
        <v>135</v>
      </c>
      <c r="B56" s="37">
        <v>1540</v>
      </c>
      <c r="C56" s="18">
        <v>250</v>
      </c>
      <c r="D56" s="18"/>
      <c r="E56" s="18"/>
    </row>
    <row r="57" spans="1:19" s="446" customFormat="1">
      <c r="A57" s="192" t="s">
        <v>136</v>
      </c>
      <c r="B57" s="37">
        <v>1377</v>
      </c>
      <c r="C57" s="18">
        <v>216</v>
      </c>
      <c r="D57" s="18"/>
      <c r="E57" s="18"/>
    </row>
    <row r="58" spans="1:19">
      <c r="A58" s="192" t="s">
        <v>665</v>
      </c>
      <c r="B58" s="37">
        <v>384</v>
      </c>
      <c r="C58" s="37">
        <v>91</v>
      </c>
      <c r="D58" s="18"/>
      <c r="E58" s="18"/>
      <c r="P58" s="446"/>
      <c r="Q58" s="446"/>
      <c r="R58" s="446"/>
      <c r="S58" s="446"/>
    </row>
    <row r="59" spans="1:19" s="446" customFormat="1">
      <c r="A59" s="192" t="s">
        <v>137</v>
      </c>
      <c r="B59" s="18">
        <v>84</v>
      </c>
      <c r="C59" s="18">
        <v>23</v>
      </c>
      <c r="D59" s="18"/>
      <c r="E59" s="18"/>
    </row>
    <row r="60" spans="1:19">
      <c r="A60" s="192" t="s">
        <v>138</v>
      </c>
      <c r="B60" s="37">
        <v>1313</v>
      </c>
      <c r="C60" s="18">
        <v>235</v>
      </c>
      <c r="D60" s="18"/>
      <c r="E60" s="18"/>
      <c r="P60" s="446"/>
      <c r="Q60" s="446"/>
      <c r="R60" s="446"/>
      <c r="S60" s="446"/>
    </row>
    <row r="61" spans="1:19" s="446" customFormat="1">
      <c r="A61" s="192" t="s">
        <v>666</v>
      </c>
      <c r="B61" s="37">
        <v>84</v>
      </c>
      <c r="C61" s="37">
        <v>23</v>
      </c>
      <c r="D61" s="18"/>
      <c r="E61" s="18"/>
    </row>
    <row r="62" spans="1:19">
      <c r="A62" s="192" t="s">
        <v>139</v>
      </c>
      <c r="B62" s="18">
        <v>427</v>
      </c>
      <c r="C62" s="18">
        <v>121</v>
      </c>
      <c r="D62" s="18"/>
      <c r="E62" s="18"/>
      <c r="P62" s="446"/>
      <c r="Q62" s="446"/>
      <c r="R62" s="446"/>
      <c r="S62" s="446"/>
    </row>
    <row r="63" spans="1:19" s="446" customFormat="1">
      <c r="A63" s="192" t="s">
        <v>664</v>
      </c>
      <c r="B63" s="18">
        <v>321</v>
      </c>
      <c r="C63" s="18">
        <v>80</v>
      </c>
      <c r="D63" s="18"/>
      <c r="E63" s="18"/>
    </row>
    <row r="64" spans="1:19">
      <c r="A64" s="192" t="s">
        <v>474</v>
      </c>
      <c r="B64" s="18">
        <v>72</v>
      </c>
      <c r="C64" s="18">
        <v>22</v>
      </c>
      <c r="D64" s="18"/>
      <c r="E64" s="18"/>
      <c r="P64" s="446"/>
      <c r="Q64" s="446"/>
      <c r="R64" s="446"/>
      <c r="S64" s="446"/>
    </row>
    <row r="65" spans="1:19">
      <c r="A65" s="193" t="s">
        <v>468</v>
      </c>
      <c r="B65" s="191">
        <f>SUM(B34:B64)</f>
        <v>94000</v>
      </c>
      <c r="C65" s="191">
        <f>SUM(C34:C64)</f>
        <v>13976</v>
      </c>
      <c r="D65" s="420"/>
      <c r="E65" s="420"/>
      <c r="P65" s="446"/>
      <c r="Q65" s="446"/>
      <c r="R65" s="446"/>
      <c r="S65" s="446"/>
    </row>
    <row r="66" spans="1:19">
      <c r="B66" s="6"/>
      <c r="C66" s="6"/>
      <c r="D66" s="6"/>
      <c r="E66" s="6"/>
      <c r="P66" s="446"/>
      <c r="Q66" s="446"/>
      <c r="R66" s="446"/>
      <c r="S66" s="446"/>
    </row>
    <row r="67" spans="1:19">
      <c r="A67" s="277" t="s">
        <v>493</v>
      </c>
      <c r="B67" s="321"/>
    </row>
    <row r="69" spans="1:19">
      <c r="A69" s="41" t="s">
        <v>312</v>
      </c>
      <c r="B69" s="41"/>
    </row>
    <row r="70" spans="1:19">
      <c r="A70" s="41" t="s">
        <v>314</v>
      </c>
      <c r="B70" s="41"/>
    </row>
  </sheetData>
  <sheetProtection password="CCE3"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zoomScale="80" zoomScaleNormal="80" workbookViewId="0">
      <selection activeCell="V42" sqref="V42"/>
    </sheetView>
  </sheetViews>
  <sheetFormatPr baseColWidth="10" defaultRowHeight="15"/>
  <cols>
    <col min="1" max="1" width="16.28515625" customWidth="1"/>
    <col min="2" max="2" width="14.5703125" customWidth="1"/>
    <col min="3" max="6" width="14.7109375" customWidth="1"/>
    <col min="9" max="9" width="11.42578125" style="370"/>
    <col min="12" max="12" width="11.42578125" style="370"/>
    <col min="14" max="14" width="11.42578125" style="432"/>
  </cols>
  <sheetData>
    <row r="1" spans="1:19" ht="53.25" customHeight="1">
      <c r="A1" s="503" t="s">
        <v>499</v>
      </c>
      <c r="B1" s="503"/>
      <c r="C1" s="503"/>
      <c r="D1" s="503"/>
      <c r="E1" s="503"/>
      <c r="F1" s="503"/>
    </row>
    <row r="2" spans="1:19" ht="30" customHeight="1">
      <c r="A2" s="23" t="s">
        <v>94</v>
      </c>
      <c r="B2" s="168" t="s">
        <v>95</v>
      </c>
      <c r="C2" s="168" t="s">
        <v>96</v>
      </c>
      <c r="D2" s="170" t="s">
        <v>394</v>
      </c>
      <c r="E2" s="170" t="s">
        <v>393</v>
      </c>
      <c r="F2" s="169" t="s">
        <v>500</v>
      </c>
    </row>
    <row r="3" spans="1:19" ht="15" customHeight="1">
      <c r="A3" s="26">
        <v>44197</v>
      </c>
      <c r="B3" s="28">
        <v>6675</v>
      </c>
      <c r="C3" s="28">
        <v>6466</v>
      </c>
      <c r="D3" s="28">
        <v>1895</v>
      </c>
      <c r="E3" s="204">
        <v>11246</v>
      </c>
      <c r="F3" s="27">
        <v>13141</v>
      </c>
      <c r="G3" s="6"/>
    </row>
    <row r="4" spans="1:19" ht="15" customHeight="1">
      <c r="A4" s="26">
        <v>44228</v>
      </c>
      <c r="B4" s="409">
        <v>6908</v>
      </c>
      <c r="C4" s="409">
        <v>6347</v>
      </c>
      <c r="D4" s="332">
        <v>1984</v>
      </c>
      <c r="E4" s="332">
        <v>11271</v>
      </c>
      <c r="F4" s="27">
        <v>13255</v>
      </c>
      <c r="G4" s="6"/>
    </row>
    <row r="5" spans="1:19">
      <c r="A5" s="26">
        <v>44256</v>
      </c>
      <c r="B5" s="28">
        <v>9348</v>
      </c>
      <c r="C5" s="28">
        <v>7850</v>
      </c>
      <c r="D5" s="332">
        <v>2911</v>
      </c>
      <c r="E5" s="204">
        <v>14287</v>
      </c>
      <c r="F5" s="27">
        <v>17198</v>
      </c>
      <c r="G5" s="6"/>
    </row>
    <row r="6" spans="1:19">
      <c r="A6" s="26">
        <v>44287</v>
      </c>
      <c r="B6" s="205">
        <v>8561</v>
      </c>
      <c r="C6" s="205">
        <v>7226</v>
      </c>
      <c r="D6" s="332">
        <v>2222</v>
      </c>
      <c r="E6" s="438">
        <v>13565</v>
      </c>
      <c r="F6" s="27">
        <v>15787</v>
      </c>
      <c r="G6" s="6"/>
    </row>
    <row r="7" spans="1:19">
      <c r="A7" s="26">
        <v>44317</v>
      </c>
      <c r="B7" s="205">
        <v>8952</v>
      </c>
      <c r="C7" s="205">
        <v>7715</v>
      </c>
      <c r="D7" s="205">
        <v>2416</v>
      </c>
      <c r="E7" s="205">
        <v>14251</v>
      </c>
      <c r="F7" s="27">
        <v>16667</v>
      </c>
      <c r="G7" s="6"/>
      <c r="Q7" s="138"/>
      <c r="R7" s="138"/>
      <c r="S7" s="138"/>
    </row>
    <row r="8" spans="1:19">
      <c r="A8" s="26">
        <v>44348</v>
      </c>
      <c r="B8" s="205">
        <v>10765</v>
      </c>
      <c r="C8" s="205">
        <v>9490</v>
      </c>
      <c r="D8" s="205">
        <v>2589</v>
      </c>
      <c r="E8" s="205">
        <v>17666</v>
      </c>
      <c r="F8" s="27">
        <v>20255</v>
      </c>
      <c r="G8" s="6"/>
      <c r="Q8" s="138"/>
      <c r="R8" s="138"/>
      <c r="S8" s="138"/>
    </row>
    <row r="9" spans="1:19">
      <c r="A9" s="26">
        <v>44378</v>
      </c>
      <c r="B9" s="205">
        <v>11412</v>
      </c>
      <c r="C9" s="205">
        <v>10197</v>
      </c>
      <c r="D9" s="205">
        <v>2519</v>
      </c>
      <c r="E9" s="205">
        <v>19090</v>
      </c>
      <c r="F9" s="27">
        <v>21609</v>
      </c>
      <c r="Q9" s="138"/>
      <c r="R9" s="138"/>
      <c r="S9" s="138"/>
    </row>
    <row r="10" spans="1:19" s="322" customFormat="1">
      <c r="A10" s="140">
        <v>44409</v>
      </c>
      <c r="B10" s="434">
        <v>11447</v>
      </c>
      <c r="C10" s="434">
        <v>10400</v>
      </c>
      <c r="D10" s="434">
        <v>3441</v>
      </c>
      <c r="E10" s="434">
        <v>18406</v>
      </c>
      <c r="F10" s="141">
        <v>21847</v>
      </c>
      <c r="I10" s="370"/>
      <c r="L10" s="370"/>
      <c r="N10" s="432"/>
      <c r="Q10" s="138"/>
      <c r="R10" s="138"/>
      <c r="S10" s="138"/>
    </row>
    <row r="11" spans="1:19" s="330" customFormat="1">
      <c r="A11" s="26">
        <v>44440</v>
      </c>
      <c r="B11" s="459"/>
      <c r="C11" s="459"/>
      <c r="D11" s="28"/>
      <c r="E11" s="28"/>
      <c r="F11" s="27"/>
      <c r="I11" s="370"/>
      <c r="L11" s="370"/>
      <c r="N11" s="432"/>
      <c r="Q11" s="138"/>
      <c r="R11" s="138"/>
      <c r="S11" s="138"/>
    </row>
    <row r="12" spans="1:19" s="330" customFormat="1">
      <c r="A12" s="26">
        <v>44470</v>
      </c>
      <c r="B12" s="28"/>
      <c r="C12" s="28"/>
      <c r="D12" s="332"/>
      <c r="E12" s="28"/>
      <c r="F12" s="458"/>
      <c r="I12" s="370"/>
      <c r="L12" s="370"/>
      <c r="N12" s="432"/>
      <c r="Q12" s="138"/>
      <c r="R12" s="138"/>
      <c r="S12" s="138"/>
    </row>
    <row r="13" spans="1:19" s="330" customFormat="1">
      <c r="A13" s="26">
        <v>44501</v>
      </c>
      <c r="B13" s="28"/>
      <c r="C13" s="28"/>
      <c r="D13" s="28"/>
      <c r="E13" s="28"/>
      <c r="F13" s="27"/>
      <c r="I13" s="370"/>
      <c r="L13" s="370"/>
      <c r="N13" s="432"/>
      <c r="Q13" s="138"/>
      <c r="R13" s="138"/>
      <c r="S13" s="138"/>
    </row>
    <row r="14" spans="1:19" s="330" customFormat="1">
      <c r="A14" s="26">
        <v>44531</v>
      </c>
      <c r="B14" s="28"/>
      <c r="C14" s="28"/>
      <c r="D14" s="28"/>
      <c r="E14" s="28"/>
      <c r="F14" s="27"/>
      <c r="I14" s="370"/>
      <c r="L14" s="370"/>
      <c r="N14" s="432"/>
      <c r="Q14" s="138"/>
      <c r="R14" s="138"/>
      <c r="S14" s="138"/>
    </row>
    <row r="15" spans="1:19" s="432" customFormat="1">
      <c r="A15" s="6"/>
      <c r="B15" s="6"/>
      <c r="C15" s="6"/>
      <c r="D15" s="6"/>
      <c r="E15" s="6"/>
      <c r="F15" s="6"/>
      <c r="Q15" s="138"/>
      <c r="R15" s="138"/>
      <c r="S15" s="138"/>
    </row>
    <row r="16" spans="1:19" ht="15" customHeight="1">
      <c r="A16" s="470" t="s">
        <v>702</v>
      </c>
      <c r="B16" s="470"/>
      <c r="C16" s="470"/>
      <c r="D16" s="470"/>
      <c r="E16" s="470"/>
      <c r="F16" s="470"/>
      <c r="G16" s="6"/>
      <c r="H16" s="6"/>
      <c r="I16" s="164"/>
    </row>
    <row r="17" spans="1:21">
      <c r="A17" s="470"/>
      <c r="B17" s="470"/>
      <c r="C17" s="470"/>
      <c r="D17" s="470"/>
      <c r="E17" s="470"/>
      <c r="F17" s="470"/>
      <c r="G17" s="164"/>
      <c r="H17" s="164"/>
      <c r="I17" s="164"/>
    </row>
    <row r="18" spans="1:21" ht="18" customHeight="1">
      <c r="A18" s="470"/>
      <c r="B18" s="470"/>
      <c r="C18" s="470"/>
      <c r="D18" s="470"/>
      <c r="E18" s="470"/>
      <c r="F18" s="470"/>
      <c r="G18" s="164"/>
      <c r="H18" s="503" t="s">
        <v>501</v>
      </c>
      <c r="I18" s="503"/>
      <c r="J18" s="503"/>
      <c r="K18" s="503"/>
      <c r="L18" s="503"/>
      <c r="M18" s="503"/>
      <c r="N18" s="503"/>
      <c r="O18" s="503"/>
      <c r="P18" s="503"/>
      <c r="Q18" s="503"/>
      <c r="R18" s="503"/>
      <c r="S18" s="503"/>
      <c r="T18" s="503"/>
      <c r="U18" s="503"/>
    </row>
    <row r="19" spans="1:21" ht="42.75" customHeight="1">
      <c r="A19" s="470"/>
      <c r="B19" s="470"/>
      <c r="C19" s="470"/>
      <c r="D19" s="470"/>
      <c r="E19" s="470"/>
      <c r="F19" s="470"/>
      <c r="H19" s="25" t="s">
        <v>94</v>
      </c>
      <c r="I19" s="23" t="s">
        <v>502</v>
      </c>
      <c r="J19" s="22" t="s">
        <v>503</v>
      </c>
      <c r="K19" s="23" t="s">
        <v>579</v>
      </c>
      <c r="L19" s="22" t="s">
        <v>504</v>
      </c>
      <c r="M19" s="23" t="s">
        <v>580</v>
      </c>
      <c r="N19" s="22" t="s">
        <v>655</v>
      </c>
      <c r="T19" s="171"/>
    </row>
    <row r="20" spans="1:21" ht="27.75" customHeight="1">
      <c r="A20" s="470"/>
      <c r="B20" s="470"/>
      <c r="C20" s="470"/>
      <c r="D20" s="470"/>
      <c r="E20" s="470"/>
      <c r="F20" s="470"/>
      <c r="H20" s="26" t="s">
        <v>569</v>
      </c>
      <c r="I20" s="28">
        <v>29181</v>
      </c>
      <c r="J20" s="28">
        <v>28756</v>
      </c>
      <c r="K20" s="27">
        <f>F3</f>
        <v>13141</v>
      </c>
      <c r="L20" s="324">
        <f>((J20-I20)/I20)*100</f>
        <v>-1.4564271272403275</v>
      </c>
      <c r="M20" s="324">
        <f>((K20-J20)/J20)*100</f>
        <v>-54.301710947280569</v>
      </c>
      <c r="N20" s="324">
        <f>((K20-I20)/I20)*100</f>
        <v>-54.967273225729073</v>
      </c>
      <c r="T20" s="171"/>
    </row>
    <row r="21" spans="1:21">
      <c r="A21" s="470"/>
      <c r="B21" s="470"/>
      <c r="C21" s="470"/>
      <c r="D21" s="470"/>
      <c r="E21" s="470"/>
      <c r="F21" s="470"/>
      <c r="H21" s="26" t="s">
        <v>80</v>
      </c>
      <c r="I21" s="28">
        <v>26188</v>
      </c>
      <c r="J21" s="409">
        <v>26145</v>
      </c>
      <c r="K21" s="27">
        <v>13255</v>
      </c>
      <c r="L21" s="324">
        <f t="shared" ref="L21:L31" si="0">((J21-I21)/I21)*100</f>
        <v>-0.16419734229418054</v>
      </c>
      <c r="M21" s="324">
        <f t="shared" ref="M21:M26" si="1">((K21-J21)/J21)*100</f>
        <v>-49.301969783897491</v>
      </c>
      <c r="N21" s="324">
        <f t="shared" ref="N21:N23" si="2">((K21-I21)/I21)*100</f>
        <v>-49.385214602107837</v>
      </c>
      <c r="T21" s="171"/>
    </row>
    <row r="22" spans="1:21">
      <c r="A22" s="470"/>
      <c r="B22" s="470"/>
      <c r="C22" s="470"/>
      <c r="D22" s="470"/>
      <c r="E22" s="470"/>
      <c r="F22" s="470"/>
      <c r="H22" s="26" t="s">
        <v>81</v>
      </c>
      <c r="I22" s="28">
        <v>29566</v>
      </c>
      <c r="J22" s="28">
        <v>19538</v>
      </c>
      <c r="K22" s="27">
        <v>17198</v>
      </c>
      <c r="L22" s="324">
        <f t="shared" si="0"/>
        <v>-33.917337482243113</v>
      </c>
      <c r="M22" s="324">
        <f t="shared" si="1"/>
        <v>-11.976660866004709</v>
      </c>
      <c r="N22" s="324">
        <f t="shared" si="2"/>
        <v>-41.83183386322127</v>
      </c>
    </row>
    <row r="23" spans="1:21">
      <c r="A23" s="470"/>
      <c r="B23" s="470"/>
      <c r="C23" s="470"/>
      <c r="D23" s="470"/>
      <c r="E23" s="470"/>
      <c r="F23" s="470"/>
      <c r="G23" s="12"/>
      <c r="H23" s="26" t="s">
        <v>82</v>
      </c>
      <c r="I23" s="28">
        <v>28557</v>
      </c>
      <c r="J23" s="438">
        <v>6497</v>
      </c>
      <c r="K23" s="27">
        <v>15787</v>
      </c>
      <c r="L23" s="324">
        <f t="shared" si="0"/>
        <v>-77.249010750428965</v>
      </c>
      <c r="M23" s="324">
        <f t="shared" si="1"/>
        <v>142.98907187932892</v>
      </c>
      <c r="N23" s="324">
        <f t="shared" si="2"/>
        <v>-44.717582379101444</v>
      </c>
    </row>
    <row r="24" spans="1:21">
      <c r="A24" s="470"/>
      <c r="B24" s="470"/>
      <c r="C24" s="470"/>
      <c r="D24" s="470"/>
      <c r="E24" s="470"/>
      <c r="F24" s="470"/>
      <c r="G24" s="6"/>
      <c r="H24" s="26" t="s">
        <v>83</v>
      </c>
      <c r="I24" s="28">
        <v>29444</v>
      </c>
      <c r="J24" s="28">
        <v>7911</v>
      </c>
      <c r="K24" s="27">
        <v>16667</v>
      </c>
      <c r="L24" s="324">
        <f t="shared" si="0"/>
        <v>-73.13204727618529</v>
      </c>
      <c r="M24" s="324">
        <f t="shared" si="1"/>
        <v>110.68132979395777</v>
      </c>
      <c r="N24" s="324">
        <f t="shared" ref="N24" si="3">((K24-I24)/I24)*100</f>
        <v>-43.394239913055294</v>
      </c>
    </row>
    <row r="25" spans="1:21">
      <c r="A25" s="470"/>
      <c r="B25" s="470"/>
      <c r="C25" s="470"/>
      <c r="D25" s="470"/>
      <c r="E25" s="470"/>
      <c r="F25" s="470"/>
      <c r="G25" s="6"/>
      <c r="H25" s="26" t="s">
        <v>84</v>
      </c>
      <c r="I25" s="28">
        <v>30042</v>
      </c>
      <c r="J25" s="28">
        <v>12822</v>
      </c>
      <c r="K25" s="27">
        <v>20255</v>
      </c>
      <c r="L25" s="324">
        <f t="shared" si="0"/>
        <v>-57.319752346714601</v>
      </c>
      <c r="M25" s="324">
        <f t="shared" si="1"/>
        <v>57.970675401653402</v>
      </c>
      <c r="N25" s="324">
        <f t="shared" ref="N25:N26" si="4">((K25-I25)/I25)*100</f>
        <v>-32.577724519006722</v>
      </c>
    </row>
    <row r="26" spans="1:21">
      <c r="A26" s="470"/>
      <c r="B26" s="470"/>
      <c r="C26" s="470"/>
      <c r="D26" s="470"/>
      <c r="E26" s="470"/>
      <c r="F26" s="470"/>
      <c r="G26" s="6"/>
      <c r="H26" s="26" t="s">
        <v>85</v>
      </c>
      <c r="I26" s="28">
        <v>35388</v>
      </c>
      <c r="J26" s="28">
        <v>17983</v>
      </c>
      <c r="K26" s="27">
        <v>21609</v>
      </c>
      <c r="L26" s="324">
        <f t="shared" si="0"/>
        <v>-49.18333898496666</v>
      </c>
      <c r="M26" s="324">
        <f t="shared" si="1"/>
        <v>20.163487738419619</v>
      </c>
      <c r="N26" s="324">
        <f t="shared" si="4"/>
        <v>-38.936927772126147</v>
      </c>
    </row>
    <row r="27" spans="1:21">
      <c r="A27" s="470"/>
      <c r="B27" s="470"/>
      <c r="C27" s="470"/>
      <c r="D27" s="470"/>
      <c r="E27" s="470"/>
      <c r="F27" s="470"/>
      <c r="H27" s="140" t="s">
        <v>86</v>
      </c>
      <c r="I27" s="203">
        <v>30425</v>
      </c>
      <c r="J27" s="138">
        <v>15247</v>
      </c>
      <c r="K27" s="141">
        <v>21847</v>
      </c>
      <c r="L27" s="315">
        <f t="shared" si="0"/>
        <v>-49.886606409202962</v>
      </c>
      <c r="M27" s="315">
        <f t="shared" ref="M27" si="5">((K27-J27)/J27)*100</f>
        <v>43.287204040139045</v>
      </c>
      <c r="N27" s="315">
        <f t="shared" ref="N27" si="6">((K27-I27)/I27)*100</f>
        <v>-28.193919474116679</v>
      </c>
    </row>
    <row r="28" spans="1:21">
      <c r="H28" s="26" t="s">
        <v>87</v>
      </c>
      <c r="I28" s="28">
        <v>33658</v>
      </c>
      <c r="J28" s="332">
        <v>17475</v>
      </c>
      <c r="K28" s="27"/>
      <c r="L28" s="12">
        <f t="shared" si="0"/>
        <v>-48.080694040049913</v>
      </c>
      <c r="M28" s="324"/>
      <c r="N28" s="324"/>
    </row>
    <row r="29" spans="1:21">
      <c r="H29" s="26" t="s">
        <v>88</v>
      </c>
      <c r="I29" s="28">
        <v>35515</v>
      </c>
      <c r="J29" s="332">
        <v>17219</v>
      </c>
      <c r="K29" s="27"/>
      <c r="L29" s="12">
        <f t="shared" si="0"/>
        <v>-51.51626073490074</v>
      </c>
      <c r="M29" s="324"/>
      <c r="N29" s="324"/>
    </row>
    <row r="30" spans="1:21">
      <c r="H30" s="26" t="s">
        <v>89</v>
      </c>
      <c r="I30" s="28">
        <v>31833</v>
      </c>
      <c r="J30" s="332">
        <v>16755</v>
      </c>
      <c r="K30" s="27"/>
      <c r="L30" s="12">
        <f t="shared" si="0"/>
        <v>-47.365941004617852</v>
      </c>
      <c r="M30" s="324"/>
      <c r="N30" s="324"/>
    </row>
    <row r="31" spans="1:21">
      <c r="H31" s="26" t="s">
        <v>90</v>
      </c>
      <c r="I31" s="28">
        <v>28959</v>
      </c>
      <c r="J31" s="332">
        <v>15429</v>
      </c>
      <c r="K31" s="27"/>
      <c r="L31" s="12">
        <f t="shared" si="0"/>
        <v>-46.721226561690663</v>
      </c>
      <c r="M31" s="315"/>
      <c r="N31" s="315"/>
    </row>
    <row r="33" spans="1:20" ht="15" customHeight="1">
      <c r="C33" s="41"/>
      <c r="D33" s="41"/>
      <c r="E33" s="41"/>
      <c r="H33" s="470" t="s">
        <v>703</v>
      </c>
      <c r="I33" s="470"/>
      <c r="J33" s="470"/>
      <c r="K33" s="470"/>
      <c r="L33" s="470"/>
      <c r="M33" s="470"/>
      <c r="N33" s="470"/>
      <c r="O33" s="470"/>
      <c r="P33" s="470"/>
      <c r="Q33" s="470"/>
      <c r="R33" s="470"/>
      <c r="S33" s="470"/>
      <c r="T33" s="470"/>
    </row>
    <row r="34" spans="1:20">
      <c r="H34" s="470"/>
      <c r="I34" s="470"/>
      <c r="J34" s="470"/>
      <c r="K34" s="470"/>
      <c r="L34" s="470"/>
      <c r="M34" s="470"/>
      <c r="N34" s="470"/>
      <c r="O34" s="470"/>
      <c r="P34" s="470"/>
      <c r="Q34" s="470"/>
      <c r="R34" s="470"/>
      <c r="S34" s="470"/>
      <c r="T34" s="470"/>
    </row>
    <row r="35" spans="1:20">
      <c r="H35" s="470"/>
      <c r="I35" s="470"/>
      <c r="J35" s="470"/>
      <c r="K35" s="470"/>
      <c r="L35" s="470"/>
      <c r="M35" s="470"/>
      <c r="N35" s="470"/>
      <c r="O35" s="470"/>
      <c r="P35" s="470"/>
      <c r="Q35" s="470"/>
      <c r="R35" s="470"/>
      <c r="S35" s="470"/>
      <c r="T35" s="470"/>
    </row>
    <row r="36" spans="1:20">
      <c r="H36" s="470"/>
      <c r="I36" s="470"/>
      <c r="J36" s="470"/>
      <c r="K36" s="470"/>
      <c r="L36" s="470"/>
      <c r="M36" s="470"/>
      <c r="N36" s="470"/>
      <c r="O36" s="470"/>
      <c r="P36" s="470"/>
      <c r="Q36" s="470"/>
      <c r="R36" s="470"/>
      <c r="S36" s="470"/>
      <c r="T36" s="470"/>
    </row>
    <row r="37" spans="1:20">
      <c r="H37" s="470"/>
      <c r="I37" s="470"/>
      <c r="J37" s="470"/>
      <c r="K37" s="470"/>
      <c r="L37" s="470"/>
      <c r="M37" s="470"/>
      <c r="N37" s="470"/>
      <c r="O37" s="470"/>
      <c r="P37" s="470"/>
      <c r="Q37" s="470"/>
      <c r="R37" s="470"/>
      <c r="S37" s="470"/>
      <c r="T37" s="470"/>
    </row>
    <row r="38" spans="1:20">
      <c r="H38" s="470"/>
      <c r="I38" s="470"/>
      <c r="J38" s="470"/>
      <c r="K38" s="470"/>
      <c r="L38" s="470"/>
      <c r="M38" s="470"/>
      <c r="N38" s="470"/>
      <c r="O38" s="470"/>
      <c r="P38" s="470"/>
      <c r="Q38" s="470"/>
      <c r="R38" s="470"/>
      <c r="S38" s="470"/>
      <c r="T38" s="470"/>
    </row>
    <row r="39" spans="1:20">
      <c r="H39" s="470"/>
      <c r="I39" s="470"/>
      <c r="J39" s="470"/>
      <c r="K39" s="470"/>
      <c r="L39" s="470"/>
      <c r="M39" s="470"/>
      <c r="N39" s="470"/>
      <c r="O39" s="470"/>
      <c r="P39" s="470"/>
      <c r="Q39" s="470"/>
      <c r="R39" s="470"/>
      <c r="S39" s="470"/>
      <c r="T39" s="470"/>
    </row>
    <row r="40" spans="1:20">
      <c r="H40" s="470"/>
      <c r="I40" s="470"/>
      <c r="J40" s="470"/>
      <c r="K40" s="470"/>
      <c r="L40" s="470"/>
      <c r="M40" s="470"/>
      <c r="N40" s="470"/>
      <c r="O40" s="470"/>
      <c r="P40" s="470"/>
      <c r="Q40" s="470"/>
      <c r="R40" s="470"/>
      <c r="S40" s="470"/>
      <c r="T40" s="470"/>
    </row>
    <row r="41" spans="1:20">
      <c r="H41" s="470"/>
      <c r="I41" s="470"/>
      <c r="J41" s="470"/>
      <c r="K41" s="470"/>
      <c r="L41" s="470"/>
      <c r="M41" s="470"/>
      <c r="N41" s="470"/>
      <c r="O41" s="470"/>
      <c r="P41" s="470"/>
      <c r="Q41" s="470"/>
      <c r="R41" s="470"/>
      <c r="S41" s="470"/>
      <c r="T41" s="470"/>
    </row>
    <row r="42" spans="1:20">
      <c r="M42" s="6"/>
      <c r="N42" s="6"/>
    </row>
    <row r="43" spans="1:20">
      <c r="H43" s="6"/>
      <c r="I43" s="6"/>
      <c r="J43" s="6"/>
      <c r="K43" s="6"/>
      <c r="L43" s="6"/>
      <c r="M43" s="6"/>
      <c r="N43" s="6"/>
      <c r="O43" s="6"/>
    </row>
    <row r="44" spans="1:20">
      <c r="O44" s="6"/>
    </row>
    <row r="46" spans="1:20">
      <c r="A46" s="277" t="s">
        <v>493</v>
      </c>
    </row>
    <row r="48" spans="1:20">
      <c r="A48" s="41" t="s">
        <v>105</v>
      </c>
      <c r="B48" s="41" t="s">
        <v>505</v>
      </c>
    </row>
    <row r="49" spans="1:9">
      <c r="A49" s="41" t="s">
        <v>107</v>
      </c>
      <c r="B49" s="41" t="s">
        <v>47</v>
      </c>
    </row>
    <row r="55" spans="1:9">
      <c r="I55" s="432"/>
    </row>
    <row r="56" spans="1:9">
      <c r="I56" s="432"/>
    </row>
    <row r="57" spans="1:9">
      <c r="I57" s="432"/>
    </row>
  </sheetData>
  <sheetProtection password="CCE3" sheet="1" objects="1" scenarios="1"/>
  <mergeCells count="4">
    <mergeCell ref="A1:F1"/>
    <mergeCell ref="H18:U18"/>
    <mergeCell ref="H33:T41"/>
    <mergeCell ref="A16:F27"/>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N43" sqref="N43"/>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495" t="s">
        <v>692</v>
      </c>
      <c r="B1" s="495"/>
      <c r="C1" s="495"/>
      <c r="D1" s="495"/>
      <c r="E1" s="495"/>
      <c r="F1" s="495"/>
      <c r="G1" s="495"/>
      <c r="H1" s="495"/>
    </row>
    <row r="2" spans="1:24" ht="30.75" customHeight="1">
      <c r="A2" s="63" t="s">
        <v>94</v>
      </c>
      <c r="B2" s="62" t="s">
        <v>109</v>
      </c>
      <c r="C2" s="63" t="s">
        <v>113</v>
      </c>
      <c r="D2" s="62" t="s">
        <v>111</v>
      </c>
      <c r="E2" s="63" t="s">
        <v>110</v>
      </c>
      <c r="F2" s="62" t="s">
        <v>112</v>
      </c>
      <c r="G2" s="63" t="s">
        <v>142</v>
      </c>
      <c r="H2" s="64" t="s">
        <v>143</v>
      </c>
    </row>
    <row r="3" spans="1:24">
      <c r="A3" s="194" t="s">
        <v>688</v>
      </c>
      <c r="B3" s="138">
        <v>545</v>
      </c>
      <c r="C3" s="138">
        <v>1006</v>
      </c>
      <c r="D3" s="138">
        <v>1883</v>
      </c>
      <c r="E3" s="138">
        <v>3053</v>
      </c>
      <c r="F3" s="138">
        <v>6260</v>
      </c>
      <c r="G3" s="138">
        <v>9100</v>
      </c>
      <c r="H3" s="141">
        <v>21847</v>
      </c>
      <c r="N3" s="6"/>
      <c r="O3" s="6"/>
      <c r="P3" s="6"/>
      <c r="Q3" s="6"/>
      <c r="R3" s="6"/>
      <c r="S3" s="6"/>
      <c r="T3" s="6"/>
      <c r="U3" s="6"/>
      <c r="V3" s="6"/>
      <c r="W3" s="6"/>
    </row>
    <row r="4" spans="1:24">
      <c r="A4" s="65"/>
      <c r="C4" s="6"/>
      <c r="D4" s="6"/>
      <c r="E4" s="6"/>
      <c r="F4" s="6"/>
      <c r="G4" s="6"/>
      <c r="J4" s="370"/>
      <c r="K4" s="370"/>
      <c r="L4" s="370"/>
      <c r="M4" s="370"/>
      <c r="N4" s="370"/>
      <c r="O4" s="6"/>
      <c r="P4" s="6"/>
      <c r="Q4" s="6"/>
      <c r="R4" s="6"/>
      <c r="S4" s="6"/>
      <c r="T4" s="6"/>
      <c r="U4" s="6"/>
      <c r="V4" s="6"/>
      <c r="W4" s="6"/>
    </row>
    <row r="5" spans="1:24">
      <c r="I5" s="6"/>
      <c r="J5" s="138"/>
      <c r="K5" s="138"/>
      <c r="L5" s="138"/>
      <c r="M5" s="138"/>
      <c r="N5" s="138"/>
      <c r="O5" s="138"/>
      <c r="P5" s="138"/>
      <c r="Q5" s="6"/>
      <c r="R5" s="6"/>
      <c r="S5" s="6"/>
      <c r="T5" s="6"/>
      <c r="U5" s="6"/>
      <c r="V5" s="6"/>
      <c r="W5" s="6"/>
    </row>
    <row r="6" spans="1:24">
      <c r="H6" s="6"/>
      <c r="I6" s="406"/>
      <c r="J6" s="6"/>
      <c r="K6" s="6"/>
      <c r="L6" s="6"/>
      <c r="M6" s="6"/>
      <c r="N6" s="6"/>
      <c r="O6" s="6"/>
      <c r="P6" s="6"/>
      <c r="Q6" s="66"/>
      <c r="R6" s="6"/>
      <c r="S6" s="6"/>
      <c r="T6" s="6"/>
      <c r="X6" s="6"/>
    </row>
    <row r="7" spans="1:24">
      <c r="I7" s="6"/>
      <c r="J7" s="6"/>
      <c r="K7" s="6"/>
      <c r="L7" s="6"/>
      <c r="M7" s="6"/>
      <c r="N7" s="6"/>
      <c r="O7" s="6"/>
      <c r="P7" s="6"/>
      <c r="Q7" s="6"/>
      <c r="R7" s="6"/>
      <c r="S7" s="6"/>
      <c r="T7" s="6"/>
    </row>
    <row r="8" spans="1:24">
      <c r="I8" s="138"/>
      <c r="J8" s="138"/>
      <c r="K8" s="138"/>
      <c r="L8" s="138"/>
      <c r="M8" s="138"/>
      <c r="N8" s="138"/>
      <c r="O8" s="138"/>
    </row>
    <row r="9" spans="1:24">
      <c r="I9" s="6"/>
      <c r="J9" s="6"/>
      <c r="K9" s="6"/>
      <c r="L9" s="6"/>
      <c r="M9" s="451"/>
      <c r="N9" s="6"/>
      <c r="O9" s="6"/>
    </row>
    <row r="10" spans="1:24">
      <c r="C10" s="6"/>
      <c r="D10" s="6"/>
      <c r="E10" s="6"/>
      <c r="F10" s="6"/>
      <c r="G10" s="6"/>
      <c r="H10" s="6"/>
      <c r="I10" s="138"/>
      <c r="J10" s="138"/>
      <c r="K10" s="138"/>
      <c r="L10" s="138"/>
      <c r="M10" s="138"/>
      <c r="N10" s="138"/>
      <c r="O10" s="138"/>
      <c r="P10" s="359"/>
    </row>
    <row r="11" spans="1:24">
      <c r="H11" s="138"/>
      <c r="I11" s="138"/>
      <c r="J11" s="138"/>
      <c r="K11" s="138"/>
      <c r="L11" s="138"/>
      <c r="M11" s="138"/>
      <c r="N11" s="138"/>
      <c r="O11" s="138"/>
      <c r="P11" s="138"/>
    </row>
    <row r="12" spans="1:24">
      <c r="G12" s="6"/>
      <c r="H12" s="6"/>
      <c r="I12" s="6"/>
      <c r="J12" s="6"/>
      <c r="K12" s="6"/>
      <c r="L12" s="6"/>
      <c r="M12" s="6"/>
      <c r="N12" s="6"/>
      <c r="O12" s="6"/>
      <c r="P12" s="6"/>
    </row>
    <row r="13" spans="1:24">
      <c r="G13" s="6"/>
      <c r="H13" s="6"/>
      <c r="I13" s="138"/>
      <c r="J13" s="138"/>
      <c r="K13" s="137"/>
      <c r="L13" s="137"/>
      <c r="M13" s="137"/>
      <c r="N13" s="137"/>
      <c r="O13" s="137"/>
      <c r="P13" s="137"/>
    </row>
    <row r="15" spans="1:24">
      <c r="J15" s="6"/>
    </row>
    <row r="16" spans="1:24">
      <c r="K16" s="6"/>
    </row>
    <row r="24" spans="1:11">
      <c r="A24" s="41" t="s">
        <v>105</v>
      </c>
      <c r="B24" s="41" t="s">
        <v>106</v>
      </c>
    </row>
    <row r="25" spans="1:11">
      <c r="A25" s="41" t="s">
        <v>107</v>
      </c>
      <c r="B25" s="41" t="s">
        <v>47</v>
      </c>
    </row>
    <row r="27" spans="1:11">
      <c r="F27" s="6"/>
      <c r="G27" s="6"/>
      <c r="H27" s="6"/>
      <c r="J27" s="6"/>
      <c r="K27" s="6"/>
    </row>
    <row r="28" spans="1:11">
      <c r="F28" s="6"/>
      <c r="G28" s="6"/>
      <c r="H28" s="6"/>
      <c r="J28" s="6"/>
      <c r="K28" s="6"/>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L7" sqref="L7"/>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495" t="s">
        <v>693</v>
      </c>
      <c r="B1" s="495"/>
      <c r="C1" s="495"/>
      <c r="D1" s="495"/>
      <c r="E1" s="495"/>
      <c r="F1" s="495"/>
      <c r="G1" s="495"/>
      <c r="H1" s="495"/>
    </row>
    <row r="2" spans="1:17" ht="38.25">
      <c r="A2" s="63" t="s">
        <v>94</v>
      </c>
      <c r="B2" s="62" t="s">
        <v>177</v>
      </c>
      <c r="C2" s="62" t="s">
        <v>176</v>
      </c>
      <c r="D2" s="62" t="s">
        <v>175</v>
      </c>
      <c r="E2" s="63" t="s">
        <v>174</v>
      </c>
      <c r="F2" s="62" t="s">
        <v>173</v>
      </c>
      <c r="G2" s="63" t="s">
        <v>179</v>
      </c>
      <c r="H2" s="64" t="s">
        <v>143</v>
      </c>
    </row>
    <row r="3" spans="1:17">
      <c r="A3" s="194" t="s">
        <v>688</v>
      </c>
      <c r="B3" s="137">
        <v>642</v>
      </c>
      <c r="C3" s="138">
        <v>6524</v>
      </c>
      <c r="D3" s="138">
        <v>12250</v>
      </c>
      <c r="E3" s="138">
        <v>1644</v>
      </c>
      <c r="F3" s="137">
        <v>765</v>
      </c>
      <c r="G3" s="137">
        <v>22</v>
      </c>
      <c r="H3" s="141">
        <v>21847</v>
      </c>
    </row>
    <row r="7" spans="1:17">
      <c r="J7" s="138"/>
      <c r="K7" s="138"/>
      <c r="L7" s="138"/>
      <c r="M7" s="138"/>
      <c r="N7" s="138"/>
      <c r="O7" s="138"/>
      <c r="P7" s="138"/>
      <c r="Q7" s="137"/>
    </row>
    <row r="8" spans="1:17">
      <c r="J8" s="6"/>
      <c r="K8" s="6"/>
      <c r="L8" s="6"/>
      <c r="O8" s="6"/>
    </row>
    <row r="27" spans="1:2">
      <c r="A27" s="41" t="s">
        <v>105</v>
      </c>
      <c r="B27" s="41" t="s">
        <v>106</v>
      </c>
    </row>
    <row r="28" spans="1:2">
      <c r="A28" s="41" t="s">
        <v>107</v>
      </c>
      <c r="B28" s="41" t="s">
        <v>47</v>
      </c>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I6" sqref="I6"/>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495" t="s">
        <v>694</v>
      </c>
      <c r="B1" s="495"/>
      <c r="C1" s="495"/>
      <c r="D1" s="495"/>
      <c r="E1" s="495"/>
      <c r="F1" s="495"/>
      <c r="G1" s="495"/>
      <c r="H1" s="495"/>
      <c r="I1" s="495"/>
      <c r="J1" s="495"/>
      <c r="K1" s="495"/>
      <c r="L1" s="495"/>
    </row>
    <row r="2" spans="1:16" ht="96.75" customHeight="1">
      <c r="A2" s="63" t="s">
        <v>94</v>
      </c>
      <c r="B2" s="62" t="s">
        <v>556</v>
      </c>
      <c r="C2" s="63" t="s">
        <v>150</v>
      </c>
      <c r="D2" s="62" t="s">
        <v>151</v>
      </c>
      <c r="E2" s="63" t="s">
        <v>152</v>
      </c>
      <c r="F2" s="62" t="s">
        <v>153</v>
      </c>
      <c r="G2" s="63" t="s">
        <v>154</v>
      </c>
      <c r="H2" s="62" t="s">
        <v>155</v>
      </c>
      <c r="I2" s="63" t="s">
        <v>156</v>
      </c>
      <c r="J2" s="62" t="s">
        <v>157</v>
      </c>
      <c r="K2" s="63" t="s">
        <v>158</v>
      </c>
      <c r="L2" s="64" t="s">
        <v>143</v>
      </c>
    </row>
    <row r="3" spans="1:16">
      <c r="A3" s="194" t="s">
        <v>688</v>
      </c>
      <c r="B3" s="430">
        <v>2</v>
      </c>
      <c r="C3" s="138">
        <v>47</v>
      </c>
      <c r="D3" s="138">
        <v>1443</v>
      </c>
      <c r="E3" s="138">
        <v>1199</v>
      </c>
      <c r="F3" s="138">
        <v>1716</v>
      </c>
      <c r="G3" s="138">
        <v>7377</v>
      </c>
      <c r="H3" s="138">
        <v>54</v>
      </c>
      <c r="I3" s="138">
        <v>1932</v>
      </c>
      <c r="J3" s="138">
        <v>974</v>
      </c>
      <c r="K3" s="138">
        <v>7103</v>
      </c>
      <c r="L3" s="141">
        <v>21847</v>
      </c>
    </row>
    <row r="4" spans="1:16">
      <c r="A4" s="65"/>
    </row>
    <row r="8" spans="1:16">
      <c r="G8" s="138"/>
      <c r="H8" s="138"/>
      <c r="I8" s="138"/>
      <c r="J8" s="138"/>
      <c r="K8" s="138"/>
      <c r="L8" s="138"/>
      <c r="M8" s="138"/>
      <c r="N8" s="138"/>
      <c r="O8" s="138"/>
      <c r="P8" s="138"/>
    </row>
    <row r="35" spans="1:2">
      <c r="A35" s="41" t="s">
        <v>105</v>
      </c>
      <c r="B35" s="41" t="s">
        <v>106</v>
      </c>
    </row>
    <row r="36" spans="1:2">
      <c r="A36" s="41" t="s">
        <v>107</v>
      </c>
      <c r="B36" s="41" t="s">
        <v>47</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zoomScale="90" zoomScaleNormal="90" workbookViewId="0">
      <selection sqref="A1:K1"/>
    </sheetView>
  </sheetViews>
  <sheetFormatPr baseColWidth="10" defaultRowHeight="15"/>
  <cols>
    <col min="1" max="1" width="25.7109375" style="280" customWidth="1"/>
    <col min="2" max="16384" width="11.42578125" style="280"/>
  </cols>
  <sheetData>
    <row r="1" spans="1:11" ht="28.5" customHeight="1">
      <c r="A1" s="462" t="s">
        <v>507</v>
      </c>
      <c r="B1" s="462"/>
      <c r="C1" s="462"/>
      <c r="D1" s="462"/>
      <c r="E1" s="462"/>
      <c r="F1" s="462"/>
      <c r="G1" s="462"/>
      <c r="H1" s="462"/>
      <c r="I1" s="462"/>
      <c r="J1" s="462"/>
      <c r="K1" s="462"/>
    </row>
    <row r="2" spans="1:11" ht="15.75">
      <c r="A2" s="196" t="s">
        <v>43</v>
      </c>
      <c r="B2" s="195">
        <v>2011</v>
      </c>
      <c r="C2" s="195">
        <v>2012</v>
      </c>
      <c r="D2" s="195">
        <v>2013</v>
      </c>
      <c r="E2" s="195">
        <v>2014</v>
      </c>
      <c r="F2" s="195">
        <v>2015</v>
      </c>
      <c r="G2" s="195">
        <v>2016</v>
      </c>
      <c r="H2" s="195">
        <v>2017</v>
      </c>
      <c r="I2" s="195">
        <v>2018</v>
      </c>
      <c r="J2" s="195">
        <v>2019</v>
      </c>
      <c r="K2" s="195">
        <v>2020</v>
      </c>
    </row>
    <row r="3" spans="1:11">
      <c r="A3" s="3" t="s">
        <v>1</v>
      </c>
      <c r="B3" s="6">
        <v>45134</v>
      </c>
      <c r="C3" s="6">
        <v>46894</v>
      </c>
      <c r="D3" s="6">
        <v>49387</v>
      </c>
      <c r="E3" s="6">
        <v>46667</v>
      </c>
      <c r="F3" s="6">
        <v>45405</v>
      </c>
      <c r="G3" s="6">
        <v>47316</v>
      </c>
      <c r="H3" s="6">
        <v>46833</v>
      </c>
      <c r="I3" s="6">
        <v>47280</v>
      </c>
      <c r="J3" s="6">
        <v>47869</v>
      </c>
      <c r="K3" s="6">
        <v>49030</v>
      </c>
    </row>
    <row r="4" spans="1:11">
      <c r="A4" s="3" t="s">
        <v>2</v>
      </c>
      <c r="B4" s="6">
        <v>5536</v>
      </c>
      <c r="C4" s="6">
        <v>5507</v>
      </c>
      <c r="D4" s="6">
        <v>5497</v>
      </c>
      <c r="E4" s="6">
        <v>5464</v>
      </c>
      <c r="F4" s="6">
        <v>5499</v>
      </c>
      <c r="G4" s="6">
        <v>5458</v>
      </c>
      <c r="H4" s="6">
        <v>5531</v>
      </c>
      <c r="I4" s="6">
        <v>5562</v>
      </c>
      <c r="J4" s="6">
        <v>5551</v>
      </c>
      <c r="K4" s="6">
        <v>5593</v>
      </c>
    </row>
    <row r="5" spans="1:11">
      <c r="A5" s="3" t="s">
        <v>3</v>
      </c>
      <c r="B5" s="6">
        <v>7924</v>
      </c>
      <c r="C5" s="6">
        <v>8090</v>
      </c>
      <c r="D5" s="6">
        <v>7392</v>
      </c>
      <c r="E5" s="6">
        <v>7670</v>
      </c>
      <c r="F5" s="6">
        <v>7327</v>
      </c>
      <c r="G5" s="6">
        <v>7423</v>
      </c>
      <c r="H5" s="6">
        <v>7594</v>
      </c>
      <c r="I5" s="6">
        <v>7831</v>
      </c>
      <c r="J5" s="6">
        <v>7988</v>
      </c>
      <c r="K5" s="6">
        <v>8111</v>
      </c>
    </row>
    <row r="6" spans="1:11">
      <c r="A6" s="3" t="s">
        <v>4</v>
      </c>
      <c r="B6" s="6">
        <v>75339</v>
      </c>
      <c r="C6" s="6">
        <v>77718</v>
      </c>
      <c r="D6" s="6">
        <v>80987</v>
      </c>
      <c r="E6" s="6">
        <v>79890</v>
      </c>
      <c r="F6" s="6">
        <v>79928</v>
      </c>
      <c r="G6" s="6">
        <v>79172</v>
      </c>
      <c r="H6" s="6">
        <v>78930</v>
      </c>
      <c r="I6" s="6">
        <v>79448</v>
      </c>
      <c r="J6" s="6">
        <v>81216</v>
      </c>
      <c r="K6" s="6">
        <v>82777</v>
      </c>
    </row>
    <row r="7" spans="1:11">
      <c r="A7" s="3" t="s">
        <v>5</v>
      </c>
      <c r="B7" s="6">
        <v>5103</v>
      </c>
      <c r="C7" s="6">
        <v>4916</v>
      </c>
      <c r="D7" s="6">
        <v>4961</v>
      </c>
      <c r="E7" s="6">
        <v>4884</v>
      </c>
      <c r="F7" s="6">
        <v>4859</v>
      </c>
      <c r="G7" s="6">
        <v>4832</v>
      </c>
      <c r="H7" s="6">
        <v>4797</v>
      </c>
      <c r="I7" s="6">
        <v>4755</v>
      </c>
      <c r="J7" s="6">
        <v>4778</v>
      </c>
      <c r="K7" s="6">
        <v>4786</v>
      </c>
    </row>
    <row r="8" spans="1:11">
      <c r="A8" s="3" t="s">
        <v>6</v>
      </c>
      <c r="B8" s="6">
        <v>25957</v>
      </c>
      <c r="C8" s="6">
        <v>26290</v>
      </c>
      <c r="D8" s="6">
        <v>26134</v>
      </c>
      <c r="E8" s="6">
        <v>26543</v>
      </c>
      <c r="F8" s="6">
        <v>26490</v>
      </c>
      <c r="G8" s="6">
        <v>26746</v>
      </c>
      <c r="H8" s="6">
        <v>27149</v>
      </c>
      <c r="I8" s="6">
        <v>27641</v>
      </c>
      <c r="J8" s="6">
        <v>27985</v>
      </c>
      <c r="K8" s="6">
        <v>28383</v>
      </c>
    </row>
    <row r="9" spans="1:11">
      <c r="A9" s="3" t="s">
        <v>7</v>
      </c>
      <c r="B9" s="6">
        <v>3015</v>
      </c>
      <c r="C9" s="6">
        <v>2963</v>
      </c>
      <c r="D9" s="6">
        <v>2873</v>
      </c>
      <c r="E9" s="6">
        <v>2846</v>
      </c>
      <c r="F9" s="6">
        <v>2820</v>
      </c>
      <c r="G9" s="6">
        <v>2783</v>
      </c>
      <c r="H9" s="6">
        <v>2743</v>
      </c>
      <c r="I9" s="6">
        <v>2768</v>
      </c>
      <c r="J9" s="6">
        <v>2786</v>
      </c>
      <c r="K9" s="6">
        <v>2818</v>
      </c>
    </row>
    <row r="10" spans="1:11">
      <c r="A10" s="3" t="s">
        <v>8</v>
      </c>
      <c r="B10" s="6">
        <v>5327</v>
      </c>
      <c r="C10" s="6">
        <v>5090</v>
      </c>
      <c r="D10" s="6">
        <v>5086</v>
      </c>
      <c r="E10" s="6">
        <v>5169</v>
      </c>
      <c r="F10" s="6">
        <v>4966</v>
      </c>
      <c r="G10" s="6">
        <v>4916</v>
      </c>
      <c r="H10" s="6">
        <v>4827</v>
      </c>
      <c r="I10" s="6">
        <v>4819</v>
      </c>
      <c r="J10" s="6">
        <v>4871</v>
      </c>
      <c r="K10" s="6">
        <v>4869</v>
      </c>
    </row>
    <row r="11" spans="1:11">
      <c r="A11" s="3" t="s">
        <v>9</v>
      </c>
      <c r="B11" s="6">
        <v>41555</v>
      </c>
      <c r="C11" s="6">
        <v>42545</v>
      </c>
      <c r="D11" s="6">
        <v>43608</v>
      </c>
      <c r="E11" s="6">
        <v>43455</v>
      </c>
      <c r="F11" s="6">
        <v>44846</v>
      </c>
      <c r="G11" s="6">
        <v>45332</v>
      </c>
      <c r="H11" s="6">
        <v>46816</v>
      </c>
      <c r="I11" s="6">
        <v>48374</v>
      </c>
      <c r="J11" s="6">
        <v>50146</v>
      </c>
      <c r="K11" s="6">
        <v>51233</v>
      </c>
    </row>
    <row r="12" spans="1:11">
      <c r="A12" s="3" t="s">
        <v>10</v>
      </c>
      <c r="B12" s="6">
        <v>5455</v>
      </c>
      <c r="C12" s="6">
        <v>5441</v>
      </c>
      <c r="D12" s="6">
        <v>5448</v>
      </c>
      <c r="E12" s="6">
        <v>5482</v>
      </c>
      <c r="F12" s="6">
        <v>5433</v>
      </c>
      <c r="G12" s="6">
        <v>5423</v>
      </c>
      <c r="H12" s="6">
        <v>5426</v>
      </c>
      <c r="I12" s="6">
        <v>5428</v>
      </c>
      <c r="J12" s="6">
        <v>5520</v>
      </c>
      <c r="K12" s="6">
        <v>5540</v>
      </c>
    </row>
    <row r="13" spans="1:11">
      <c r="A13" s="3" t="s">
        <v>11</v>
      </c>
      <c r="B13" s="6">
        <v>20396</v>
      </c>
      <c r="C13" s="6">
        <v>20387</v>
      </c>
      <c r="D13" s="6">
        <v>20537</v>
      </c>
      <c r="E13" s="6">
        <v>20061</v>
      </c>
      <c r="F13" s="6">
        <v>20373</v>
      </c>
      <c r="G13" s="6">
        <v>20460</v>
      </c>
      <c r="H13" s="6">
        <v>20537</v>
      </c>
      <c r="I13" s="6">
        <v>20991</v>
      </c>
      <c r="J13" s="6">
        <v>21368</v>
      </c>
      <c r="K13" s="6">
        <v>21796</v>
      </c>
    </row>
    <row r="14" spans="1:11">
      <c r="A14" s="3" t="s">
        <v>12</v>
      </c>
      <c r="B14" s="6">
        <v>18131</v>
      </c>
      <c r="C14" s="6">
        <v>18445</v>
      </c>
      <c r="D14" s="6">
        <v>18589</v>
      </c>
      <c r="E14" s="6">
        <v>18751</v>
      </c>
      <c r="F14" s="6">
        <v>18777</v>
      </c>
      <c r="G14" s="6">
        <v>19000</v>
      </c>
      <c r="H14" s="6">
        <v>19273</v>
      </c>
      <c r="I14" s="6">
        <v>19739</v>
      </c>
      <c r="J14" s="6">
        <v>20190</v>
      </c>
      <c r="K14" s="6">
        <v>20662</v>
      </c>
    </row>
    <row r="15" spans="1:11">
      <c r="A15" s="3" t="s">
        <v>13</v>
      </c>
      <c r="B15" s="6">
        <v>24147</v>
      </c>
      <c r="C15" s="6">
        <v>23726</v>
      </c>
      <c r="D15" s="6">
        <v>23092</v>
      </c>
      <c r="E15" s="6">
        <v>22913</v>
      </c>
      <c r="F15" s="6">
        <v>22659</v>
      </c>
      <c r="G15" s="6">
        <v>22606</v>
      </c>
      <c r="H15" s="6">
        <v>22558</v>
      </c>
      <c r="I15" s="6">
        <v>22749</v>
      </c>
      <c r="J15" s="6">
        <v>23254</v>
      </c>
      <c r="K15" s="6">
        <v>23316</v>
      </c>
    </row>
    <row r="16" spans="1:11">
      <c r="A16" s="3" t="s">
        <v>14</v>
      </c>
      <c r="B16" s="6">
        <v>153187</v>
      </c>
      <c r="C16" s="6">
        <v>153224</v>
      </c>
      <c r="D16" s="6">
        <v>151718</v>
      </c>
      <c r="E16" s="6">
        <v>153009</v>
      </c>
      <c r="F16" s="6">
        <v>152843</v>
      </c>
      <c r="G16" s="6">
        <v>153111</v>
      </c>
      <c r="H16" s="6">
        <v>153655</v>
      </c>
      <c r="I16" s="6">
        <v>155549</v>
      </c>
      <c r="J16" s="6">
        <v>157503</v>
      </c>
      <c r="K16" s="6">
        <v>158911</v>
      </c>
    </row>
    <row r="17" spans="1:17">
      <c r="A17" s="3" t="s">
        <v>15</v>
      </c>
      <c r="B17" s="6">
        <v>8655</v>
      </c>
      <c r="C17" s="6">
        <v>8806</v>
      </c>
      <c r="D17" s="6">
        <v>8944</v>
      </c>
      <c r="E17" s="6">
        <v>8745</v>
      </c>
      <c r="F17" s="6">
        <v>8752</v>
      </c>
      <c r="G17" s="6">
        <v>8772</v>
      </c>
      <c r="H17" s="6">
        <v>8854</v>
      </c>
      <c r="I17" s="6">
        <v>8956</v>
      </c>
      <c r="J17" s="6">
        <v>9061</v>
      </c>
      <c r="K17" s="6">
        <v>9059</v>
      </c>
    </row>
    <row r="18" spans="1:17">
      <c r="A18" s="3" t="s">
        <v>16</v>
      </c>
      <c r="B18" s="6">
        <v>41706</v>
      </c>
      <c r="C18" s="6">
        <v>41726</v>
      </c>
      <c r="D18" s="6">
        <v>41255</v>
      </c>
      <c r="E18" s="6">
        <v>41179</v>
      </c>
      <c r="F18" s="6">
        <v>41317</v>
      </c>
      <c r="G18" s="6">
        <v>41294</v>
      </c>
      <c r="H18" s="6">
        <v>41500</v>
      </c>
      <c r="I18" s="6">
        <v>41833</v>
      </c>
      <c r="J18" s="6">
        <v>42029</v>
      </c>
      <c r="K18" s="6">
        <v>42187</v>
      </c>
      <c r="M18" s="463" t="s">
        <v>578</v>
      </c>
      <c r="N18" s="463"/>
      <c r="O18" s="463"/>
      <c r="P18" s="463"/>
      <c r="Q18" s="463"/>
    </row>
    <row r="19" spans="1:17">
      <c r="A19" s="3" t="s">
        <v>17</v>
      </c>
      <c r="B19" s="6">
        <v>32817</v>
      </c>
      <c r="C19" s="6">
        <v>32665</v>
      </c>
      <c r="D19" s="6">
        <v>28929</v>
      </c>
      <c r="E19" s="6">
        <v>29435</v>
      </c>
      <c r="F19" s="6">
        <v>29412</v>
      </c>
      <c r="G19" s="6">
        <v>29497</v>
      </c>
      <c r="H19" s="6">
        <v>30036</v>
      </c>
      <c r="I19" s="6">
        <v>30483</v>
      </c>
      <c r="J19" s="6">
        <v>30468</v>
      </c>
      <c r="K19" s="6">
        <v>30492</v>
      </c>
      <c r="M19" s="463"/>
      <c r="N19" s="463"/>
      <c r="O19" s="463"/>
      <c r="P19" s="463"/>
      <c r="Q19" s="463"/>
    </row>
    <row r="20" spans="1:17">
      <c r="A20" s="3" t="s">
        <v>18</v>
      </c>
      <c r="B20" s="6">
        <v>38015</v>
      </c>
      <c r="C20" s="6">
        <v>38028</v>
      </c>
      <c r="D20" s="6">
        <v>37970</v>
      </c>
      <c r="E20" s="6">
        <v>36860</v>
      </c>
      <c r="F20" s="6">
        <v>36276</v>
      </c>
      <c r="G20" s="6">
        <v>36149</v>
      </c>
      <c r="H20" s="6">
        <v>36218</v>
      </c>
      <c r="I20" s="6">
        <v>36405</v>
      </c>
      <c r="J20" s="6">
        <v>36402</v>
      </c>
      <c r="K20" s="6">
        <v>36727</v>
      </c>
      <c r="M20" s="463"/>
      <c r="N20" s="463"/>
      <c r="O20" s="463"/>
      <c r="P20" s="463"/>
      <c r="Q20" s="463"/>
    </row>
    <row r="21" spans="1:17">
      <c r="A21" s="3" t="s">
        <v>19</v>
      </c>
      <c r="B21" s="6">
        <v>17383</v>
      </c>
      <c r="C21" s="6">
        <v>17330</v>
      </c>
      <c r="D21" s="6">
        <v>17465</v>
      </c>
      <c r="E21" s="6">
        <v>17329</v>
      </c>
      <c r="F21" s="6">
        <v>17277</v>
      </c>
      <c r="G21" s="6">
        <v>17191</v>
      </c>
      <c r="H21" s="6">
        <v>17312</v>
      </c>
      <c r="I21" s="6">
        <v>17352</v>
      </c>
      <c r="J21" s="6">
        <v>17370</v>
      </c>
      <c r="K21" s="6">
        <v>17496</v>
      </c>
      <c r="M21" s="463"/>
      <c r="N21" s="463"/>
      <c r="O21" s="463"/>
      <c r="P21" s="463"/>
      <c r="Q21" s="463"/>
    </row>
    <row r="22" spans="1:17">
      <c r="A22" s="3" t="s">
        <v>20</v>
      </c>
      <c r="B22" s="6">
        <v>5093</v>
      </c>
      <c r="C22" s="6">
        <v>5103</v>
      </c>
      <c r="D22" s="6">
        <v>5110</v>
      </c>
      <c r="E22" s="6">
        <v>5053</v>
      </c>
      <c r="F22" s="6">
        <v>4958</v>
      </c>
      <c r="G22" s="6">
        <v>4910</v>
      </c>
      <c r="H22" s="6">
        <v>4828</v>
      </c>
      <c r="I22" s="6">
        <v>4799</v>
      </c>
      <c r="J22" s="6">
        <v>4828</v>
      </c>
      <c r="K22" s="6">
        <v>4873</v>
      </c>
      <c r="M22" s="463"/>
      <c r="N22" s="463"/>
      <c r="O22" s="463"/>
      <c r="P22" s="463"/>
      <c r="Q22" s="463"/>
    </row>
    <row r="23" spans="1:17">
      <c r="A23" s="3" t="s">
        <v>21</v>
      </c>
      <c r="B23" s="6">
        <v>17130</v>
      </c>
      <c r="C23" s="6">
        <v>17555</v>
      </c>
      <c r="D23" s="6">
        <v>16099</v>
      </c>
      <c r="E23" s="6">
        <v>16221</v>
      </c>
      <c r="F23" s="6">
        <v>17090</v>
      </c>
      <c r="G23" s="6">
        <v>17870</v>
      </c>
      <c r="H23" s="6">
        <v>18887</v>
      </c>
      <c r="I23" s="6">
        <v>19672</v>
      </c>
      <c r="J23" s="6">
        <v>20886</v>
      </c>
      <c r="K23" s="6">
        <v>21621</v>
      </c>
      <c r="M23" s="463"/>
      <c r="N23" s="463"/>
      <c r="O23" s="463"/>
      <c r="P23" s="463"/>
      <c r="Q23" s="463"/>
    </row>
    <row r="24" spans="1:17">
      <c r="A24" s="3" t="s">
        <v>22</v>
      </c>
      <c r="B24" s="6">
        <v>222271</v>
      </c>
      <c r="C24" s="6">
        <v>206965</v>
      </c>
      <c r="D24" s="6">
        <v>206593</v>
      </c>
      <c r="E24" s="6">
        <v>205279</v>
      </c>
      <c r="F24" s="6">
        <v>203811</v>
      </c>
      <c r="G24" s="6">
        <v>203585</v>
      </c>
      <c r="H24" s="6">
        <v>203692</v>
      </c>
      <c r="I24" s="6">
        <v>204856</v>
      </c>
      <c r="J24" s="6">
        <v>207312</v>
      </c>
      <c r="K24" s="6">
        <v>209194</v>
      </c>
      <c r="M24" s="463"/>
      <c r="N24" s="463"/>
      <c r="O24" s="463"/>
      <c r="P24" s="463"/>
      <c r="Q24" s="463"/>
    </row>
    <row r="25" spans="1:17">
      <c r="A25" s="3" t="s">
        <v>23</v>
      </c>
      <c r="B25" s="6">
        <v>14333</v>
      </c>
      <c r="C25" s="6">
        <v>14374</v>
      </c>
      <c r="D25" s="6">
        <v>14545</v>
      </c>
      <c r="E25" s="6">
        <v>14296</v>
      </c>
      <c r="F25" s="6">
        <v>14246</v>
      </c>
      <c r="G25" s="6">
        <v>14125</v>
      </c>
      <c r="H25" s="6">
        <v>14189</v>
      </c>
      <c r="I25" s="6">
        <v>14445</v>
      </c>
      <c r="J25" s="6">
        <v>14679</v>
      </c>
      <c r="K25" s="6">
        <v>14953</v>
      </c>
      <c r="M25" s="463"/>
      <c r="N25" s="463"/>
      <c r="O25" s="463"/>
      <c r="P25" s="463"/>
      <c r="Q25" s="463"/>
    </row>
    <row r="26" spans="1:17">
      <c r="A26" s="3" t="s">
        <v>24</v>
      </c>
      <c r="B26" s="6">
        <v>12274</v>
      </c>
      <c r="C26" s="6">
        <v>12392</v>
      </c>
      <c r="D26" s="6">
        <v>12634</v>
      </c>
      <c r="E26" s="6">
        <v>10468</v>
      </c>
      <c r="F26" s="6">
        <v>10690</v>
      </c>
      <c r="G26" s="6">
        <v>11338</v>
      </c>
      <c r="H26" s="6">
        <v>10576</v>
      </c>
      <c r="I26" s="6">
        <v>10755</v>
      </c>
      <c r="J26" s="6">
        <v>11111</v>
      </c>
      <c r="K26" s="6">
        <v>11281</v>
      </c>
      <c r="M26" s="463"/>
      <c r="N26" s="463"/>
      <c r="O26" s="463"/>
      <c r="P26" s="463"/>
      <c r="Q26" s="463"/>
    </row>
    <row r="27" spans="1:17">
      <c r="A27" s="3" t="s">
        <v>25</v>
      </c>
      <c r="B27" s="6">
        <v>9065</v>
      </c>
      <c r="C27" s="6">
        <v>9037</v>
      </c>
      <c r="D27" s="6">
        <v>9076</v>
      </c>
      <c r="E27" s="6">
        <v>8998</v>
      </c>
      <c r="F27" s="6">
        <v>8930</v>
      </c>
      <c r="G27" s="6">
        <v>8873</v>
      </c>
      <c r="H27" s="6">
        <v>8873</v>
      </c>
      <c r="I27" s="6">
        <v>8947</v>
      </c>
      <c r="J27" s="6">
        <v>8934</v>
      </c>
      <c r="K27" s="6">
        <v>8940</v>
      </c>
      <c r="M27" s="463"/>
      <c r="N27" s="463"/>
      <c r="O27" s="463"/>
      <c r="P27" s="463"/>
      <c r="Q27" s="463"/>
    </row>
    <row r="28" spans="1:17">
      <c r="A28" s="3" t="s">
        <v>26</v>
      </c>
      <c r="B28" s="6">
        <v>5257</v>
      </c>
      <c r="C28" s="6">
        <v>5119</v>
      </c>
      <c r="D28" s="6">
        <v>5082</v>
      </c>
      <c r="E28" s="6">
        <v>4727</v>
      </c>
      <c r="F28" s="6">
        <v>4805</v>
      </c>
      <c r="G28" s="6">
        <v>4786</v>
      </c>
      <c r="H28" s="6">
        <v>4848</v>
      </c>
      <c r="I28" s="6">
        <v>4757</v>
      </c>
      <c r="J28" s="6">
        <v>4693</v>
      </c>
      <c r="K28" s="6">
        <v>4743</v>
      </c>
      <c r="M28" s="281"/>
      <c r="N28" s="281"/>
      <c r="O28" s="281"/>
      <c r="P28" s="281"/>
      <c r="Q28" s="281"/>
    </row>
    <row r="29" spans="1:17">
      <c r="A29" s="3" t="s">
        <v>27</v>
      </c>
      <c r="B29" s="6">
        <v>23699</v>
      </c>
      <c r="C29" s="6">
        <v>23718</v>
      </c>
      <c r="D29" s="6">
        <v>23805</v>
      </c>
      <c r="E29" s="6">
        <v>23929</v>
      </c>
      <c r="F29" s="6">
        <v>23893</v>
      </c>
      <c r="G29" s="6">
        <v>23772</v>
      </c>
      <c r="H29" s="6">
        <v>23812</v>
      </c>
      <c r="I29" s="6">
        <v>23961</v>
      </c>
      <c r="J29" s="6">
        <v>24134</v>
      </c>
      <c r="K29" s="6">
        <v>24201</v>
      </c>
    </row>
    <row r="30" spans="1:17">
      <c r="A30" s="3" t="s">
        <v>28</v>
      </c>
      <c r="B30" s="6">
        <v>2903</v>
      </c>
      <c r="C30" s="6">
        <v>2848</v>
      </c>
      <c r="D30" s="6">
        <v>2815</v>
      </c>
      <c r="E30" s="6">
        <v>2775</v>
      </c>
      <c r="F30" s="6">
        <v>2698</v>
      </c>
      <c r="G30" s="6">
        <v>2658</v>
      </c>
      <c r="H30" s="6">
        <v>2650</v>
      </c>
      <c r="I30" s="6">
        <v>2670</v>
      </c>
      <c r="J30" s="6">
        <v>2763</v>
      </c>
      <c r="K30" s="6">
        <v>2852</v>
      </c>
    </row>
    <row r="31" spans="1:17">
      <c r="A31" s="3" t="s">
        <v>29</v>
      </c>
      <c r="B31" s="6">
        <v>10874</v>
      </c>
      <c r="C31" s="6">
        <v>10904</v>
      </c>
      <c r="D31" s="6">
        <v>11078</v>
      </c>
      <c r="E31" s="6">
        <v>11097</v>
      </c>
      <c r="F31" s="6">
        <v>11107</v>
      </c>
      <c r="G31" s="6">
        <v>11114</v>
      </c>
      <c r="H31" s="6">
        <v>11108</v>
      </c>
      <c r="I31" s="6">
        <v>11203</v>
      </c>
      <c r="J31" s="6">
        <v>11294</v>
      </c>
      <c r="K31" s="6">
        <v>11287</v>
      </c>
    </row>
    <row r="32" spans="1:17">
      <c r="A32" s="3" t="s">
        <v>30</v>
      </c>
      <c r="B32" s="6">
        <v>9043</v>
      </c>
      <c r="C32" s="6">
        <v>9049</v>
      </c>
      <c r="D32" s="6">
        <v>9069</v>
      </c>
      <c r="E32" s="6">
        <v>9026</v>
      </c>
      <c r="F32" s="6">
        <v>9026</v>
      </c>
      <c r="G32" s="6">
        <v>8969</v>
      </c>
      <c r="H32" s="6">
        <v>8969</v>
      </c>
      <c r="I32" s="6">
        <v>9040</v>
      </c>
      <c r="J32" s="6">
        <v>9185</v>
      </c>
      <c r="K32" s="6">
        <v>9158</v>
      </c>
    </row>
    <row r="33" spans="1:13">
      <c r="A33" s="3" t="s">
        <v>31</v>
      </c>
      <c r="B33" s="6">
        <v>1831</v>
      </c>
      <c r="C33" s="6">
        <v>1825</v>
      </c>
      <c r="D33" s="6">
        <v>1804</v>
      </c>
      <c r="E33" s="6">
        <v>1715</v>
      </c>
      <c r="F33" s="6">
        <v>1671</v>
      </c>
      <c r="G33" s="6">
        <v>1630</v>
      </c>
      <c r="H33" s="6">
        <v>1615</v>
      </c>
      <c r="I33" s="6">
        <v>1645</v>
      </c>
      <c r="J33" s="6">
        <v>1667</v>
      </c>
      <c r="K33" s="6">
        <v>1715</v>
      </c>
    </row>
    <row r="34" spans="1:13">
      <c r="A34" s="197" t="s">
        <v>0</v>
      </c>
      <c r="B34" s="7">
        <v>908555</v>
      </c>
      <c r="C34" s="7">
        <v>898680</v>
      </c>
      <c r="D34" s="7">
        <v>897582</v>
      </c>
      <c r="E34" s="7">
        <v>889936</v>
      </c>
      <c r="F34" s="7">
        <v>888184</v>
      </c>
      <c r="G34" s="7">
        <v>891111</v>
      </c>
      <c r="H34" s="7">
        <v>894636</v>
      </c>
      <c r="I34" s="7">
        <v>904713</v>
      </c>
      <c r="J34" s="7">
        <v>917841</v>
      </c>
      <c r="K34" s="7">
        <v>928604</v>
      </c>
      <c r="M34" s="6"/>
    </row>
    <row r="35" spans="1:13">
      <c r="M35" s="6"/>
    </row>
    <row r="36" spans="1:13">
      <c r="A36" s="277" t="s">
        <v>493</v>
      </c>
    </row>
    <row r="38" spans="1:13" ht="25.5" customHeight="1">
      <c r="A38" s="464" t="s">
        <v>49</v>
      </c>
      <c r="B38" s="464"/>
      <c r="C38" s="464"/>
      <c r="D38" s="464"/>
      <c r="E38" s="464"/>
      <c r="F38" s="464"/>
      <c r="G38" s="464"/>
      <c r="H38" s="464"/>
    </row>
    <row r="39" spans="1:13">
      <c r="A39" s="10" t="s">
        <v>48</v>
      </c>
    </row>
  </sheetData>
  <sheetProtection password="CCE3" sheet="1" objects="1" scenarios="1"/>
  <mergeCells count="3">
    <mergeCell ref="A1:K1"/>
    <mergeCell ref="M18:Q27"/>
    <mergeCell ref="A38:H3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0" zoomScaleNormal="80" workbookViewId="0">
      <selection activeCell="J53" sqref="J53"/>
    </sheetView>
  </sheetViews>
  <sheetFormatPr baseColWidth="10" defaultColWidth="9.140625" defaultRowHeight="12.75"/>
  <cols>
    <col min="1" max="1" width="81.7109375" style="75" customWidth="1"/>
    <col min="2" max="5" width="19.5703125" style="75" customWidth="1"/>
    <col min="6" max="16384" width="9.140625" style="75"/>
  </cols>
  <sheetData>
    <row r="1" spans="1:9" ht="23.25" customHeight="1">
      <c r="A1" s="504" t="s">
        <v>706</v>
      </c>
      <c r="B1" s="504"/>
      <c r="C1" s="504"/>
      <c r="D1" s="504"/>
      <c r="E1" s="504"/>
    </row>
    <row r="2" spans="1:9" ht="15">
      <c r="A2" s="89" t="s">
        <v>181</v>
      </c>
      <c r="B2" s="90"/>
      <c r="C2" s="90"/>
      <c r="D2" s="90"/>
      <c r="E2" s="90"/>
    </row>
    <row r="3" spans="1:9">
      <c r="A3" s="91" t="s">
        <v>182</v>
      </c>
      <c r="B3" s="92"/>
      <c r="C3" s="92"/>
      <c r="D3" s="92"/>
      <c r="E3" s="92"/>
    </row>
    <row r="4" spans="1:9" ht="25.5">
      <c r="A4" s="76" t="s">
        <v>187</v>
      </c>
      <c r="B4" s="79" t="s">
        <v>183</v>
      </c>
      <c r="C4" s="77" t="s">
        <v>184</v>
      </c>
      <c r="D4" s="79" t="s">
        <v>185</v>
      </c>
      <c r="E4" s="77" t="s">
        <v>186</v>
      </c>
    </row>
    <row r="5" spans="1:9" ht="12.75" customHeight="1">
      <c r="A5" s="78" t="s">
        <v>188</v>
      </c>
      <c r="B5" s="80">
        <v>106.89400000000001</v>
      </c>
      <c r="C5" s="81">
        <v>0.5</v>
      </c>
      <c r="D5" s="81">
        <v>2.7</v>
      </c>
      <c r="E5" s="82">
        <v>1.9</v>
      </c>
    </row>
    <row r="6" spans="1:9">
      <c r="A6" s="78" t="s">
        <v>189</v>
      </c>
      <c r="B6" s="83">
        <v>107.188</v>
      </c>
      <c r="C6" s="84">
        <v>0.7</v>
      </c>
      <c r="D6" s="84">
        <v>0.7</v>
      </c>
      <c r="E6" s="85">
        <v>1.2</v>
      </c>
    </row>
    <row r="7" spans="1:9">
      <c r="A7" s="78" t="s">
        <v>190</v>
      </c>
      <c r="B7" s="83">
        <v>120.10899999999999</v>
      </c>
      <c r="C7" s="84">
        <v>0.5</v>
      </c>
      <c r="D7" s="84">
        <v>1.2</v>
      </c>
      <c r="E7" s="85">
        <v>1.2</v>
      </c>
    </row>
    <row r="8" spans="1:9">
      <c r="A8" s="78" t="s">
        <v>191</v>
      </c>
      <c r="B8" s="83">
        <v>92.619</v>
      </c>
      <c r="C8" s="84">
        <v>-2.2000000000000002</v>
      </c>
      <c r="D8" s="84">
        <v>1</v>
      </c>
      <c r="E8" s="85">
        <v>-17</v>
      </c>
    </row>
    <row r="9" spans="1:9">
      <c r="A9" s="78" t="s">
        <v>192</v>
      </c>
      <c r="B9" s="83">
        <v>112.702</v>
      </c>
      <c r="C9" s="84">
        <v>2.2999999999999998</v>
      </c>
      <c r="D9" s="84">
        <v>10.5</v>
      </c>
      <c r="E9" s="85">
        <v>8.3000000000000007</v>
      </c>
      <c r="I9" s="441"/>
    </row>
    <row r="10" spans="1:9" ht="12.75" customHeight="1">
      <c r="A10" s="78" t="s">
        <v>193</v>
      </c>
      <c r="B10" s="83">
        <v>97.921999999999997</v>
      </c>
      <c r="C10" s="84">
        <v>0.1</v>
      </c>
      <c r="D10" s="84">
        <v>0.2</v>
      </c>
      <c r="E10" s="85">
        <v>-0.3</v>
      </c>
    </row>
    <row r="11" spans="1:9" ht="12.75" customHeight="1">
      <c r="A11" s="78" t="s">
        <v>194</v>
      </c>
      <c r="B11" s="83">
        <v>99.453999999999994</v>
      </c>
      <c r="C11" s="84">
        <v>0.3</v>
      </c>
      <c r="D11" s="84">
        <v>0.2</v>
      </c>
      <c r="E11" s="85">
        <v>0.3</v>
      </c>
    </row>
    <row r="12" spans="1:9" ht="12.75" customHeight="1">
      <c r="A12" s="78" t="s">
        <v>195</v>
      </c>
      <c r="B12" s="83">
        <v>116.124</v>
      </c>
      <c r="C12" s="84">
        <v>0.3</v>
      </c>
      <c r="D12" s="84">
        <v>7.7</v>
      </c>
      <c r="E12" s="85">
        <v>8.1999999999999993</v>
      </c>
    </row>
    <row r="13" spans="1:9" ht="12.75" customHeight="1">
      <c r="A13" s="78" t="s">
        <v>196</v>
      </c>
      <c r="B13" s="83">
        <v>101.11199999999999</v>
      </c>
      <c r="C13" s="84">
        <v>0</v>
      </c>
      <c r="D13" s="84">
        <v>-2.9</v>
      </c>
      <c r="E13" s="85">
        <v>0.4</v>
      </c>
    </row>
    <row r="14" spans="1:9" ht="12.75" customHeight="1">
      <c r="A14" s="78" t="s">
        <v>197</v>
      </c>
      <c r="B14" s="83">
        <v>99.863</v>
      </c>
      <c r="C14" s="84">
        <v>0.4</v>
      </c>
      <c r="D14" s="84">
        <v>-0.3</v>
      </c>
      <c r="E14" s="85">
        <v>0.8</v>
      </c>
    </row>
    <row r="15" spans="1:9" ht="12.75" customHeight="1">
      <c r="A15" s="78" t="s">
        <v>198</v>
      </c>
      <c r="B15" s="83">
        <v>101.136</v>
      </c>
      <c r="C15" s="84">
        <v>0</v>
      </c>
      <c r="D15" s="84">
        <v>-0.5</v>
      </c>
      <c r="E15" s="85">
        <v>-1.1000000000000001</v>
      </c>
    </row>
    <row r="16" spans="1:9" ht="12.75" customHeight="1">
      <c r="A16" s="78" t="s">
        <v>199</v>
      </c>
      <c r="B16" s="83">
        <v>108.17100000000001</v>
      </c>
      <c r="C16" s="84">
        <v>0.3</v>
      </c>
      <c r="D16" s="84">
        <v>1.2</v>
      </c>
      <c r="E16" s="85">
        <v>1.4</v>
      </c>
    </row>
    <row r="17" spans="1:13" ht="12.75" customHeight="1">
      <c r="A17" s="78" t="s">
        <v>200</v>
      </c>
      <c r="B17" s="86">
        <v>104.76300000000001</v>
      </c>
      <c r="C17" s="87">
        <v>0.4</v>
      </c>
      <c r="D17" s="87">
        <v>0.9</v>
      </c>
      <c r="E17" s="88">
        <v>0.9</v>
      </c>
    </row>
    <row r="18" spans="1:13" ht="12.75" customHeight="1">
      <c r="A18" s="76" t="s">
        <v>201</v>
      </c>
      <c r="B18" s="76"/>
      <c r="C18" s="76"/>
      <c r="D18" s="76"/>
      <c r="E18" s="76"/>
    </row>
    <row r="19" spans="1:13" ht="12.75" customHeight="1">
      <c r="A19" s="78" t="s">
        <v>188</v>
      </c>
      <c r="B19" s="80">
        <v>105.86499999999999</v>
      </c>
      <c r="C19" s="81">
        <v>0.5</v>
      </c>
      <c r="D19" s="81">
        <v>2.2000000000000002</v>
      </c>
      <c r="E19" s="82">
        <v>1.6</v>
      </c>
    </row>
    <row r="20" spans="1:13" ht="12.75" customHeight="1">
      <c r="A20" s="78" t="s">
        <v>189</v>
      </c>
      <c r="B20" s="83">
        <v>108.818</v>
      </c>
      <c r="C20" s="84">
        <v>0.5</v>
      </c>
      <c r="D20" s="84">
        <v>1.3</v>
      </c>
      <c r="E20" s="85">
        <v>1.3</v>
      </c>
    </row>
    <row r="21" spans="1:13" ht="12.75" customHeight="1">
      <c r="A21" s="78" t="s">
        <v>190</v>
      </c>
      <c r="B21" s="83">
        <v>119.718</v>
      </c>
      <c r="C21" s="84">
        <v>-0.2</v>
      </c>
      <c r="D21" s="84">
        <v>0.6</v>
      </c>
      <c r="E21" s="85">
        <v>1.2</v>
      </c>
    </row>
    <row r="22" spans="1:13" ht="12.75" customHeight="1">
      <c r="A22" s="78" t="s">
        <v>191</v>
      </c>
      <c r="B22" s="83">
        <v>91.358000000000004</v>
      </c>
      <c r="C22" s="84">
        <v>-2.1</v>
      </c>
      <c r="D22" s="84">
        <v>1</v>
      </c>
      <c r="E22" s="85">
        <v>-16.600000000000001</v>
      </c>
    </row>
    <row r="23" spans="1:13" ht="12.75" customHeight="1">
      <c r="A23" s="78" t="s">
        <v>192</v>
      </c>
      <c r="B23" s="83">
        <v>111.06399999999999</v>
      </c>
      <c r="C23" s="84">
        <v>2.6</v>
      </c>
      <c r="D23" s="84">
        <v>10.199999999999999</v>
      </c>
      <c r="E23" s="85">
        <v>8.1</v>
      </c>
    </row>
    <row r="24" spans="1:13" ht="12.75" customHeight="1">
      <c r="A24" s="78" t="s">
        <v>193</v>
      </c>
      <c r="B24" s="83">
        <v>97.53</v>
      </c>
      <c r="C24" s="84">
        <v>-0.1</v>
      </c>
      <c r="D24" s="84">
        <v>-0.3</v>
      </c>
      <c r="E24" s="85">
        <v>-0.5</v>
      </c>
    </row>
    <row r="25" spans="1:13" ht="12.75" customHeight="1">
      <c r="A25" s="78" t="s">
        <v>194</v>
      </c>
      <c r="B25" s="83">
        <v>101.643</v>
      </c>
      <c r="C25" s="84">
        <v>0</v>
      </c>
      <c r="D25" s="84">
        <v>0.8</v>
      </c>
      <c r="E25" s="85">
        <v>1</v>
      </c>
    </row>
    <row r="26" spans="1:13" ht="12.75" customHeight="1">
      <c r="A26" s="78" t="s">
        <v>195</v>
      </c>
      <c r="B26" s="83">
        <v>109.94199999999999</v>
      </c>
      <c r="C26" s="84">
        <v>0.3</v>
      </c>
      <c r="D26" s="84">
        <v>3.7</v>
      </c>
      <c r="E26" s="85">
        <v>6.4</v>
      </c>
    </row>
    <row r="27" spans="1:13">
      <c r="A27" s="78" t="s">
        <v>196</v>
      </c>
      <c r="B27" s="83">
        <v>99.028000000000006</v>
      </c>
      <c r="C27" s="84">
        <v>0.1</v>
      </c>
      <c r="D27" s="84">
        <v>-3.2</v>
      </c>
      <c r="E27" s="85">
        <v>0.3</v>
      </c>
      <c r="G27" s="311"/>
      <c r="H27" s="311"/>
      <c r="I27" s="311"/>
      <c r="J27" s="311"/>
      <c r="K27" s="311"/>
      <c r="L27" s="311"/>
      <c r="M27" s="311"/>
    </row>
    <row r="28" spans="1:13">
      <c r="A28" s="78" t="s">
        <v>197</v>
      </c>
      <c r="B28" s="83">
        <v>97.251999999999995</v>
      </c>
      <c r="C28" s="84">
        <v>0.9</v>
      </c>
      <c r="D28" s="84">
        <v>-1.1000000000000001</v>
      </c>
      <c r="E28" s="85">
        <v>0.8</v>
      </c>
    </row>
    <row r="29" spans="1:13">
      <c r="A29" s="78" t="s">
        <v>198</v>
      </c>
      <c r="B29" s="83">
        <v>101.925</v>
      </c>
      <c r="C29" s="84">
        <v>0</v>
      </c>
      <c r="D29" s="84">
        <v>1.2</v>
      </c>
      <c r="E29" s="85">
        <v>0</v>
      </c>
    </row>
    <row r="30" spans="1:13">
      <c r="A30" s="78" t="s">
        <v>199</v>
      </c>
      <c r="B30" s="83">
        <v>109.151</v>
      </c>
      <c r="C30" s="84">
        <v>0.4</v>
      </c>
      <c r="D30" s="84">
        <v>1.7</v>
      </c>
      <c r="E30" s="85">
        <v>1.6</v>
      </c>
    </row>
    <row r="31" spans="1:13">
      <c r="A31" s="78" t="s">
        <v>200</v>
      </c>
      <c r="B31" s="86">
        <v>104.633</v>
      </c>
      <c r="C31" s="87">
        <v>-0.1</v>
      </c>
      <c r="D31" s="87">
        <v>1.7</v>
      </c>
      <c r="E31" s="88">
        <v>0.3</v>
      </c>
    </row>
    <row r="32" spans="1:13">
      <c r="A32" s="76" t="s">
        <v>202</v>
      </c>
      <c r="B32" s="76"/>
      <c r="C32" s="76"/>
      <c r="D32" s="76"/>
      <c r="E32" s="76"/>
    </row>
    <row r="33" spans="1:5">
      <c r="A33" s="78" t="s">
        <v>188</v>
      </c>
      <c r="B33" s="80">
        <v>106.34399999999999</v>
      </c>
      <c r="C33" s="81">
        <v>0.5</v>
      </c>
      <c r="D33" s="81">
        <v>2.4</v>
      </c>
      <c r="E33" s="82">
        <v>1.7</v>
      </c>
    </row>
    <row r="34" spans="1:5">
      <c r="A34" s="78" t="s">
        <v>189</v>
      </c>
      <c r="B34" s="83">
        <v>108.05500000000001</v>
      </c>
      <c r="C34" s="84">
        <v>0.6</v>
      </c>
      <c r="D34" s="84">
        <v>1.1000000000000001</v>
      </c>
      <c r="E34" s="85">
        <v>1.2</v>
      </c>
    </row>
    <row r="35" spans="1:5">
      <c r="A35" s="78" t="s">
        <v>190</v>
      </c>
      <c r="B35" s="83">
        <v>119.898</v>
      </c>
      <c r="C35" s="84">
        <v>0.1</v>
      </c>
      <c r="D35" s="84">
        <v>0.9</v>
      </c>
      <c r="E35" s="85">
        <v>1.2</v>
      </c>
    </row>
    <row r="36" spans="1:5">
      <c r="A36" s="78" t="s">
        <v>191</v>
      </c>
      <c r="B36" s="83">
        <v>91.932000000000002</v>
      </c>
      <c r="C36" s="84">
        <v>-2.2000000000000002</v>
      </c>
      <c r="D36" s="84">
        <v>1</v>
      </c>
      <c r="E36" s="85">
        <v>-16.8</v>
      </c>
    </row>
    <row r="37" spans="1:5">
      <c r="A37" s="78" t="s">
        <v>192</v>
      </c>
      <c r="B37" s="83">
        <v>111.85299999999999</v>
      </c>
      <c r="C37" s="84">
        <v>2.5</v>
      </c>
      <c r="D37" s="84">
        <v>10.3</v>
      </c>
      <c r="E37" s="85">
        <v>8.1999999999999993</v>
      </c>
    </row>
    <row r="38" spans="1:5" ht="12.75" customHeight="1">
      <c r="A38" s="78" t="s">
        <v>193</v>
      </c>
      <c r="B38" s="83">
        <v>97.713999999999999</v>
      </c>
      <c r="C38" s="84">
        <v>0</v>
      </c>
      <c r="D38" s="84">
        <v>-0.1</v>
      </c>
      <c r="E38" s="85">
        <v>-0.4</v>
      </c>
    </row>
    <row r="39" spans="1:5">
      <c r="A39" s="78" t="s">
        <v>194</v>
      </c>
      <c r="B39" s="83">
        <v>100.634</v>
      </c>
      <c r="C39" s="84">
        <v>0.2</v>
      </c>
      <c r="D39" s="84">
        <v>0.5</v>
      </c>
      <c r="E39" s="85">
        <v>0.7</v>
      </c>
    </row>
    <row r="40" spans="1:5">
      <c r="A40" s="78" t="s">
        <v>195</v>
      </c>
      <c r="B40" s="83">
        <v>112.774</v>
      </c>
      <c r="C40" s="84">
        <v>0.3</v>
      </c>
      <c r="D40" s="84">
        <v>5.5</v>
      </c>
      <c r="E40" s="85">
        <v>7.3</v>
      </c>
    </row>
    <row r="41" spans="1:5">
      <c r="A41" s="78" t="s">
        <v>196</v>
      </c>
      <c r="B41" s="83">
        <v>100.054</v>
      </c>
      <c r="C41" s="84">
        <v>0</v>
      </c>
      <c r="D41" s="84">
        <v>-3.1</v>
      </c>
      <c r="E41" s="85">
        <v>0.3</v>
      </c>
    </row>
    <row r="42" spans="1:5">
      <c r="A42" s="78" t="s">
        <v>197</v>
      </c>
      <c r="B42" s="83">
        <v>98.494</v>
      </c>
      <c r="C42" s="84">
        <v>0.6</v>
      </c>
      <c r="D42" s="84">
        <v>-0.7</v>
      </c>
      <c r="E42" s="85">
        <v>0.8</v>
      </c>
    </row>
    <row r="43" spans="1:5">
      <c r="A43" s="78" t="s">
        <v>198</v>
      </c>
      <c r="B43" s="83">
        <v>101.58</v>
      </c>
      <c r="C43" s="84">
        <v>0</v>
      </c>
      <c r="D43" s="84">
        <v>0.4</v>
      </c>
      <c r="E43" s="85">
        <v>-0.5</v>
      </c>
    </row>
    <row r="44" spans="1:5">
      <c r="A44" s="78" t="s">
        <v>199</v>
      </c>
      <c r="B44" s="83">
        <v>108.705</v>
      </c>
      <c r="C44" s="84">
        <v>0.4</v>
      </c>
      <c r="D44" s="84">
        <v>1.5</v>
      </c>
      <c r="E44" s="85">
        <v>1.5</v>
      </c>
    </row>
    <row r="45" spans="1:5">
      <c r="A45" s="78" t="s">
        <v>200</v>
      </c>
      <c r="B45" s="86">
        <v>104.694</v>
      </c>
      <c r="C45" s="87">
        <v>0.1</v>
      </c>
      <c r="D45" s="87">
        <v>1.3</v>
      </c>
      <c r="E45" s="88">
        <v>0.6</v>
      </c>
    </row>
    <row r="46" spans="1:5">
      <c r="A46" s="76" t="s">
        <v>203</v>
      </c>
      <c r="B46" s="76"/>
      <c r="C46" s="76"/>
      <c r="D46" s="76"/>
      <c r="E46" s="76"/>
    </row>
    <row r="47" spans="1:5">
      <c r="A47" s="78" t="s">
        <v>188</v>
      </c>
      <c r="B47" s="80">
        <v>106.995</v>
      </c>
      <c r="C47" s="81">
        <v>0.5</v>
      </c>
      <c r="D47" s="81">
        <v>3.3</v>
      </c>
      <c r="E47" s="82">
        <v>2.2000000000000002</v>
      </c>
    </row>
    <row r="48" spans="1:5">
      <c r="A48" s="78" t="s">
        <v>189</v>
      </c>
      <c r="B48" s="83">
        <v>108.11499999999999</v>
      </c>
      <c r="C48" s="84">
        <v>0.3</v>
      </c>
      <c r="D48" s="84">
        <v>1.9</v>
      </c>
      <c r="E48" s="85">
        <v>1.7</v>
      </c>
    </row>
    <row r="49" spans="1:5">
      <c r="A49" s="78" t="s">
        <v>190</v>
      </c>
      <c r="B49" s="83">
        <v>104.694</v>
      </c>
      <c r="C49" s="84">
        <v>0.1</v>
      </c>
      <c r="D49" s="84">
        <v>-0.2</v>
      </c>
      <c r="E49" s="85">
        <v>0.4</v>
      </c>
    </row>
    <row r="50" spans="1:5">
      <c r="A50" s="78" t="s">
        <v>191</v>
      </c>
      <c r="B50" s="83">
        <v>95.111999999999995</v>
      </c>
      <c r="C50" s="84">
        <v>-1.1000000000000001</v>
      </c>
      <c r="D50" s="84">
        <v>1.1000000000000001</v>
      </c>
      <c r="E50" s="85">
        <v>-15.8</v>
      </c>
    </row>
    <row r="51" spans="1:5">
      <c r="A51" s="78" t="s">
        <v>192</v>
      </c>
      <c r="B51" s="83">
        <v>112.71299999999999</v>
      </c>
      <c r="C51" s="84">
        <v>2.2000000000000002</v>
      </c>
      <c r="D51" s="84">
        <v>11.5</v>
      </c>
      <c r="E51" s="85">
        <v>9.6999999999999993</v>
      </c>
    </row>
    <row r="52" spans="1:5" ht="12.75" customHeight="1">
      <c r="A52" s="78" t="s">
        <v>193</v>
      </c>
      <c r="B52" s="83">
        <v>101.31699999999999</v>
      </c>
      <c r="C52" s="84">
        <v>0</v>
      </c>
      <c r="D52" s="84">
        <v>0.8</v>
      </c>
      <c r="E52" s="85">
        <v>0.2</v>
      </c>
    </row>
    <row r="53" spans="1:5">
      <c r="A53" s="78" t="s">
        <v>194</v>
      </c>
      <c r="B53" s="83">
        <v>103.062</v>
      </c>
      <c r="C53" s="84">
        <v>0</v>
      </c>
      <c r="D53" s="84">
        <v>0.7</v>
      </c>
      <c r="E53" s="85">
        <v>0.5</v>
      </c>
    </row>
    <row r="54" spans="1:5">
      <c r="A54" s="78" t="s">
        <v>195</v>
      </c>
      <c r="B54" s="83">
        <v>113.736</v>
      </c>
      <c r="C54" s="84">
        <v>0.3</v>
      </c>
      <c r="D54" s="84">
        <v>8.8000000000000007</v>
      </c>
      <c r="E54" s="85">
        <v>8.1999999999999993</v>
      </c>
    </row>
    <row r="55" spans="1:5">
      <c r="A55" s="78" t="s">
        <v>196</v>
      </c>
      <c r="B55" s="83">
        <v>100.13800000000001</v>
      </c>
      <c r="C55" s="84">
        <v>0</v>
      </c>
      <c r="D55" s="84">
        <v>-3.1</v>
      </c>
      <c r="E55" s="85">
        <v>0.3</v>
      </c>
    </row>
    <row r="56" spans="1:5">
      <c r="A56" s="78" t="s">
        <v>197</v>
      </c>
      <c r="B56" s="83">
        <v>100.95399999999999</v>
      </c>
      <c r="C56" s="84">
        <v>0.7</v>
      </c>
      <c r="D56" s="84">
        <v>-0.6</v>
      </c>
      <c r="E56" s="85">
        <v>1.4</v>
      </c>
    </row>
    <row r="57" spans="1:5">
      <c r="A57" s="78" t="s">
        <v>198</v>
      </c>
      <c r="B57" s="83">
        <v>103.17</v>
      </c>
      <c r="C57" s="84">
        <v>0</v>
      </c>
      <c r="D57" s="84">
        <v>-0.2</v>
      </c>
      <c r="E57" s="85">
        <v>0.1</v>
      </c>
    </row>
    <row r="58" spans="1:5">
      <c r="A58" s="78" t="s">
        <v>199</v>
      </c>
      <c r="B58" s="83">
        <v>108.93300000000001</v>
      </c>
      <c r="C58" s="84">
        <v>0.4</v>
      </c>
      <c r="D58" s="84">
        <v>1.3</v>
      </c>
      <c r="E58" s="85">
        <v>2.5</v>
      </c>
    </row>
    <row r="59" spans="1:5">
      <c r="A59" s="78" t="s">
        <v>200</v>
      </c>
      <c r="B59" s="86">
        <v>105.732</v>
      </c>
      <c r="C59" s="87">
        <v>0</v>
      </c>
      <c r="D59" s="87">
        <v>0.9</v>
      </c>
      <c r="E59" s="88">
        <v>0.7</v>
      </c>
    </row>
    <row r="65" spans="1:1">
      <c r="A65" s="10" t="s">
        <v>204</v>
      </c>
    </row>
    <row r="66" spans="1:1">
      <c r="A66" s="10" t="s">
        <v>48</v>
      </c>
    </row>
  </sheetData>
  <sheetProtection password="CCE3"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Q47" sqref="Q47"/>
    </sheetView>
  </sheetViews>
  <sheetFormatPr baseColWidth="10" defaultRowHeight="15"/>
  <cols>
    <col min="2" max="2" width="14" customWidth="1"/>
  </cols>
  <sheetData>
    <row r="1" spans="1:20" ht="21" customHeight="1">
      <c r="A1" s="504" t="s">
        <v>276</v>
      </c>
      <c r="B1" s="504"/>
      <c r="C1" s="504"/>
      <c r="D1" s="504"/>
      <c r="E1" s="504"/>
      <c r="F1" s="504"/>
      <c r="G1" s="504"/>
      <c r="H1" s="504"/>
      <c r="I1" s="504"/>
      <c r="J1" s="504"/>
      <c r="K1" s="504"/>
    </row>
    <row r="2" spans="1:20">
      <c r="A2" s="142" t="s">
        <v>181</v>
      </c>
      <c r="B2" s="142"/>
      <c r="C2" s="142"/>
      <c r="D2" s="142"/>
      <c r="E2" s="142"/>
      <c r="F2" s="142"/>
      <c r="G2" s="142"/>
      <c r="H2" s="142"/>
      <c r="I2" s="142"/>
      <c r="J2" s="142"/>
      <c r="K2" s="142"/>
    </row>
    <row r="3" spans="1:20">
      <c r="A3" s="143" t="s">
        <v>277</v>
      </c>
      <c r="B3" s="143"/>
      <c r="C3" s="143"/>
      <c r="D3" s="143"/>
      <c r="E3" s="143"/>
      <c r="F3" s="143"/>
      <c r="G3" s="143"/>
      <c r="H3" s="143"/>
      <c r="I3" s="143"/>
      <c r="J3" s="143"/>
      <c r="K3" s="143"/>
    </row>
    <row r="4" spans="1:20">
      <c r="A4" s="79" t="s">
        <v>94</v>
      </c>
      <c r="B4" s="77" t="s">
        <v>278</v>
      </c>
    </row>
    <row r="5" spans="1:20">
      <c r="A5" s="76" t="s">
        <v>708</v>
      </c>
      <c r="B5" s="144">
        <v>106.89400000000001</v>
      </c>
      <c r="L5" s="75"/>
      <c r="M5" s="310"/>
    </row>
    <row r="6" spans="1:20" ht="15" customHeight="1">
      <c r="A6" s="76" t="s">
        <v>685</v>
      </c>
      <c r="B6" s="144">
        <v>106.319</v>
      </c>
      <c r="K6" s="505" t="s">
        <v>707</v>
      </c>
      <c r="L6" s="505"/>
      <c r="M6" s="505"/>
      <c r="N6" s="505"/>
      <c r="O6" s="505"/>
      <c r="P6" s="505"/>
      <c r="Q6" s="505"/>
    </row>
    <row r="7" spans="1:20">
      <c r="A7" s="76" t="s">
        <v>671</v>
      </c>
      <c r="B7" s="144">
        <v>106.869</v>
      </c>
      <c r="K7" s="505"/>
      <c r="L7" s="505"/>
      <c r="M7" s="505"/>
      <c r="N7" s="505"/>
      <c r="O7" s="505"/>
      <c r="P7" s="505"/>
      <c r="Q7" s="505"/>
    </row>
    <row r="8" spans="1:20">
      <c r="A8" s="76" t="s">
        <v>660</v>
      </c>
      <c r="B8" s="144">
        <v>106.639</v>
      </c>
      <c r="K8" s="505"/>
      <c r="L8" s="505"/>
      <c r="M8" s="505"/>
      <c r="N8" s="505"/>
      <c r="O8" s="505"/>
      <c r="P8" s="505"/>
      <c r="Q8" s="505"/>
    </row>
    <row r="9" spans="1:20">
      <c r="A9" s="76" t="s">
        <v>656</v>
      </c>
      <c r="B9" s="144">
        <v>106.086</v>
      </c>
      <c r="K9" s="505"/>
      <c r="L9" s="505"/>
      <c r="M9" s="505"/>
      <c r="N9" s="505"/>
      <c r="O9" s="505"/>
      <c r="P9" s="505"/>
      <c r="Q9" s="505"/>
    </row>
    <row r="10" spans="1:20">
      <c r="A10" s="76" t="s">
        <v>623</v>
      </c>
      <c r="B10" s="144">
        <v>105.20399999999999</v>
      </c>
      <c r="K10" s="505"/>
      <c r="L10" s="505"/>
      <c r="M10" s="505"/>
      <c r="N10" s="505"/>
      <c r="O10" s="505"/>
      <c r="P10" s="505"/>
      <c r="Q10" s="505"/>
    </row>
    <row r="11" spans="1:20">
      <c r="A11" s="76" t="s">
        <v>620</v>
      </c>
      <c r="B11" s="144">
        <v>104.315</v>
      </c>
      <c r="K11" s="505"/>
      <c r="L11" s="505"/>
      <c r="M11" s="505"/>
      <c r="N11" s="505"/>
      <c r="O11" s="505"/>
      <c r="P11" s="505"/>
      <c r="Q11" s="505"/>
    </row>
    <row r="12" spans="1:20" ht="15" customHeight="1">
      <c r="A12" s="76" t="s">
        <v>577</v>
      </c>
      <c r="B12" s="144">
        <v>104.77800000000001</v>
      </c>
      <c r="K12" s="505"/>
      <c r="L12" s="505"/>
      <c r="M12" s="505"/>
      <c r="N12" s="505"/>
      <c r="O12" s="505"/>
      <c r="P12" s="505"/>
      <c r="Q12" s="505"/>
      <c r="T12" s="312"/>
    </row>
    <row r="13" spans="1:20">
      <c r="A13" s="76" t="s">
        <v>575</v>
      </c>
      <c r="B13" s="144">
        <v>104.94799999999999</v>
      </c>
      <c r="K13" s="505"/>
      <c r="L13" s="505"/>
      <c r="M13" s="505"/>
      <c r="N13" s="505"/>
      <c r="O13" s="505"/>
      <c r="P13" s="505"/>
      <c r="Q13" s="505"/>
      <c r="T13" s="312"/>
    </row>
    <row r="14" spans="1:20">
      <c r="A14" s="76" t="s">
        <v>573</v>
      </c>
      <c r="B14" s="144">
        <v>104.797</v>
      </c>
      <c r="K14" s="505"/>
      <c r="L14" s="505"/>
      <c r="M14" s="505"/>
      <c r="N14" s="505"/>
      <c r="O14" s="505"/>
      <c r="P14" s="505"/>
      <c r="Q14" s="505"/>
      <c r="T14" s="312"/>
    </row>
    <row r="15" spans="1:20">
      <c r="A15" s="76" t="s">
        <v>570</v>
      </c>
      <c r="B15" s="144">
        <v>104.794</v>
      </c>
      <c r="K15" s="505"/>
      <c r="L15" s="505"/>
      <c r="M15" s="505"/>
      <c r="N15" s="505"/>
      <c r="O15" s="505"/>
      <c r="P15" s="505"/>
      <c r="Q15" s="505"/>
      <c r="T15" s="312"/>
    </row>
    <row r="16" spans="1:20">
      <c r="A16" s="76" t="s">
        <v>561</v>
      </c>
      <c r="B16" s="144">
        <v>104.041</v>
      </c>
      <c r="L16" s="75"/>
      <c r="M16" s="75"/>
      <c r="T16" s="312"/>
    </row>
    <row r="17" spans="1:20">
      <c r="A17" s="76" t="s">
        <v>547</v>
      </c>
      <c r="B17" s="144">
        <v>104.095</v>
      </c>
      <c r="L17" s="75"/>
      <c r="M17" s="75"/>
      <c r="T17" s="312"/>
    </row>
    <row r="18" spans="1:20">
      <c r="K18" s="281"/>
      <c r="L18" s="281"/>
      <c r="M18" s="281"/>
      <c r="N18" s="281"/>
      <c r="T18" s="312"/>
    </row>
    <row r="19" spans="1:20">
      <c r="K19" s="281"/>
      <c r="L19" s="281"/>
      <c r="M19" s="281"/>
      <c r="N19" s="312"/>
      <c r="O19" s="312"/>
      <c r="P19" s="312"/>
      <c r="Q19" s="312"/>
      <c r="R19" s="312"/>
      <c r="S19" s="312"/>
      <c r="T19" s="312"/>
    </row>
    <row r="20" spans="1:20">
      <c r="N20" s="312"/>
      <c r="O20" s="312"/>
      <c r="P20" s="312"/>
      <c r="Q20" s="312"/>
      <c r="R20" s="312"/>
      <c r="S20" s="312"/>
      <c r="T20" s="312"/>
    </row>
    <row r="21" spans="1:20">
      <c r="J21" s="319"/>
      <c r="K21" s="319"/>
      <c r="N21" s="312"/>
      <c r="O21" s="312"/>
      <c r="P21" s="312"/>
      <c r="Q21" s="312"/>
      <c r="R21" s="312"/>
      <c r="S21" s="312"/>
      <c r="T21" s="312"/>
    </row>
    <row r="22" spans="1:20">
      <c r="A22" s="10" t="s">
        <v>204</v>
      </c>
      <c r="N22" s="312"/>
      <c r="O22" s="312"/>
      <c r="P22" s="312"/>
      <c r="Q22" s="312"/>
      <c r="R22" s="312"/>
      <c r="S22" s="312"/>
      <c r="T22" s="312"/>
    </row>
    <row r="23" spans="1:20">
      <c r="A23" s="10" t="s">
        <v>48</v>
      </c>
      <c r="N23" s="312"/>
      <c r="O23" s="312"/>
      <c r="P23" s="312"/>
      <c r="Q23" s="312"/>
      <c r="R23" s="312"/>
      <c r="S23" s="312"/>
      <c r="T23" s="312"/>
    </row>
    <row r="24" spans="1:20">
      <c r="L24" s="319"/>
      <c r="N24" s="312"/>
      <c r="O24" s="312"/>
      <c r="P24" s="312"/>
      <c r="Q24" s="312"/>
      <c r="R24" s="312"/>
      <c r="S24" s="312"/>
      <c r="T24" s="312"/>
    </row>
    <row r="25" spans="1:20">
      <c r="N25" s="312"/>
      <c r="O25" s="312"/>
      <c r="P25" s="312"/>
      <c r="Q25" s="312"/>
      <c r="R25" s="312"/>
      <c r="S25" s="312"/>
      <c r="T25" s="312"/>
    </row>
    <row r="26" spans="1:20">
      <c r="N26" s="312"/>
      <c r="O26" s="312"/>
      <c r="P26" s="312"/>
      <c r="Q26" s="312"/>
      <c r="R26" s="312"/>
      <c r="S26" s="312"/>
      <c r="T26" s="312"/>
    </row>
    <row r="27" spans="1:20">
      <c r="N27" s="312"/>
      <c r="O27" s="312"/>
      <c r="P27" s="312"/>
      <c r="Q27" s="312"/>
      <c r="R27" s="312"/>
      <c r="S27" s="312"/>
      <c r="T27" s="312"/>
    </row>
    <row r="28" spans="1:20">
      <c r="N28" s="312"/>
      <c r="O28" s="312"/>
      <c r="P28" s="312"/>
      <c r="Q28" s="312"/>
      <c r="R28" s="312"/>
      <c r="S28" s="312"/>
      <c r="T28" s="312"/>
    </row>
    <row r="29" spans="1:20">
      <c r="N29" s="312"/>
      <c r="O29" s="312"/>
      <c r="P29" s="312"/>
      <c r="Q29" s="312"/>
      <c r="R29" s="312"/>
      <c r="S29" s="312"/>
      <c r="T29" s="312"/>
    </row>
    <row r="30" spans="1:20">
      <c r="N30" s="312"/>
      <c r="O30" s="312"/>
      <c r="P30" s="312"/>
      <c r="Q30" s="312"/>
      <c r="R30" s="312"/>
      <c r="S30" s="312"/>
      <c r="T30" s="312"/>
    </row>
    <row r="31" spans="1:20">
      <c r="N31" s="312"/>
      <c r="O31" s="312"/>
      <c r="P31" s="312"/>
      <c r="Q31" s="312"/>
      <c r="R31" s="312"/>
      <c r="S31" s="312"/>
      <c r="T31" s="312"/>
    </row>
    <row r="32" spans="1:20">
      <c r="N32" s="312"/>
      <c r="O32" s="312"/>
      <c r="P32" s="312"/>
      <c r="Q32" s="312"/>
      <c r="R32" s="312"/>
      <c r="S32" s="312"/>
      <c r="T32" s="312"/>
    </row>
    <row r="33" spans="14:20">
      <c r="N33" s="312"/>
      <c r="O33" s="312"/>
      <c r="P33" s="312"/>
      <c r="Q33" s="312"/>
      <c r="R33" s="312"/>
      <c r="S33" s="312"/>
      <c r="T33" s="312"/>
    </row>
    <row r="34" spans="14:20">
      <c r="N34" s="312"/>
      <c r="O34" s="312"/>
      <c r="P34" s="312"/>
      <c r="Q34" s="312"/>
      <c r="R34" s="312"/>
      <c r="S34" s="312"/>
      <c r="T34" s="312"/>
    </row>
  </sheetData>
  <sheetProtection password="CCE3"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zoomScale="85" zoomScaleNormal="85" workbookViewId="0">
      <selection activeCell="N26" sqref="N26"/>
    </sheetView>
  </sheetViews>
  <sheetFormatPr baseColWidth="10" defaultRowHeight="15"/>
  <cols>
    <col min="1" max="1" width="22.5703125" style="280" customWidth="1"/>
    <col min="2" max="2" width="17.85546875" style="280" bestFit="1" customWidth="1"/>
    <col min="3" max="3" width="17.85546875" style="390" customWidth="1"/>
    <col min="4" max="4" width="17.85546875" style="280" bestFit="1" customWidth="1"/>
    <col min="5" max="5" width="17.85546875" style="390" customWidth="1"/>
    <col min="6" max="6" width="18.140625" style="280" customWidth="1"/>
    <col min="7" max="7" width="11.42578125" style="280"/>
    <col min="8" max="8" width="12.85546875" style="280" bestFit="1" customWidth="1"/>
    <col min="9" max="9" width="12.42578125" style="280" bestFit="1" customWidth="1"/>
    <col min="10" max="10" width="13.5703125" style="280" bestFit="1" customWidth="1"/>
    <col min="11" max="11" width="11.42578125" style="280"/>
    <col min="12" max="12" width="15.28515625" style="280" bestFit="1" customWidth="1"/>
    <col min="13" max="13" width="21.85546875" style="280" customWidth="1"/>
    <col min="14" max="14" width="21.85546875" style="390" customWidth="1"/>
    <col min="15" max="15" width="21.85546875" style="280" customWidth="1"/>
    <col min="16" max="16" width="14.5703125" style="280" bestFit="1" customWidth="1"/>
    <col min="17" max="16384" width="11.42578125" style="280"/>
  </cols>
  <sheetData>
    <row r="1" spans="1:16" ht="21" customHeight="1">
      <c r="A1" s="506" t="s">
        <v>391</v>
      </c>
      <c r="B1" s="506"/>
      <c r="C1" s="506"/>
      <c r="D1" s="506"/>
      <c r="E1" s="506"/>
      <c r="F1" s="506"/>
      <c r="G1" s="506"/>
      <c r="H1" s="506"/>
      <c r="I1" s="506"/>
      <c r="J1" s="506"/>
      <c r="K1" s="506"/>
      <c r="L1" s="506"/>
      <c r="M1" s="506"/>
      <c r="N1" s="506"/>
      <c r="O1" s="506"/>
    </row>
    <row r="2" spans="1:16">
      <c r="A2" s="507" t="s">
        <v>544</v>
      </c>
      <c r="B2" s="508"/>
      <c r="C2" s="508"/>
      <c r="D2" s="508"/>
      <c r="E2" s="389"/>
    </row>
    <row r="3" spans="1:16" ht="31.5" customHeight="1">
      <c r="A3" s="283" t="s">
        <v>699</v>
      </c>
      <c r="B3" s="173">
        <v>2019</v>
      </c>
      <c r="C3" s="284">
        <v>2020</v>
      </c>
      <c r="D3" s="173">
        <v>2021</v>
      </c>
      <c r="E3" s="284" t="s">
        <v>395</v>
      </c>
      <c r="F3" s="172" t="s">
        <v>619</v>
      </c>
      <c r="G3" s="463" t="s">
        <v>700</v>
      </c>
      <c r="H3" s="463"/>
      <c r="I3" s="463"/>
      <c r="J3" s="463"/>
      <c r="K3" s="463"/>
      <c r="L3" s="509" t="s">
        <v>489</v>
      </c>
      <c r="M3" s="509"/>
      <c r="N3" s="509"/>
      <c r="O3" s="509"/>
    </row>
    <row r="4" spans="1:16" ht="44.25" customHeight="1">
      <c r="A4" s="172" t="s">
        <v>389</v>
      </c>
      <c r="B4" s="187">
        <v>1101713316.5</v>
      </c>
      <c r="C4" s="187">
        <v>860979046.29999995</v>
      </c>
      <c r="D4" s="187">
        <v>813919545.83000004</v>
      </c>
      <c r="E4" s="285">
        <f>((C4-B4)/B4)*100</f>
        <v>-21.850899557498455</v>
      </c>
      <c r="F4" s="285">
        <f>((D4-C4)/C4)*100</f>
        <v>-5.4658125156744495</v>
      </c>
      <c r="G4" s="463"/>
      <c r="H4" s="463"/>
      <c r="I4" s="463"/>
      <c r="J4" s="463"/>
      <c r="K4" s="463"/>
      <c r="L4" s="284" t="s">
        <v>94</v>
      </c>
      <c r="M4" s="173">
        <v>2019</v>
      </c>
      <c r="N4" s="284">
        <v>2020</v>
      </c>
      <c r="O4" s="173">
        <v>2021</v>
      </c>
    </row>
    <row r="5" spans="1:16" ht="23.25" customHeight="1">
      <c r="A5" s="284" t="s">
        <v>390</v>
      </c>
      <c r="B5" s="259">
        <v>1014426416.59</v>
      </c>
      <c r="C5" s="262">
        <v>776221779.61000001</v>
      </c>
      <c r="D5" s="262">
        <v>705543201.11000001</v>
      </c>
      <c r="E5" s="285">
        <f>((C5-B5)/B5)*100</f>
        <v>-23.481706813267561</v>
      </c>
      <c r="F5" s="285">
        <f>((D5-C5)/C5)*100</f>
        <v>-9.1054619126393614</v>
      </c>
      <c r="G5" s="463"/>
      <c r="H5" s="463"/>
      <c r="I5" s="463"/>
      <c r="J5" s="463"/>
      <c r="K5" s="463"/>
      <c r="L5" s="286" t="s">
        <v>79</v>
      </c>
      <c r="M5" s="259">
        <v>60376241.119999997</v>
      </c>
      <c r="N5" s="262">
        <v>73541272.079999998</v>
      </c>
      <c r="O5" s="262">
        <v>70659437.780000001</v>
      </c>
    </row>
    <row r="6" spans="1:16">
      <c r="B6" s="187"/>
      <c r="C6" s="187"/>
      <c r="D6" s="187"/>
      <c r="E6" s="405"/>
      <c r="L6" s="287" t="s">
        <v>80</v>
      </c>
      <c r="M6" s="260">
        <v>183799558.44</v>
      </c>
      <c r="N6" s="263">
        <v>314223210.56</v>
      </c>
      <c r="O6" s="263">
        <v>243780529.50999999</v>
      </c>
      <c r="P6" s="437"/>
    </row>
    <row r="7" spans="1:16">
      <c r="L7" s="287" t="s">
        <v>81</v>
      </c>
      <c r="M7" s="260">
        <v>450948764.79000002</v>
      </c>
      <c r="N7" s="263">
        <v>400629727.95999998</v>
      </c>
      <c r="O7" s="263">
        <v>313500151.81999999</v>
      </c>
      <c r="P7" s="437"/>
    </row>
    <row r="8" spans="1:16">
      <c r="L8" s="287" t="s">
        <v>82</v>
      </c>
      <c r="M8" s="260">
        <v>652664797.92999995</v>
      </c>
      <c r="N8" s="264">
        <v>472976005.30000001</v>
      </c>
      <c r="O8" s="264">
        <v>469787379.24000001</v>
      </c>
      <c r="P8" s="437"/>
    </row>
    <row r="9" spans="1:16">
      <c r="L9" s="287" t="s">
        <v>83</v>
      </c>
      <c r="M9" s="260">
        <v>755545392.90999997</v>
      </c>
      <c r="N9" s="264">
        <v>520535204.63999999</v>
      </c>
      <c r="O9" s="262">
        <v>545566771.97000003</v>
      </c>
      <c r="P9" s="164"/>
    </row>
    <row r="10" spans="1:16">
      <c r="L10" s="287" t="s">
        <v>84</v>
      </c>
      <c r="M10" s="260">
        <v>833456873.13</v>
      </c>
      <c r="N10" s="263">
        <v>650606038.41999996</v>
      </c>
      <c r="O10" s="263">
        <v>621342414.29999995</v>
      </c>
      <c r="P10" s="437"/>
    </row>
    <row r="11" spans="1:16">
      <c r="L11" s="287" t="s">
        <v>85</v>
      </c>
      <c r="M11" s="260">
        <v>1014426416.59</v>
      </c>
      <c r="N11" s="263">
        <v>776221779.61000001</v>
      </c>
      <c r="O11" s="263">
        <v>705543201.11000001</v>
      </c>
      <c r="P11" s="437"/>
    </row>
    <row r="12" spans="1:16">
      <c r="K12" s="164"/>
      <c r="L12" s="287" t="s">
        <v>86</v>
      </c>
      <c r="M12" s="260">
        <v>1052771375.61</v>
      </c>
      <c r="N12" s="263">
        <v>843091703.91999996</v>
      </c>
      <c r="O12" s="263"/>
      <c r="P12" s="437"/>
    </row>
    <row r="13" spans="1:16" ht="15" customHeight="1">
      <c r="K13" s="164"/>
      <c r="L13" s="287" t="s">
        <v>87</v>
      </c>
      <c r="M13" s="260">
        <v>1113501979.02</v>
      </c>
      <c r="N13" s="187">
        <v>885218039.45000005</v>
      </c>
      <c r="O13" s="187"/>
      <c r="P13" s="437"/>
    </row>
    <row r="14" spans="1:16">
      <c r="K14" s="164"/>
      <c r="L14" s="287" t="s">
        <v>88</v>
      </c>
      <c r="M14" s="260">
        <v>1344279388.95</v>
      </c>
      <c r="N14" s="263">
        <v>1085119380.4400001</v>
      </c>
      <c r="O14" s="263"/>
      <c r="P14" s="437"/>
    </row>
    <row r="15" spans="1:16">
      <c r="K15" s="164"/>
      <c r="L15" s="287" t="s">
        <v>89</v>
      </c>
      <c r="M15" s="260">
        <v>1472712901.95</v>
      </c>
      <c r="N15" s="263">
        <v>1154797579.55</v>
      </c>
      <c r="O15" s="263"/>
      <c r="P15" s="437"/>
    </row>
    <row r="16" spans="1:16">
      <c r="K16" s="164"/>
      <c r="L16" s="288" t="s">
        <v>90</v>
      </c>
      <c r="M16" s="261">
        <v>1585518179.2</v>
      </c>
      <c r="N16" s="265">
        <v>1234129217.9000001</v>
      </c>
      <c r="O16" s="265"/>
      <c r="P16" s="437"/>
    </row>
    <row r="17" spans="1:16">
      <c r="J17" s="164"/>
    </row>
    <row r="18" spans="1:16">
      <c r="J18" s="164"/>
      <c r="O18" s="164"/>
    </row>
    <row r="19" spans="1:16">
      <c r="J19" s="164"/>
      <c r="L19" s="164"/>
      <c r="M19" s="164"/>
      <c r="O19" s="164"/>
    </row>
    <row r="20" spans="1:16">
      <c r="K20" s="164"/>
      <c r="L20" s="164"/>
      <c r="M20" s="164"/>
      <c r="N20" s="164"/>
      <c r="O20" s="164"/>
      <c r="P20" s="316"/>
    </row>
    <row r="21" spans="1:16">
      <c r="K21" s="164"/>
      <c r="M21" s="164"/>
      <c r="N21" s="164"/>
      <c r="O21" s="164"/>
    </row>
    <row r="22" spans="1:16">
      <c r="K22" s="164"/>
      <c r="L22" s="164"/>
      <c r="M22" s="164"/>
      <c r="N22" s="164"/>
      <c r="P22" s="164"/>
    </row>
    <row r="23" spans="1:16">
      <c r="K23" s="164"/>
      <c r="M23" s="164"/>
      <c r="N23" s="164"/>
      <c r="O23" s="164"/>
    </row>
    <row r="24" spans="1:16">
      <c r="K24" s="164"/>
      <c r="M24" s="164"/>
      <c r="N24" s="164"/>
    </row>
    <row r="25" spans="1:16">
      <c r="K25" s="164"/>
      <c r="M25" s="318"/>
      <c r="N25" s="318"/>
    </row>
    <row r="26" spans="1:16">
      <c r="A26" s="277" t="s">
        <v>493</v>
      </c>
      <c r="K26" s="164"/>
      <c r="M26"/>
    </row>
    <row r="27" spans="1:16">
      <c r="K27" s="164"/>
      <c r="M27" s="318"/>
      <c r="N27" s="318"/>
    </row>
    <row r="28" spans="1:16">
      <c r="A28" s="10" t="s">
        <v>545</v>
      </c>
      <c r="K28" s="164"/>
      <c r="M28" s="318"/>
      <c r="N28" s="318"/>
    </row>
    <row r="29" spans="1:16">
      <c r="A29" s="10" t="s">
        <v>48</v>
      </c>
      <c r="K29" s="164"/>
      <c r="M29" s="318"/>
      <c r="N29" s="318"/>
    </row>
    <row r="30" spans="1:16">
      <c r="A30" s="317"/>
      <c r="K30" s="164"/>
      <c r="M30" s="318"/>
      <c r="N30" s="318"/>
    </row>
    <row r="31" spans="1:16">
      <c r="K31" s="164"/>
      <c r="M31" s="318"/>
      <c r="N31" s="318"/>
    </row>
    <row r="32" spans="1:16">
      <c r="J32" s="164"/>
      <c r="M32" s="318"/>
      <c r="N32" s="318"/>
    </row>
    <row r="33" spans="8:8">
      <c r="H33" s="164"/>
    </row>
  </sheetData>
  <sheetProtection password="CCE3" sheet="1" objects="1" scenarios="1"/>
  <mergeCells count="4">
    <mergeCell ref="A1:O1"/>
    <mergeCell ref="A2:D2"/>
    <mergeCell ref="G3:K5"/>
    <mergeCell ref="L3:O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70" zoomScaleNormal="70" workbookViewId="0">
      <selection activeCell="V46" sqref="V46"/>
    </sheetView>
  </sheetViews>
  <sheetFormatPr baseColWidth="10" defaultRowHeight="15"/>
  <cols>
    <col min="1" max="1" width="11.42578125" style="307"/>
    <col min="2" max="2" width="24.5703125" style="307" bestFit="1" customWidth="1"/>
    <col min="3" max="6" width="14.140625" style="307" customWidth="1"/>
    <col min="7" max="7" width="14.140625" style="453" customWidth="1"/>
    <col min="8" max="15" width="11.42578125" style="307"/>
    <col min="16" max="17" width="11.42578125" style="453"/>
    <col min="18" max="19" width="11.42578125" style="307"/>
    <col min="20" max="21" width="11.42578125" style="307" customWidth="1"/>
    <col min="22" max="22" width="14.7109375" style="307" customWidth="1"/>
    <col min="23" max="23" width="18.5703125" style="307" customWidth="1"/>
    <col min="24" max="25" width="17.7109375" style="307" customWidth="1"/>
    <col min="26" max="16384" width="11.42578125" style="307"/>
  </cols>
  <sheetData>
    <row r="1" spans="1:26" s="74" customFormat="1" ht="33" customHeight="1">
      <c r="A1" s="510" t="s">
        <v>413</v>
      </c>
      <c r="B1" s="510"/>
      <c r="C1" s="510"/>
      <c r="D1" s="510"/>
      <c r="E1" s="510"/>
      <c r="F1" s="510"/>
      <c r="G1" s="454"/>
      <c r="S1" s="511" t="s">
        <v>407</v>
      </c>
      <c r="T1" s="511"/>
      <c r="U1" s="511"/>
      <c r="V1" s="511"/>
      <c r="W1" s="511"/>
      <c r="X1" s="511"/>
      <c r="Y1" s="511"/>
      <c r="Z1" s="307"/>
    </row>
    <row r="2" spans="1:26" ht="15.75">
      <c r="A2" s="510"/>
      <c r="B2" s="510"/>
      <c r="C2" s="510"/>
      <c r="D2" s="510"/>
      <c r="E2" s="510"/>
      <c r="F2" s="510"/>
      <c r="G2" s="454"/>
      <c r="S2" s="512" t="s">
        <v>417</v>
      </c>
      <c r="T2" s="513"/>
      <c r="U2" s="513"/>
      <c r="V2" s="513"/>
      <c r="W2" s="513"/>
      <c r="X2" s="513"/>
      <c r="Y2" s="513"/>
    </row>
    <row r="3" spans="1:26" ht="30.75" customHeight="1">
      <c r="A3" s="510"/>
      <c r="B3" s="510"/>
      <c r="C3" s="510"/>
      <c r="D3" s="510"/>
      <c r="E3" s="510"/>
      <c r="F3" s="510"/>
      <c r="G3" s="454"/>
      <c r="I3" s="154"/>
      <c r="S3" s="509" t="s">
        <v>680</v>
      </c>
      <c r="T3" s="514" t="s">
        <v>408</v>
      </c>
      <c r="U3" s="514"/>
      <c r="V3" s="515"/>
      <c r="W3" s="516" t="s">
        <v>409</v>
      </c>
      <c r="X3" s="514"/>
      <c r="Y3" s="515"/>
    </row>
    <row r="4" spans="1:26" ht="51">
      <c r="A4" s="178" t="s">
        <v>140</v>
      </c>
      <c r="B4" s="172" t="s">
        <v>396</v>
      </c>
      <c r="C4" s="284" t="s">
        <v>397</v>
      </c>
      <c r="D4" s="172" t="s">
        <v>398</v>
      </c>
      <c r="E4" s="284" t="s">
        <v>399</v>
      </c>
      <c r="F4" s="172" t="s">
        <v>400</v>
      </c>
      <c r="G4" s="454"/>
      <c r="I4" s="174"/>
      <c r="S4" s="509"/>
      <c r="T4" s="308" t="s">
        <v>410</v>
      </c>
      <c r="U4" s="176" t="s">
        <v>415</v>
      </c>
      <c r="V4" s="177" t="s">
        <v>416</v>
      </c>
      <c r="W4" s="308" t="s">
        <v>410</v>
      </c>
      <c r="X4" s="176" t="s">
        <v>415</v>
      </c>
      <c r="Y4" s="177" t="s">
        <v>416</v>
      </c>
    </row>
    <row r="5" spans="1:26">
      <c r="A5" s="179">
        <v>2018</v>
      </c>
      <c r="B5" s="175">
        <v>20116857</v>
      </c>
      <c r="C5" s="175">
        <v>361741</v>
      </c>
      <c r="D5" s="175">
        <v>310795</v>
      </c>
      <c r="E5" s="175">
        <v>21408</v>
      </c>
      <c r="F5" s="175">
        <v>939674</v>
      </c>
      <c r="G5" s="175"/>
      <c r="I5" s="174"/>
      <c r="S5" s="284" t="s">
        <v>411</v>
      </c>
      <c r="T5" s="266">
        <v>92.68</v>
      </c>
      <c r="U5" s="267">
        <v>27.03</v>
      </c>
      <c r="V5" s="267">
        <v>5.48</v>
      </c>
      <c r="W5" s="267">
        <v>92.12</v>
      </c>
      <c r="X5" s="267">
        <v>26.52</v>
      </c>
      <c r="Y5" s="268">
        <v>3.94</v>
      </c>
    </row>
    <row r="6" spans="1:26">
      <c r="A6" s="180">
        <v>2017</v>
      </c>
      <c r="B6" s="175">
        <v>19436844</v>
      </c>
      <c r="C6" s="175">
        <v>348405</v>
      </c>
      <c r="D6" s="175">
        <v>299143</v>
      </c>
      <c r="E6" s="175">
        <v>21006</v>
      </c>
      <c r="F6" s="175">
        <v>925288</v>
      </c>
      <c r="G6" s="175"/>
      <c r="I6" s="174"/>
      <c r="S6" s="172" t="s">
        <v>412</v>
      </c>
      <c r="T6" s="269">
        <v>105.45</v>
      </c>
      <c r="U6" s="270">
        <v>19.87</v>
      </c>
      <c r="V6" s="270">
        <v>7.66</v>
      </c>
      <c r="W6" s="270">
        <v>103.85</v>
      </c>
      <c r="X6" s="270">
        <v>19.78</v>
      </c>
      <c r="Y6" s="271">
        <v>2.77</v>
      </c>
    </row>
    <row r="7" spans="1:26" ht="15" customHeight="1">
      <c r="A7" s="180">
        <v>2016</v>
      </c>
      <c r="B7" s="175">
        <v>18301385</v>
      </c>
      <c r="C7" s="175">
        <v>333977</v>
      </c>
      <c r="D7" s="175">
        <v>285414</v>
      </c>
      <c r="E7" s="175">
        <v>20037</v>
      </c>
      <c r="F7" s="175">
        <v>913388</v>
      </c>
      <c r="G7" s="175"/>
      <c r="I7" s="174"/>
      <c r="S7" s="519" t="s">
        <v>697</v>
      </c>
      <c r="T7" s="519"/>
      <c r="U7" s="519"/>
      <c r="V7" s="519"/>
      <c r="W7" s="519"/>
      <c r="X7" s="519"/>
      <c r="Y7" s="519"/>
    </row>
    <row r="8" spans="1:26">
      <c r="A8" s="180">
        <v>2015</v>
      </c>
      <c r="B8" s="175">
        <v>17936027</v>
      </c>
      <c r="C8" s="175">
        <v>327058</v>
      </c>
      <c r="D8" s="175">
        <v>277788</v>
      </c>
      <c r="E8" s="175">
        <v>19806</v>
      </c>
      <c r="F8" s="175">
        <v>905607</v>
      </c>
      <c r="G8" s="175"/>
      <c r="I8" s="174"/>
      <c r="S8" s="519"/>
      <c r="T8" s="519"/>
      <c r="U8" s="519"/>
      <c r="V8" s="519"/>
      <c r="W8" s="519"/>
      <c r="X8" s="519"/>
      <c r="Y8" s="519"/>
    </row>
    <row r="9" spans="1:26" ht="15" customHeight="1">
      <c r="A9" s="180">
        <v>2014</v>
      </c>
      <c r="B9" s="175">
        <v>17172968</v>
      </c>
      <c r="C9" s="175">
        <v>311356</v>
      </c>
      <c r="D9" s="175">
        <v>263135</v>
      </c>
      <c r="E9" s="175">
        <v>19065</v>
      </c>
      <c r="F9" s="175">
        <v>900773</v>
      </c>
      <c r="G9" s="175"/>
      <c r="S9" s="519"/>
      <c r="T9" s="519"/>
      <c r="U9" s="519"/>
      <c r="V9" s="519"/>
      <c r="W9" s="519"/>
      <c r="X9" s="519"/>
      <c r="Y9" s="519"/>
    </row>
    <row r="10" spans="1:26">
      <c r="A10" s="180">
        <v>2013</v>
      </c>
      <c r="B10" s="175">
        <v>17010544</v>
      </c>
      <c r="C10" s="175">
        <v>305948</v>
      </c>
      <c r="D10" s="175">
        <v>258565</v>
      </c>
      <c r="E10" s="175">
        <v>19031</v>
      </c>
      <c r="F10" s="175">
        <v>893855</v>
      </c>
      <c r="G10" s="175"/>
      <c r="S10" s="519"/>
      <c r="T10" s="519"/>
      <c r="U10" s="519"/>
      <c r="V10" s="519"/>
      <c r="W10" s="519"/>
      <c r="X10" s="519"/>
      <c r="Y10" s="519"/>
    </row>
    <row r="11" spans="1:26">
      <c r="A11" s="180">
        <v>2012</v>
      </c>
      <c r="B11" s="175">
        <v>17283334</v>
      </c>
      <c r="C11" s="175">
        <v>312295</v>
      </c>
      <c r="D11" s="175">
        <v>265798</v>
      </c>
      <c r="E11" s="175">
        <v>19535</v>
      </c>
      <c r="F11" s="175">
        <v>884745</v>
      </c>
      <c r="G11" s="175"/>
      <c r="S11" s="519"/>
      <c r="T11" s="519"/>
      <c r="U11" s="519"/>
      <c r="V11" s="519"/>
      <c r="W11" s="519"/>
      <c r="X11" s="519"/>
      <c r="Y11" s="519"/>
    </row>
    <row r="12" spans="1:26">
      <c r="A12" s="180">
        <v>2011</v>
      </c>
      <c r="B12" s="175">
        <v>17836532</v>
      </c>
      <c r="C12" s="175">
        <v>324886</v>
      </c>
      <c r="D12" s="175">
        <v>279003</v>
      </c>
      <c r="E12" s="175">
        <v>20382</v>
      </c>
      <c r="F12" s="175">
        <v>875130</v>
      </c>
      <c r="G12" s="175"/>
      <c r="S12" s="519"/>
      <c r="T12" s="519"/>
      <c r="U12" s="519"/>
      <c r="V12" s="519"/>
      <c r="W12" s="519"/>
      <c r="X12" s="519"/>
      <c r="Y12" s="519"/>
    </row>
    <row r="13" spans="1:26" ht="15" customHeight="1">
      <c r="A13" s="180">
        <v>2010</v>
      </c>
      <c r="B13" s="175">
        <v>17913125</v>
      </c>
      <c r="C13" s="175">
        <v>332709</v>
      </c>
      <c r="D13" s="175">
        <v>286492</v>
      </c>
      <c r="E13" s="175">
        <v>20694</v>
      </c>
      <c r="F13" s="175">
        <v>865640</v>
      </c>
      <c r="G13" s="175"/>
      <c r="H13" s="519" t="s">
        <v>698</v>
      </c>
      <c r="I13" s="519"/>
      <c r="J13" s="519"/>
      <c r="K13" s="519"/>
      <c r="L13" s="519"/>
      <c r="M13" s="519"/>
      <c r="N13" s="519"/>
      <c r="O13" s="519"/>
      <c r="P13" s="519"/>
      <c r="Q13" s="519"/>
      <c r="R13" s="455"/>
      <c r="S13" s="519"/>
      <c r="T13" s="519"/>
      <c r="U13" s="519"/>
      <c r="V13" s="519"/>
      <c r="W13" s="519"/>
      <c r="X13" s="519"/>
      <c r="Y13" s="519"/>
    </row>
    <row r="14" spans="1:26">
      <c r="A14" s="180">
        <v>2009</v>
      </c>
      <c r="B14" s="175">
        <v>17294711</v>
      </c>
      <c r="C14" s="175">
        <v>328256</v>
      </c>
      <c r="D14" s="175">
        <v>281652</v>
      </c>
      <c r="E14" s="175">
        <v>20189</v>
      </c>
      <c r="F14" s="175">
        <v>856646</v>
      </c>
      <c r="G14" s="175"/>
      <c r="H14" s="519"/>
      <c r="I14" s="519"/>
      <c r="J14" s="519"/>
      <c r="K14" s="519"/>
      <c r="L14" s="519"/>
      <c r="M14" s="519"/>
      <c r="N14" s="519"/>
      <c r="O14" s="519"/>
      <c r="P14" s="519"/>
      <c r="Q14" s="519"/>
      <c r="R14" s="455"/>
      <c r="S14" s="519"/>
      <c r="T14" s="519"/>
      <c r="U14" s="519"/>
      <c r="V14" s="519"/>
      <c r="W14" s="519"/>
      <c r="X14" s="519"/>
      <c r="Y14" s="519"/>
    </row>
    <row r="15" spans="1:26">
      <c r="A15" s="180">
        <v>2008</v>
      </c>
      <c r="B15" s="175">
        <v>18370162</v>
      </c>
      <c r="C15" s="175">
        <v>358140</v>
      </c>
      <c r="D15" s="175">
        <v>308145</v>
      </c>
      <c r="E15" s="175">
        <v>21732</v>
      </c>
      <c r="F15" s="175">
        <v>845317</v>
      </c>
      <c r="G15" s="175"/>
      <c r="H15" s="519"/>
      <c r="I15" s="519"/>
      <c r="J15" s="519"/>
      <c r="K15" s="519"/>
      <c r="L15" s="519"/>
      <c r="M15" s="519"/>
      <c r="N15" s="519"/>
      <c r="O15" s="519"/>
      <c r="P15" s="519"/>
      <c r="Q15" s="519"/>
      <c r="R15" s="455"/>
      <c r="S15" s="519"/>
      <c r="T15" s="519"/>
      <c r="U15" s="519"/>
      <c r="V15" s="519"/>
      <c r="W15" s="519"/>
      <c r="X15" s="519"/>
      <c r="Y15" s="519"/>
    </row>
    <row r="16" spans="1:26">
      <c r="A16" s="180">
        <v>2007</v>
      </c>
      <c r="B16" s="175">
        <v>18007815</v>
      </c>
      <c r="C16" s="175">
        <v>371390</v>
      </c>
      <c r="D16" s="175">
        <v>321789</v>
      </c>
      <c r="E16" s="175">
        <v>21812</v>
      </c>
      <c r="F16" s="175">
        <v>825595</v>
      </c>
      <c r="G16" s="175"/>
      <c r="H16" s="519"/>
      <c r="I16" s="519"/>
      <c r="J16" s="519"/>
      <c r="K16" s="519"/>
      <c r="L16" s="519"/>
      <c r="M16" s="519"/>
      <c r="N16" s="519"/>
      <c r="O16" s="519"/>
      <c r="P16" s="519"/>
      <c r="Q16" s="519"/>
      <c r="R16" s="455"/>
      <c r="S16" s="519"/>
      <c r="T16" s="519"/>
      <c r="U16" s="519"/>
      <c r="V16" s="519"/>
      <c r="W16" s="519"/>
      <c r="X16" s="519"/>
      <c r="Y16" s="519"/>
    </row>
    <row r="17" spans="1:26" ht="15" customHeight="1">
      <c r="A17" s="180">
        <v>2006</v>
      </c>
      <c r="B17" s="175">
        <v>16828963</v>
      </c>
      <c r="C17" s="175">
        <v>357592</v>
      </c>
      <c r="D17" s="175">
        <v>309185</v>
      </c>
      <c r="E17" s="175">
        <v>20898</v>
      </c>
      <c r="F17" s="175">
        <v>805294</v>
      </c>
      <c r="G17" s="175"/>
      <c r="H17" s="519"/>
      <c r="I17" s="519"/>
      <c r="J17" s="519"/>
      <c r="K17" s="519"/>
      <c r="L17" s="519"/>
      <c r="M17" s="519"/>
      <c r="N17" s="519"/>
      <c r="O17" s="519"/>
      <c r="P17" s="519"/>
      <c r="Q17" s="519"/>
      <c r="R17" s="455"/>
      <c r="S17" s="519"/>
      <c r="T17" s="519"/>
      <c r="U17" s="519"/>
      <c r="V17" s="519"/>
      <c r="W17" s="519"/>
      <c r="X17" s="519"/>
      <c r="Y17" s="519"/>
    </row>
    <row r="18" spans="1:26">
      <c r="A18" s="180">
        <v>2005</v>
      </c>
      <c r="B18" s="175">
        <v>15832506</v>
      </c>
      <c r="C18" s="175">
        <v>342277</v>
      </c>
      <c r="D18" s="175">
        <v>294706</v>
      </c>
      <c r="E18" s="175">
        <v>20176</v>
      </c>
      <c r="F18" s="175">
        <v>784704</v>
      </c>
      <c r="G18" s="175"/>
      <c r="H18" s="519"/>
      <c r="I18" s="519"/>
      <c r="J18" s="519"/>
      <c r="K18" s="519"/>
      <c r="L18" s="519"/>
      <c r="M18" s="519"/>
      <c r="N18" s="519"/>
      <c r="O18" s="519"/>
      <c r="P18" s="519"/>
      <c r="Q18" s="519"/>
      <c r="R18" s="455"/>
      <c r="S18" s="519"/>
      <c r="T18" s="519"/>
      <c r="U18" s="519"/>
      <c r="V18" s="519"/>
      <c r="W18" s="519"/>
      <c r="X18" s="519"/>
      <c r="Y18" s="519"/>
    </row>
    <row r="19" spans="1:26" ht="15" customHeight="1">
      <c r="A19" s="180">
        <v>2004</v>
      </c>
      <c r="B19" s="175">
        <v>14590939</v>
      </c>
      <c r="C19" s="175">
        <v>323690</v>
      </c>
      <c r="D19" s="175">
        <v>278102</v>
      </c>
      <c r="E19" s="175">
        <v>19169</v>
      </c>
      <c r="F19" s="175">
        <v>761192</v>
      </c>
      <c r="G19" s="175"/>
      <c r="H19" s="519"/>
      <c r="I19" s="519"/>
      <c r="J19" s="519"/>
      <c r="K19" s="519"/>
      <c r="L19" s="519"/>
      <c r="M19" s="519"/>
      <c r="N19" s="519"/>
      <c r="O19" s="519"/>
      <c r="P19" s="519"/>
      <c r="Q19" s="519"/>
      <c r="R19" s="455"/>
      <c r="S19" s="519"/>
      <c r="T19" s="519"/>
      <c r="U19" s="519"/>
      <c r="V19" s="519"/>
      <c r="W19" s="519"/>
      <c r="X19" s="519"/>
      <c r="Y19" s="519"/>
    </row>
    <row r="20" spans="1:26" ht="15" customHeight="1">
      <c r="A20" s="180">
        <v>2003</v>
      </c>
      <c r="B20" s="175">
        <v>13559487</v>
      </c>
      <c r="C20" s="175">
        <v>311442</v>
      </c>
      <c r="D20" s="175">
        <v>267821</v>
      </c>
      <c r="E20" s="175">
        <v>18349</v>
      </c>
      <c r="F20" s="175">
        <v>738982</v>
      </c>
      <c r="G20" s="175"/>
      <c r="H20" s="519"/>
      <c r="I20" s="519"/>
      <c r="J20" s="519"/>
      <c r="K20" s="519"/>
      <c r="L20" s="519"/>
      <c r="M20" s="519"/>
      <c r="N20" s="519"/>
      <c r="O20" s="519"/>
      <c r="P20" s="519"/>
      <c r="Q20" s="519"/>
      <c r="R20" s="455"/>
    </row>
    <row r="21" spans="1:26" ht="31.5" customHeight="1">
      <c r="A21" s="180">
        <v>2002</v>
      </c>
      <c r="B21" s="175">
        <v>12601912</v>
      </c>
      <c r="C21" s="175">
        <v>302975</v>
      </c>
      <c r="D21" s="175">
        <v>259493</v>
      </c>
      <c r="E21" s="175">
        <v>17587</v>
      </c>
      <c r="F21" s="175">
        <v>716555</v>
      </c>
      <c r="G21" s="175"/>
      <c r="H21" s="519"/>
      <c r="I21" s="519"/>
      <c r="J21" s="519"/>
      <c r="K21" s="519"/>
      <c r="L21" s="519"/>
      <c r="M21" s="519"/>
      <c r="N21" s="519"/>
      <c r="O21" s="519"/>
      <c r="P21" s="519"/>
      <c r="Q21" s="519"/>
      <c r="R21" s="455"/>
      <c r="W21" s="511" t="s">
        <v>696</v>
      </c>
      <c r="X21" s="511"/>
      <c r="Y21" s="511"/>
      <c r="Z21" s="511"/>
    </row>
    <row r="22" spans="1:26" ht="54" customHeight="1">
      <c r="A22" s="180">
        <v>2001</v>
      </c>
      <c r="B22" s="175">
        <v>11723287</v>
      </c>
      <c r="C22" s="175">
        <v>292590</v>
      </c>
      <c r="D22" s="175">
        <v>251234</v>
      </c>
      <c r="E22" s="175">
        <v>16824</v>
      </c>
      <c r="F22" s="175">
        <v>696805</v>
      </c>
      <c r="G22" s="175"/>
      <c r="H22" s="519"/>
      <c r="I22" s="519"/>
      <c r="J22" s="519"/>
      <c r="K22" s="519"/>
      <c r="L22" s="519"/>
      <c r="M22" s="519"/>
      <c r="N22" s="519"/>
      <c r="O22" s="519"/>
      <c r="P22" s="519"/>
      <c r="Q22" s="519"/>
      <c r="R22" s="455"/>
      <c r="W22" s="511"/>
      <c r="X22" s="511"/>
      <c r="Y22" s="511"/>
      <c r="Z22" s="511"/>
    </row>
    <row r="23" spans="1:26" ht="15" customHeight="1">
      <c r="A23" s="181">
        <v>2000</v>
      </c>
      <c r="B23" s="175">
        <v>10755822</v>
      </c>
      <c r="C23" s="175">
        <v>279513</v>
      </c>
      <c r="D23" s="175">
        <v>243556</v>
      </c>
      <c r="E23" s="175">
        <v>15623</v>
      </c>
      <c r="F23" s="175">
        <v>688455</v>
      </c>
      <c r="G23" s="175"/>
      <c r="H23" s="519"/>
      <c r="I23" s="519"/>
      <c r="J23" s="519"/>
      <c r="K23" s="519"/>
      <c r="L23" s="519"/>
      <c r="M23" s="519"/>
      <c r="N23" s="519"/>
      <c r="O23" s="519"/>
      <c r="P23" s="519"/>
      <c r="Q23" s="519"/>
      <c r="R23" s="455"/>
      <c r="W23" s="511"/>
      <c r="X23" s="511"/>
      <c r="Y23" s="511"/>
      <c r="Z23" s="511"/>
    </row>
    <row r="24" spans="1:26">
      <c r="H24" s="519"/>
      <c r="I24" s="519"/>
      <c r="J24" s="519"/>
      <c r="K24" s="519"/>
      <c r="L24" s="519"/>
      <c r="M24" s="519"/>
      <c r="N24" s="519"/>
      <c r="O24" s="519"/>
      <c r="P24" s="519"/>
      <c r="Q24" s="519"/>
      <c r="R24" s="455"/>
      <c r="W24" s="517" t="s">
        <v>535</v>
      </c>
      <c r="X24" s="518"/>
      <c r="Y24" s="518"/>
      <c r="Z24" s="518"/>
    </row>
    <row r="25" spans="1:26" ht="51" customHeight="1">
      <c r="W25" s="453"/>
      <c r="X25" s="516" t="s">
        <v>409</v>
      </c>
      <c r="Y25" s="514"/>
      <c r="Z25" s="515"/>
    </row>
    <row r="26" spans="1:26" ht="51">
      <c r="A26" s="306" t="s">
        <v>414</v>
      </c>
      <c r="W26" s="452" t="s">
        <v>411</v>
      </c>
      <c r="X26" s="308" t="s">
        <v>410</v>
      </c>
      <c r="Y26" s="176" t="s">
        <v>415</v>
      </c>
      <c r="Z26" s="177" t="s">
        <v>416</v>
      </c>
    </row>
    <row r="27" spans="1:26">
      <c r="A27" s="306" t="s">
        <v>402</v>
      </c>
      <c r="W27" s="309">
        <v>2021</v>
      </c>
      <c r="X27" s="266">
        <v>92.12</v>
      </c>
      <c r="Y27" s="266">
        <v>26.52</v>
      </c>
      <c r="Z27" s="266">
        <v>3.94</v>
      </c>
    </row>
    <row r="28" spans="1:26">
      <c r="A28" s="306" t="s">
        <v>403</v>
      </c>
      <c r="W28" s="309">
        <v>2020</v>
      </c>
      <c r="X28" s="266">
        <v>72.81</v>
      </c>
      <c r="Y28" s="266">
        <v>-34.28</v>
      </c>
      <c r="Z28" s="266">
        <v>-29.66</v>
      </c>
    </row>
    <row r="29" spans="1:26">
      <c r="A29" s="306" t="s">
        <v>404</v>
      </c>
      <c r="W29" s="309">
        <v>2019</v>
      </c>
      <c r="X29" s="266">
        <v>110.79</v>
      </c>
      <c r="Y29" s="266">
        <v>1.64</v>
      </c>
      <c r="Z29" s="266">
        <v>0.36</v>
      </c>
    </row>
    <row r="30" spans="1:26">
      <c r="A30" s="306" t="s">
        <v>405</v>
      </c>
      <c r="C30" s="10"/>
      <c r="D30" s="10"/>
      <c r="E30" s="10"/>
      <c r="F30" s="10"/>
      <c r="G30" s="10"/>
      <c r="H30" s="10"/>
      <c r="W30" s="309">
        <v>2018</v>
      </c>
      <c r="X30" s="266">
        <v>109.01</v>
      </c>
      <c r="Y30" s="266">
        <v>2.48</v>
      </c>
      <c r="Z30" s="266">
        <v>0.54</v>
      </c>
    </row>
    <row r="31" spans="1:26">
      <c r="A31" s="306" t="s">
        <v>406</v>
      </c>
      <c r="W31" s="309">
        <v>2017</v>
      </c>
      <c r="X31" s="266">
        <v>106.37</v>
      </c>
      <c r="Y31" s="266">
        <v>3.95</v>
      </c>
      <c r="Z31" s="266">
        <v>1.03</v>
      </c>
    </row>
    <row r="32" spans="1:26">
      <c r="A32" s="277" t="s">
        <v>493</v>
      </c>
      <c r="W32" s="309">
        <v>2016</v>
      </c>
      <c r="X32" s="266">
        <v>102.33</v>
      </c>
      <c r="Y32" s="266">
        <v>2.73</v>
      </c>
      <c r="Z32" s="266">
        <v>0.53</v>
      </c>
    </row>
    <row r="33" spans="1:26">
      <c r="B33" s="10"/>
      <c r="W33" s="309">
        <v>2015</v>
      </c>
      <c r="X33" s="266">
        <v>99.62</v>
      </c>
      <c r="Y33" s="266">
        <v>2.74</v>
      </c>
      <c r="Z33" s="266">
        <v>0.87</v>
      </c>
    </row>
    <row r="34" spans="1:26">
      <c r="W34" s="309">
        <v>2014</v>
      </c>
      <c r="X34" s="266">
        <v>96.96</v>
      </c>
      <c r="Y34" s="266">
        <v>0.56999999999999995</v>
      </c>
      <c r="Z34" s="266">
        <v>0.35</v>
      </c>
    </row>
    <row r="35" spans="1:26">
      <c r="W35" s="309">
        <v>2013</v>
      </c>
      <c r="X35" s="266">
        <v>96.41</v>
      </c>
      <c r="Y35" s="266">
        <v>-1.1299999999999999</v>
      </c>
      <c r="Z35" s="266">
        <v>-0.16</v>
      </c>
    </row>
    <row r="36" spans="1:26">
      <c r="W36" s="309">
        <v>2012</v>
      </c>
      <c r="X36" s="266">
        <v>97.51</v>
      </c>
      <c r="Y36" s="266">
        <v>-2.83</v>
      </c>
      <c r="Z36" s="266">
        <v>-1.57</v>
      </c>
    </row>
    <row r="37" spans="1:26">
      <c r="W37" s="309">
        <v>2011</v>
      </c>
      <c r="X37" s="266">
        <v>100.35</v>
      </c>
      <c r="Y37" s="266">
        <v>-0.78</v>
      </c>
      <c r="Z37" s="266">
        <v>-0.5</v>
      </c>
    </row>
    <row r="38" spans="1:26">
      <c r="W38" s="309">
        <v>2010</v>
      </c>
      <c r="X38" s="266">
        <v>101.14</v>
      </c>
      <c r="Y38" s="266">
        <v>0.99</v>
      </c>
      <c r="Z38" s="266">
        <v>0.39</v>
      </c>
    </row>
    <row r="39" spans="1:26" s="453" customFormat="1">
      <c r="W39" s="309">
        <v>2009</v>
      </c>
      <c r="X39" s="266">
        <v>100.15</v>
      </c>
      <c r="Y39" s="266">
        <v>-6.21</v>
      </c>
      <c r="Z39" s="266">
        <v>-0.15</v>
      </c>
    </row>
    <row r="40" spans="1:26" s="453" customFormat="1">
      <c r="W40" s="309">
        <v>2008</v>
      </c>
      <c r="X40" s="266">
        <v>106.79</v>
      </c>
      <c r="Y40" s="266">
        <v>1.77</v>
      </c>
      <c r="Z40" s="266">
        <v>0.52</v>
      </c>
    </row>
    <row r="41" spans="1:26" s="453" customFormat="1"/>
    <row r="42" spans="1:26" s="453" customFormat="1"/>
    <row r="43" spans="1:26">
      <c r="W43" s="277" t="s">
        <v>493</v>
      </c>
    </row>
    <row r="44" spans="1:26">
      <c r="A44" s="10" t="s">
        <v>401</v>
      </c>
    </row>
    <row r="45" spans="1:26">
      <c r="A45" s="10" t="s">
        <v>48</v>
      </c>
    </row>
    <row r="46" spans="1:26">
      <c r="W46" s="10" t="s">
        <v>536</v>
      </c>
    </row>
    <row r="47" spans="1:26">
      <c r="W47" s="10" t="s">
        <v>48</v>
      </c>
    </row>
    <row r="53" spans="20:22">
      <c r="U53" s="10"/>
      <c r="V53" s="10"/>
    </row>
    <row r="56" spans="20:22">
      <c r="T56" s="10"/>
    </row>
  </sheetData>
  <sheetProtection password="CCE3" sheet="1" objects="1" scenarios="1"/>
  <mergeCells count="11">
    <mergeCell ref="X25:Z25"/>
    <mergeCell ref="W21:Z23"/>
    <mergeCell ref="W24:Z24"/>
    <mergeCell ref="S7:Y19"/>
    <mergeCell ref="H13:Q24"/>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Q8" sqref="Q8"/>
    </sheetView>
  </sheetViews>
  <sheetFormatPr baseColWidth="10" defaultColWidth="12.42578125" defaultRowHeight="15"/>
  <cols>
    <col min="1" max="1" width="26.42578125" style="96" customWidth="1"/>
    <col min="2" max="2" width="19" style="96" customWidth="1"/>
    <col min="3" max="3" width="14.85546875" style="96" customWidth="1"/>
    <col min="4" max="4" width="14.42578125" style="96" customWidth="1"/>
    <col min="5" max="6" width="13.7109375" style="96" customWidth="1"/>
    <col min="7" max="7" width="13.140625" style="96" customWidth="1"/>
    <col min="8" max="8" width="15.28515625" style="96" customWidth="1"/>
    <col min="9" max="9" width="14" style="96" customWidth="1"/>
    <col min="10" max="10" width="17.5703125" style="96" customWidth="1"/>
    <col min="11" max="11" width="12.42578125" style="96"/>
    <col min="12" max="12" width="14.42578125" style="96" customWidth="1"/>
    <col min="13" max="16384" width="12.42578125" style="96"/>
  </cols>
  <sheetData>
    <row r="1" spans="1:13" ht="28.5" customHeight="1">
      <c r="A1" s="520" t="s">
        <v>709</v>
      </c>
      <c r="B1" s="520"/>
      <c r="C1" s="520"/>
      <c r="D1" s="520"/>
      <c r="E1" s="520"/>
      <c r="F1" s="520"/>
      <c r="G1" s="520"/>
      <c r="H1" s="520"/>
      <c r="I1" s="520"/>
      <c r="J1" s="520"/>
    </row>
    <row r="2" spans="1:13" ht="30.75" customHeight="1">
      <c r="A2" s="113" t="s">
        <v>225</v>
      </c>
      <c r="B2" s="524" t="s">
        <v>224</v>
      </c>
      <c r="C2" s="524"/>
      <c r="D2" s="524"/>
      <c r="E2" s="524" t="s">
        <v>223</v>
      </c>
      <c r="F2" s="524"/>
      <c r="G2" s="524" t="s">
        <v>222</v>
      </c>
      <c r="H2" s="524"/>
      <c r="I2" s="524" t="s">
        <v>221</v>
      </c>
      <c r="J2" s="521" t="s">
        <v>220</v>
      </c>
    </row>
    <row r="3" spans="1:13" ht="30" customHeight="1">
      <c r="A3" s="114" t="s">
        <v>219</v>
      </c>
      <c r="B3" s="115" t="s">
        <v>218</v>
      </c>
      <c r="C3" s="116" t="s">
        <v>217</v>
      </c>
      <c r="D3" s="115" t="s">
        <v>216</v>
      </c>
      <c r="E3" s="116" t="s">
        <v>215</v>
      </c>
      <c r="F3" s="115" t="s">
        <v>214</v>
      </c>
      <c r="G3" s="116" t="s">
        <v>213</v>
      </c>
      <c r="H3" s="115" t="s">
        <v>212</v>
      </c>
      <c r="I3" s="524"/>
      <c r="J3" s="521"/>
    </row>
    <row r="4" spans="1:13" ht="18" customHeight="1">
      <c r="A4" s="121" t="s">
        <v>211</v>
      </c>
      <c r="B4" s="122">
        <v>322392</v>
      </c>
      <c r="C4" s="123">
        <v>5731</v>
      </c>
      <c r="D4" s="123">
        <v>5575</v>
      </c>
      <c r="E4" s="124">
        <v>65358</v>
      </c>
      <c r="F4" s="124">
        <v>817</v>
      </c>
      <c r="G4" s="124">
        <v>3280</v>
      </c>
      <c r="H4" s="124">
        <v>312</v>
      </c>
      <c r="I4" s="123">
        <v>0</v>
      </c>
      <c r="J4" s="125">
        <v>403465</v>
      </c>
    </row>
    <row r="5" spans="1:13" ht="18" customHeight="1">
      <c r="A5" s="126" t="s">
        <v>210</v>
      </c>
      <c r="B5" s="127">
        <v>285909</v>
      </c>
      <c r="C5" s="128">
        <v>7265</v>
      </c>
      <c r="D5" s="128">
        <v>4343</v>
      </c>
      <c r="E5" s="128">
        <v>63674</v>
      </c>
      <c r="F5" s="128">
        <v>1810</v>
      </c>
      <c r="G5" s="128">
        <v>2207</v>
      </c>
      <c r="H5" s="128">
        <v>318</v>
      </c>
      <c r="I5" s="129">
        <v>0</v>
      </c>
      <c r="J5" s="130">
        <v>365526</v>
      </c>
    </row>
    <row r="6" spans="1:13" ht="18" customHeight="1">
      <c r="A6" s="131" t="s">
        <v>209</v>
      </c>
      <c r="B6" s="132">
        <v>608301</v>
      </c>
      <c r="C6" s="133">
        <v>12996</v>
      </c>
      <c r="D6" s="133">
        <v>9918</v>
      </c>
      <c r="E6" s="133">
        <v>129032</v>
      </c>
      <c r="F6" s="133">
        <v>2627</v>
      </c>
      <c r="G6" s="133">
        <v>5487</v>
      </c>
      <c r="H6" s="133">
        <v>630</v>
      </c>
      <c r="I6" s="134">
        <v>0</v>
      </c>
      <c r="J6" s="135">
        <v>768991</v>
      </c>
    </row>
    <row r="7" spans="1:13" ht="18" customHeight="1">
      <c r="A7" s="136" t="s">
        <v>234</v>
      </c>
      <c r="B7" s="132">
        <v>14756511</v>
      </c>
      <c r="C7" s="133">
        <v>686244</v>
      </c>
      <c r="D7" s="133">
        <v>377534</v>
      </c>
      <c r="E7" s="133">
        <v>3129847</v>
      </c>
      <c r="F7" s="133">
        <v>179168</v>
      </c>
      <c r="G7" s="133">
        <v>51416</v>
      </c>
      <c r="H7" s="133">
        <v>13335</v>
      </c>
      <c r="I7" s="134">
        <v>1060</v>
      </c>
      <c r="J7" s="135">
        <v>19195115</v>
      </c>
    </row>
    <row r="8" spans="1:13" ht="15" customHeight="1">
      <c r="A8" s="117" t="s">
        <v>208</v>
      </c>
      <c r="B8" s="118"/>
      <c r="C8" s="118"/>
      <c r="D8" s="118"/>
      <c r="E8" s="118"/>
      <c r="F8" s="118"/>
      <c r="G8" s="118"/>
      <c r="H8" s="118"/>
      <c r="I8" s="118"/>
      <c r="J8" s="118"/>
    </row>
    <row r="9" spans="1:13" ht="15.75">
      <c r="A9" s="119" t="s">
        <v>207</v>
      </c>
      <c r="B9" s="120"/>
      <c r="C9" s="120"/>
      <c r="D9" s="120"/>
      <c r="E9" s="120"/>
      <c r="F9" s="120"/>
      <c r="G9" s="120"/>
      <c r="H9" s="120"/>
      <c r="I9" s="120"/>
      <c r="J9" s="120"/>
    </row>
    <row r="10" spans="1:13" ht="15.75">
      <c r="A10" s="119" t="s">
        <v>206</v>
      </c>
      <c r="B10" s="120"/>
      <c r="C10" s="120"/>
      <c r="D10" s="120"/>
      <c r="E10" s="120"/>
      <c r="F10" s="120"/>
      <c r="G10" s="120"/>
      <c r="H10" s="120"/>
      <c r="I10" s="120"/>
      <c r="J10" s="120"/>
    </row>
    <row r="11" spans="1:13" ht="15.75">
      <c r="A11" s="119" t="s">
        <v>205</v>
      </c>
      <c r="B11" s="120"/>
      <c r="C11" s="120"/>
      <c r="D11" s="120"/>
      <c r="E11" s="120"/>
      <c r="F11" s="120"/>
      <c r="G11" s="120"/>
      <c r="H11" s="120"/>
      <c r="I11" s="120"/>
      <c r="J11" s="120"/>
    </row>
    <row r="12" spans="1:13" ht="15.75">
      <c r="A12" s="119"/>
      <c r="B12" s="120"/>
      <c r="C12" s="120"/>
      <c r="D12" s="120"/>
      <c r="E12" s="120"/>
      <c r="F12" s="120"/>
      <c r="G12" s="120"/>
      <c r="H12" s="120"/>
      <c r="I12" s="120"/>
      <c r="J12" s="120"/>
    </row>
    <row r="13" spans="1:13" ht="18.75">
      <c r="A13" s="520" t="s">
        <v>710</v>
      </c>
      <c r="B13" s="520"/>
      <c r="C13" s="520"/>
      <c r="D13" s="520"/>
      <c r="E13" s="520"/>
      <c r="F13" s="520"/>
      <c r="G13" s="520"/>
      <c r="H13" s="520"/>
      <c r="I13" s="520"/>
      <c r="J13" s="520"/>
      <c r="K13" s="520"/>
      <c r="L13" s="520"/>
      <c r="M13" s="520"/>
    </row>
    <row r="14" spans="1:13" ht="30.75" customHeight="1">
      <c r="A14" s="113" t="s">
        <v>478</v>
      </c>
      <c r="B14" s="521" t="s">
        <v>479</v>
      </c>
      <c r="C14" s="522"/>
      <c r="D14" s="522"/>
      <c r="E14" s="523"/>
      <c r="F14" s="521" t="s">
        <v>480</v>
      </c>
      <c r="G14" s="522"/>
      <c r="H14" s="522"/>
      <c r="I14" s="523"/>
      <c r="J14" s="521" t="s">
        <v>481</v>
      </c>
      <c r="K14" s="522"/>
      <c r="L14" s="522"/>
      <c r="M14" s="522"/>
    </row>
    <row r="15" spans="1:13" ht="42.75" customHeight="1">
      <c r="A15" s="114" t="s">
        <v>219</v>
      </c>
      <c r="B15" s="115" t="s">
        <v>482</v>
      </c>
      <c r="C15" s="116" t="s">
        <v>161</v>
      </c>
      <c r="D15" s="115" t="s">
        <v>483</v>
      </c>
      <c r="E15" s="116" t="s">
        <v>162</v>
      </c>
      <c r="F15" s="115" t="s">
        <v>482</v>
      </c>
      <c r="G15" s="116" t="s">
        <v>161</v>
      </c>
      <c r="H15" s="115" t="s">
        <v>483</v>
      </c>
      <c r="I15" s="116" t="s">
        <v>162</v>
      </c>
      <c r="J15" s="115" t="s">
        <v>482</v>
      </c>
      <c r="K15" s="116" t="s">
        <v>161</v>
      </c>
      <c r="L15" s="115" t="s">
        <v>483</v>
      </c>
      <c r="M15" s="272" t="s">
        <v>162</v>
      </c>
    </row>
    <row r="16" spans="1:13" ht="15.75">
      <c r="A16" s="121" t="s">
        <v>211</v>
      </c>
      <c r="B16" s="122">
        <v>168387</v>
      </c>
      <c r="C16" s="122">
        <v>154005</v>
      </c>
      <c r="D16" s="122">
        <v>0</v>
      </c>
      <c r="E16" s="122">
        <v>322392</v>
      </c>
      <c r="F16" s="122">
        <v>3628</v>
      </c>
      <c r="G16" s="122">
        <v>2103</v>
      </c>
      <c r="H16" s="122">
        <v>0</v>
      </c>
      <c r="I16" s="122">
        <v>5731</v>
      </c>
      <c r="J16" s="122">
        <v>430</v>
      </c>
      <c r="K16" s="122">
        <v>5145</v>
      </c>
      <c r="L16" s="122">
        <v>0</v>
      </c>
      <c r="M16" s="125">
        <v>5575</v>
      </c>
    </row>
    <row r="17" spans="1:13" ht="15.75">
      <c r="A17" s="126" t="s">
        <v>210</v>
      </c>
      <c r="B17" s="127">
        <v>146560</v>
      </c>
      <c r="C17" s="127">
        <v>139349</v>
      </c>
      <c r="D17" s="127">
        <v>0</v>
      </c>
      <c r="E17" s="127">
        <v>285909</v>
      </c>
      <c r="F17" s="127">
        <v>5431</v>
      </c>
      <c r="G17" s="127">
        <v>1834</v>
      </c>
      <c r="H17" s="127">
        <v>0</v>
      </c>
      <c r="I17" s="127">
        <v>7265</v>
      </c>
      <c r="J17" s="127">
        <v>266</v>
      </c>
      <c r="K17" s="127">
        <v>4077</v>
      </c>
      <c r="L17" s="127">
        <v>0</v>
      </c>
      <c r="M17" s="130">
        <v>4343</v>
      </c>
    </row>
    <row r="18" spans="1:13" ht="15.75">
      <c r="A18" s="131" t="s">
        <v>209</v>
      </c>
      <c r="B18" s="132">
        <v>314947</v>
      </c>
      <c r="C18" s="132">
        <v>293354</v>
      </c>
      <c r="D18" s="132">
        <v>0</v>
      </c>
      <c r="E18" s="132">
        <v>608301</v>
      </c>
      <c r="F18" s="132">
        <v>9059</v>
      </c>
      <c r="G18" s="132">
        <v>3937</v>
      </c>
      <c r="H18" s="132">
        <v>0</v>
      </c>
      <c r="I18" s="132">
        <v>12996</v>
      </c>
      <c r="J18" s="132">
        <v>696</v>
      </c>
      <c r="K18" s="132">
        <v>9222</v>
      </c>
      <c r="L18" s="132">
        <v>0</v>
      </c>
      <c r="M18" s="135">
        <v>9918</v>
      </c>
    </row>
    <row r="19" spans="1:13" ht="15.75">
      <c r="A19" s="136" t="s">
        <v>234</v>
      </c>
      <c r="B19" s="132">
        <v>7745038</v>
      </c>
      <c r="C19" s="132">
        <v>7011439</v>
      </c>
      <c r="D19" s="132">
        <v>34</v>
      </c>
      <c r="E19" s="132">
        <v>14756511</v>
      </c>
      <c r="F19" s="132">
        <v>399942</v>
      </c>
      <c r="G19" s="132">
        <v>286300</v>
      </c>
      <c r="H19" s="132">
        <v>2</v>
      </c>
      <c r="I19" s="132">
        <v>686244</v>
      </c>
      <c r="J19" s="132">
        <v>16917</v>
      </c>
      <c r="K19" s="132">
        <v>360603</v>
      </c>
      <c r="L19" s="132">
        <v>14</v>
      </c>
      <c r="M19" s="135">
        <v>377534</v>
      </c>
    </row>
    <row r="20" spans="1:13" ht="31.5" customHeight="1">
      <c r="A20" s="113" t="s">
        <v>478</v>
      </c>
      <c r="B20" s="521" t="s">
        <v>484</v>
      </c>
      <c r="C20" s="522"/>
      <c r="D20" s="522"/>
      <c r="E20" s="523"/>
      <c r="F20" s="521" t="s">
        <v>485</v>
      </c>
      <c r="G20" s="522"/>
      <c r="H20" s="522"/>
      <c r="I20" s="523"/>
      <c r="J20" s="525" t="s">
        <v>486</v>
      </c>
      <c r="K20" s="526"/>
      <c r="L20" s="526"/>
      <c r="M20" s="526"/>
    </row>
    <row r="21" spans="1:13" ht="42.75" customHeight="1">
      <c r="A21" s="114" t="s">
        <v>219</v>
      </c>
      <c r="B21" s="115" t="s">
        <v>482</v>
      </c>
      <c r="C21" s="116" t="s">
        <v>161</v>
      </c>
      <c r="D21" s="115" t="s">
        <v>483</v>
      </c>
      <c r="E21" s="116" t="s">
        <v>162</v>
      </c>
      <c r="F21" s="115" t="s">
        <v>482</v>
      </c>
      <c r="G21" s="116" t="s">
        <v>161</v>
      </c>
      <c r="H21" s="115" t="s">
        <v>483</v>
      </c>
      <c r="I21" s="116" t="s">
        <v>162</v>
      </c>
      <c r="J21" s="115" t="s">
        <v>482</v>
      </c>
      <c r="K21" s="116" t="s">
        <v>161</v>
      </c>
      <c r="L21" s="115" t="s">
        <v>483</v>
      </c>
      <c r="M21" s="272" t="s">
        <v>162</v>
      </c>
    </row>
    <row r="22" spans="1:13" ht="15.75">
      <c r="A22" s="121" t="s">
        <v>211</v>
      </c>
      <c r="B22" s="122">
        <v>42230</v>
      </c>
      <c r="C22" s="122">
        <v>23128</v>
      </c>
      <c r="D22" s="122">
        <v>0</v>
      </c>
      <c r="E22" s="122">
        <v>65358</v>
      </c>
      <c r="F22" s="122">
        <v>583</v>
      </c>
      <c r="G22" s="122">
        <v>234</v>
      </c>
      <c r="H22" s="122">
        <v>0</v>
      </c>
      <c r="I22" s="122">
        <v>817</v>
      </c>
      <c r="J22" s="122">
        <v>0</v>
      </c>
      <c r="K22" s="122">
        <v>0</v>
      </c>
      <c r="L22" s="122">
        <v>0</v>
      </c>
      <c r="M22" s="125">
        <v>0</v>
      </c>
    </row>
    <row r="23" spans="1:13" ht="15.75">
      <c r="A23" s="126" t="s">
        <v>210</v>
      </c>
      <c r="B23" s="127">
        <v>39382</v>
      </c>
      <c r="C23" s="127">
        <v>24291</v>
      </c>
      <c r="D23" s="127">
        <v>1</v>
      </c>
      <c r="E23" s="127">
        <v>63674</v>
      </c>
      <c r="F23" s="127">
        <v>1396</v>
      </c>
      <c r="G23" s="127">
        <v>414</v>
      </c>
      <c r="H23" s="127">
        <v>0</v>
      </c>
      <c r="I23" s="127">
        <v>1810</v>
      </c>
      <c r="J23" s="127">
        <v>0</v>
      </c>
      <c r="K23" s="127">
        <v>0</v>
      </c>
      <c r="L23" s="127">
        <v>0</v>
      </c>
      <c r="M23" s="130">
        <v>0</v>
      </c>
    </row>
    <row r="24" spans="1:13" ht="15.75">
      <c r="A24" s="131" t="s">
        <v>209</v>
      </c>
      <c r="B24" s="132">
        <v>81612</v>
      </c>
      <c r="C24" s="132">
        <v>47419</v>
      </c>
      <c r="D24" s="132">
        <v>1</v>
      </c>
      <c r="E24" s="132">
        <v>129032</v>
      </c>
      <c r="F24" s="132">
        <v>1979</v>
      </c>
      <c r="G24" s="132">
        <v>648</v>
      </c>
      <c r="H24" s="132">
        <v>0</v>
      </c>
      <c r="I24" s="132">
        <v>2627</v>
      </c>
      <c r="J24" s="132">
        <v>0</v>
      </c>
      <c r="K24" s="132">
        <v>0</v>
      </c>
      <c r="L24" s="132">
        <v>0</v>
      </c>
      <c r="M24" s="135">
        <v>0</v>
      </c>
    </row>
    <row r="25" spans="1:13" ht="15.75">
      <c r="A25" s="136" t="s">
        <v>234</v>
      </c>
      <c r="B25" s="132">
        <v>1993925</v>
      </c>
      <c r="C25" s="132">
        <v>1135920</v>
      </c>
      <c r="D25" s="132">
        <v>2</v>
      </c>
      <c r="E25" s="132">
        <v>3129847</v>
      </c>
      <c r="F25" s="132">
        <v>123135</v>
      </c>
      <c r="G25" s="132">
        <v>56033</v>
      </c>
      <c r="H25" s="132">
        <v>0</v>
      </c>
      <c r="I25" s="132">
        <v>179168</v>
      </c>
      <c r="J25" s="132">
        <v>978</v>
      </c>
      <c r="K25" s="132">
        <v>82</v>
      </c>
      <c r="L25" s="132">
        <v>0</v>
      </c>
      <c r="M25" s="135">
        <v>1060</v>
      </c>
    </row>
    <row r="26" spans="1:13" ht="30.75" customHeight="1">
      <c r="A26" s="113" t="s">
        <v>478</v>
      </c>
      <c r="B26" s="521" t="s">
        <v>487</v>
      </c>
      <c r="C26" s="522"/>
      <c r="D26" s="522"/>
      <c r="E26" s="523"/>
      <c r="F26" s="521" t="s">
        <v>488</v>
      </c>
      <c r="G26" s="522"/>
      <c r="H26" s="522"/>
      <c r="I26" s="523"/>
      <c r="J26" s="525" t="s">
        <v>220</v>
      </c>
      <c r="K26" s="526"/>
      <c r="L26" s="526"/>
      <c r="M26" s="526"/>
    </row>
    <row r="27" spans="1:13" ht="42.75" customHeight="1">
      <c r="A27" s="114" t="s">
        <v>219</v>
      </c>
      <c r="B27" s="115" t="s">
        <v>482</v>
      </c>
      <c r="C27" s="116" t="s">
        <v>161</v>
      </c>
      <c r="D27" s="115" t="s">
        <v>483</v>
      </c>
      <c r="E27" s="116" t="s">
        <v>162</v>
      </c>
      <c r="F27" s="115" t="s">
        <v>482</v>
      </c>
      <c r="G27" s="116" t="s">
        <v>161</v>
      </c>
      <c r="H27" s="115" t="s">
        <v>483</v>
      </c>
      <c r="I27" s="116" t="s">
        <v>162</v>
      </c>
      <c r="J27" s="115" t="s">
        <v>482</v>
      </c>
      <c r="K27" s="116" t="s">
        <v>161</v>
      </c>
      <c r="L27" s="115" t="s">
        <v>483</v>
      </c>
      <c r="M27" s="272" t="s">
        <v>162</v>
      </c>
    </row>
    <row r="28" spans="1:13" ht="15.75">
      <c r="A28" s="121" t="s">
        <v>211</v>
      </c>
      <c r="B28" s="122">
        <v>2714</v>
      </c>
      <c r="C28" s="122">
        <v>566</v>
      </c>
      <c r="D28" s="122">
        <v>0</v>
      </c>
      <c r="E28" s="122">
        <v>3280</v>
      </c>
      <c r="F28" s="122">
        <v>301</v>
      </c>
      <c r="G28" s="122">
        <v>11</v>
      </c>
      <c r="H28" s="122">
        <v>0</v>
      </c>
      <c r="I28" s="122">
        <v>312</v>
      </c>
      <c r="J28" s="122">
        <v>218273</v>
      </c>
      <c r="K28" s="122">
        <v>185192</v>
      </c>
      <c r="L28" s="122">
        <v>0</v>
      </c>
      <c r="M28" s="125">
        <v>403465</v>
      </c>
    </row>
    <row r="29" spans="1:13" ht="15.75">
      <c r="A29" s="126" t="s">
        <v>210</v>
      </c>
      <c r="B29" s="127">
        <v>1835</v>
      </c>
      <c r="C29" s="127">
        <v>372</v>
      </c>
      <c r="D29" s="127">
        <v>0</v>
      </c>
      <c r="E29" s="127">
        <v>2207</v>
      </c>
      <c r="F29" s="127">
        <v>302</v>
      </c>
      <c r="G29" s="127">
        <v>16</v>
      </c>
      <c r="H29" s="127">
        <v>0</v>
      </c>
      <c r="I29" s="127">
        <v>318</v>
      </c>
      <c r="J29" s="127">
        <v>195172</v>
      </c>
      <c r="K29" s="127">
        <v>170353</v>
      </c>
      <c r="L29" s="127">
        <v>1</v>
      </c>
      <c r="M29" s="130">
        <v>365526</v>
      </c>
    </row>
    <row r="30" spans="1:13" ht="15.75">
      <c r="A30" s="131" t="s">
        <v>209</v>
      </c>
      <c r="B30" s="132">
        <v>4549</v>
      </c>
      <c r="C30" s="132">
        <v>938</v>
      </c>
      <c r="D30" s="132">
        <v>0</v>
      </c>
      <c r="E30" s="132">
        <v>5487</v>
      </c>
      <c r="F30" s="132">
        <v>603</v>
      </c>
      <c r="G30" s="132">
        <v>27</v>
      </c>
      <c r="H30" s="132">
        <v>0</v>
      </c>
      <c r="I30" s="132">
        <v>630</v>
      </c>
      <c r="J30" s="132">
        <v>413445</v>
      </c>
      <c r="K30" s="132">
        <v>355545</v>
      </c>
      <c r="L30" s="132">
        <v>1</v>
      </c>
      <c r="M30" s="135">
        <v>768991</v>
      </c>
    </row>
    <row r="31" spans="1:13" ht="15.75">
      <c r="A31" s="136" t="s">
        <v>234</v>
      </c>
      <c r="B31" s="132">
        <v>45042</v>
      </c>
      <c r="C31" s="132">
        <v>6374</v>
      </c>
      <c r="D31" s="132">
        <v>0</v>
      </c>
      <c r="E31" s="132">
        <v>51416</v>
      </c>
      <c r="F31" s="132">
        <v>9420</v>
      </c>
      <c r="G31" s="132">
        <v>3915</v>
      </c>
      <c r="H31" s="132">
        <v>0</v>
      </c>
      <c r="I31" s="132">
        <v>13335</v>
      </c>
      <c r="J31" s="132">
        <v>10334397</v>
      </c>
      <c r="K31" s="132">
        <v>8860666</v>
      </c>
      <c r="L31" s="132">
        <v>52</v>
      </c>
      <c r="M31" s="135">
        <v>19195115</v>
      </c>
    </row>
    <row r="32" spans="1:13">
      <c r="A32" s="207"/>
      <c r="B32" s="208"/>
      <c r="C32" s="208"/>
      <c r="D32" s="208"/>
      <c r="E32" s="208"/>
      <c r="F32" s="208"/>
      <c r="G32" s="208"/>
      <c r="H32" s="208"/>
      <c r="I32" s="208"/>
      <c r="J32" s="208"/>
      <c r="K32" s="208"/>
      <c r="L32" s="208"/>
      <c r="M32" s="208"/>
    </row>
    <row r="33" spans="1:13">
      <c r="A33" s="277" t="s">
        <v>493</v>
      </c>
      <c r="B33" s="208"/>
      <c r="C33" s="208"/>
      <c r="D33" s="208"/>
      <c r="E33" s="208"/>
      <c r="F33" s="208"/>
      <c r="G33" s="208"/>
      <c r="H33" s="208"/>
      <c r="I33" s="208"/>
      <c r="J33" s="208"/>
      <c r="K33" s="208"/>
      <c r="L33" s="208"/>
      <c r="M33" s="208"/>
    </row>
    <row r="34" spans="1:13">
      <c r="A34" s="207"/>
      <c r="B34" s="208"/>
      <c r="C34" s="208"/>
      <c r="D34" s="208"/>
      <c r="E34" s="208"/>
      <c r="F34" s="208"/>
      <c r="G34" s="208"/>
      <c r="H34" s="208"/>
      <c r="I34" s="208"/>
      <c r="J34" s="208"/>
      <c r="K34" s="208"/>
      <c r="L34" s="208"/>
      <c r="M34" s="208"/>
    </row>
    <row r="35" spans="1:13">
      <c r="A35" s="207"/>
      <c r="B35" s="208"/>
      <c r="C35" s="208"/>
      <c r="D35" s="208"/>
      <c r="E35" s="208"/>
      <c r="F35" s="208"/>
      <c r="G35" s="208"/>
      <c r="H35" s="208"/>
      <c r="I35" s="208"/>
      <c r="J35" s="208"/>
      <c r="K35" s="208"/>
      <c r="L35" s="208"/>
      <c r="M35" s="208"/>
    </row>
    <row r="36" spans="1:13" ht="15.75">
      <c r="A36" s="10" t="s">
        <v>235</v>
      </c>
      <c r="B36" s="120"/>
      <c r="C36" s="120"/>
      <c r="D36" s="120"/>
      <c r="E36" s="120"/>
      <c r="F36" s="120"/>
      <c r="G36" s="120"/>
      <c r="H36" s="120"/>
      <c r="I36" s="120"/>
      <c r="J36" s="120"/>
    </row>
    <row r="37" spans="1:13" ht="15.75">
      <c r="A37" s="10" t="s">
        <v>48</v>
      </c>
      <c r="B37" s="120"/>
      <c r="C37" s="120"/>
      <c r="D37" s="120"/>
      <c r="E37" s="120"/>
      <c r="F37" s="120"/>
      <c r="G37" s="120"/>
      <c r="H37" s="120"/>
      <c r="I37" s="120"/>
      <c r="J37" s="120"/>
    </row>
    <row r="38" spans="1:13">
      <c r="A38" s="98"/>
      <c r="B38" s="98"/>
      <c r="C38" s="98"/>
      <c r="D38" s="98"/>
      <c r="E38" s="98"/>
      <c r="F38" s="98"/>
      <c r="G38" s="98"/>
      <c r="H38" s="98"/>
      <c r="I38" s="98"/>
      <c r="J38" s="98"/>
    </row>
    <row r="39" spans="1:13">
      <c r="A39" s="98"/>
      <c r="B39" s="98"/>
      <c r="C39" s="98"/>
      <c r="D39" s="98"/>
      <c r="E39" s="98"/>
      <c r="F39" s="98"/>
      <c r="G39" s="98"/>
      <c r="H39" s="98"/>
      <c r="I39" s="98"/>
      <c r="J39" s="98"/>
      <c r="M39" s="206"/>
    </row>
    <row r="40" spans="1:13">
      <c r="A40" s="98"/>
      <c r="B40" s="98"/>
      <c r="C40" s="98"/>
      <c r="D40" s="98"/>
      <c r="E40" s="98"/>
      <c r="F40" s="98"/>
      <c r="G40" s="98"/>
      <c r="H40" s="98"/>
      <c r="I40" s="98"/>
      <c r="J40" s="98"/>
    </row>
    <row r="41" spans="1:13">
      <c r="A41" s="98"/>
      <c r="B41" s="98"/>
      <c r="C41" s="98"/>
      <c r="D41" s="98"/>
      <c r="E41" s="98"/>
      <c r="F41" s="98"/>
      <c r="G41" s="98"/>
      <c r="H41" s="98"/>
      <c r="I41" s="98"/>
      <c r="J41" s="98"/>
    </row>
    <row r="42" spans="1:13">
      <c r="A42" s="98"/>
      <c r="B42" s="98"/>
      <c r="C42" s="98"/>
      <c r="D42" s="98"/>
      <c r="E42" s="98"/>
      <c r="F42" s="98"/>
      <c r="G42" s="98"/>
      <c r="H42" s="98"/>
      <c r="I42" s="98"/>
      <c r="J42" s="98"/>
    </row>
    <row r="43" spans="1:13">
      <c r="A43" s="98"/>
      <c r="B43" s="98"/>
      <c r="C43" s="98"/>
      <c r="D43" s="98"/>
      <c r="E43" s="98"/>
      <c r="F43" s="98"/>
      <c r="G43" s="98"/>
      <c r="H43" s="98"/>
      <c r="I43" s="98"/>
      <c r="J43" s="98"/>
    </row>
    <row r="44" spans="1:13">
      <c r="A44" s="98"/>
      <c r="B44" s="98"/>
      <c r="C44" s="98"/>
      <c r="D44" s="98"/>
      <c r="E44" s="98"/>
      <c r="F44" s="98"/>
      <c r="G44" s="98"/>
      <c r="H44" s="98"/>
      <c r="I44" s="98"/>
      <c r="J44" s="98"/>
    </row>
    <row r="45" spans="1:13">
      <c r="A45" s="98"/>
      <c r="B45" s="98"/>
      <c r="C45" s="98"/>
      <c r="D45" s="98"/>
      <c r="E45" s="98"/>
      <c r="F45" s="98"/>
      <c r="G45" s="98"/>
      <c r="H45" s="98"/>
      <c r="I45" s="98"/>
      <c r="J45" s="98"/>
    </row>
    <row r="46" spans="1:13">
      <c r="A46" s="98"/>
      <c r="B46" s="98"/>
      <c r="C46" s="98"/>
      <c r="D46" s="98"/>
      <c r="E46" s="98"/>
      <c r="F46" s="98"/>
      <c r="G46" s="98"/>
      <c r="H46" s="98"/>
      <c r="I46" s="98"/>
      <c r="J46" s="98"/>
    </row>
    <row r="47" spans="1:13">
      <c r="A47" s="98"/>
      <c r="B47" s="98"/>
      <c r="C47" s="98"/>
      <c r="D47" s="98"/>
      <c r="E47" s="98"/>
      <c r="F47" s="98"/>
      <c r="G47" s="98"/>
      <c r="H47" s="98"/>
      <c r="I47" s="98"/>
      <c r="J47" s="98"/>
    </row>
    <row r="48" spans="1:13">
      <c r="A48" s="98"/>
      <c r="B48" s="98"/>
      <c r="C48" s="98"/>
      <c r="D48" s="98"/>
      <c r="E48" s="98"/>
      <c r="F48" s="98"/>
      <c r="G48" s="98"/>
      <c r="H48" s="98"/>
      <c r="I48" s="98"/>
      <c r="J48" s="98"/>
    </row>
    <row r="49" spans="6:8">
      <c r="H49" s="97"/>
    </row>
    <row r="50" spans="6:8">
      <c r="H50" s="97"/>
    </row>
    <row r="51" spans="6:8">
      <c r="H51" s="97"/>
    </row>
    <row r="52" spans="6:8">
      <c r="H52" s="97"/>
    </row>
    <row r="53" spans="6:8">
      <c r="H53" s="97"/>
    </row>
    <row r="54" spans="6:8">
      <c r="F54" s="97"/>
      <c r="G54" s="97"/>
      <c r="H54" s="97"/>
    </row>
    <row r="55" spans="6:8">
      <c r="F55" s="97"/>
      <c r="G55" s="97"/>
    </row>
    <row r="56" spans="6:8">
      <c r="F56" s="97"/>
      <c r="G56" s="97"/>
    </row>
    <row r="57" spans="6:8">
      <c r="F57" s="97"/>
      <c r="G57" s="97"/>
    </row>
    <row r="58" spans="6:8">
      <c r="F58" s="97"/>
      <c r="G58" s="97"/>
      <c r="H58" s="97"/>
    </row>
    <row r="59" spans="6:8">
      <c r="F59" s="97"/>
      <c r="G59" s="97"/>
    </row>
    <row r="60" spans="6:8">
      <c r="F60" s="97"/>
      <c r="G60" s="97"/>
      <c r="H60" s="97"/>
    </row>
    <row r="61" spans="6:8">
      <c r="F61" s="97"/>
      <c r="G61" s="97"/>
      <c r="H61" s="97"/>
    </row>
    <row r="62" spans="6:8">
      <c r="F62" s="97"/>
      <c r="G62" s="97"/>
      <c r="H62" s="97"/>
    </row>
    <row r="63" spans="6:8">
      <c r="F63" s="97"/>
      <c r="G63" s="97"/>
    </row>
    <row r="64" spans="6:8">
      <c r="H64" s="97"/>
    </row>
    <row r="65" spans="6:8">
      <c r="H65" s="97"/>
    </row>
    <row r="66" spans="6:8">
      <c r="H66" s="97"/>
    </row>
    <row r="67" spans="6:8">
      <c r="F67" s="97"/>
      <c r="G67" s="97"/>
      <c r="H67" s="97"/>
    </row>
    <row r="68" spans="6:8">
      <c r="F68" s="97"/>
      <c r="G68" s="97"/>
      <c r="H68" s="97"/>
    </row>
    <row r="69" spans="6:8">
      <c r="F69" s="97"/>
      <c r="G69" s="97"/>
      <c r="H69" s="97"/>
    </row>
    <row r="70" spans="6:8">
      <c r="F70" s="97"/>
      <c r="G70" s="97"/>
      <c r="H70" s="97"/>
    </row>
    <row r="71" spans="6:8">
      <c r="H71" s="97"/>
    </row>
    <row r="72" spans="6:8">
      <c r="G72" s="97"/>
    </row>
    <row r="73" spans="6:8">
      <c r="F73" s="97"/>
      <c r="G73" s="97"/>
      <c r="H73" s="97"/>
    </row>
    <row r="74" spans="6:8">
      <c r="F74" s="97"/>
      <c r="G74" s="97"/>
      <c r="H74" s="97"/>
    </row>
    <row r="75" spans="6:8">
      <c r="F75" s="97"/>
      <c r="G75" s="97"/>
    </row>
    <row r="76" spans="6:8">
      <c r="F76" s="97"/>
      <c r="G76" s="97"/>
    </row>
    <row r="77" spans="6:8">
      <c r="F77" s="97"/>
      <c r="G77" s="97"/>
      <c r="H77" s="97"/>
    </row>
    <row r="78" spans="6:8">
      <c r="F78" s="97"/>
      <c r="G78" s="97"/>
      <c r="H78" s="97"/>
    </row>
    <row r="79" spans="6:8">
      <c r="F79" s="97"/>
      <c r="G79" s="97"/>
      <c r="H79" s="97"/>
    </row>
    <row r="80" spans="6:8">
      <c r="F80" s="97"/>
      <c r="G80" s="97"/>
      <c r="H80" s="97"/>
    </row>
    <row r="81" spans="5:8">
      <c r="F81" s="97"/>
      <c r="G81" s="97"/>
      <c r="H81" s="97"/>
    </row>
    <row r="82" spans="5:8">
      <c r="F82" s="97"/>
      <c r="G82" s="97"/>
    </row>
    <row r="83" spans="5:8">
      <c r="E83" s="97"/>
      <c r="H83" s="97"/>
    </row>
    <row r="84" spans="5:8">
      <c r="E84" s="97"/>
      <c r="G84" s="97"/>
      <c r="H84" s="97"/>
    </row>
  </sheetData>
  <sheetProtection password="CCE3" sheet="1" objects="1" scenarios="1"/>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activeCell="I80" sqref="I80"/>
    </sheetView>
  </sheetViews>
  <sheetFormatPr baseColWidth="10" defaultColWidth="9.140625" defaultRowHeight="12.75"/>
  <cols>
    <col min="1" max="1" width="39" style="443" customWidth="1"/>
    <col min="2" max="4" width="27" style="443" customWidth="1"/>
    <col min="5" max="5" width="24.140625" style="443" customWidth="1"/>
    <col min="6" max="16384" width="9.140625" style="274"/>
  </cols>
  <sheetData>
    <row r="1" spans="1:4" ht="34.5" customHeight="1">
      <c r="A1" s="534" t="s">
        <v>563</v>
      </c>
      <c r="B1" s="534"/>
      <c r="C1" s="534"/>
      <c r="D1" s="534"/>
    </row>
    <row r="2" spans="1:4">
      <c r="A2" s="535" t="s">
        <v>233</v>
      </c>
      <c r="B2" s="535"/>
      <c r="C2" s="535"/>
    </row>
    <row r="3" spans="1:4" ht="30.75" customHeight="1" thickBot="1">
      <c r="A3" s="334" t="s">
        <v>562</v>
      </c>
      <c r="B3" s="533" t="s">
        <v>681</v>
      </c>
      <c r="C3" s="533"/>
      <c r="D3" s="533"/>
    </row>
    <row r="4" spans="1:4" ht="30" customHeight="1">
      <c r="A4" s="102" t="s">
        <v>43</v>
      </c>
      <c r="B4" s="242" t="s">
        <v>232</v>
      </c>
      <c r="C4" s="243" t="s">
        <v>231</v>
      </c>
      <c r="D4" s="243" t="s">
        <v>230</v>
      </c>
    </row>
    <row r="5" spans="1:4" ht="15" thickBot="1">
      <c r="A5" s="100" t="s">
        <v>1</v>
      </c>
      <c r="B5" s="289">
        <v>17496</v>
      </c>
      <c r="C5" s="290">
        <v>13051</v>
      </c>
      <c r="D5" s="290">
        <v>4445</v>
      </c>
    </row>
    <row r="6" spans="1:4" ht="15" thickBot="1">
      <c r="A6" s="101" t="s">
        <v>2</v>
      </c>
      <c r="B6" s="291">
        <v>2103</v>
      </c>
      <c r="C6" s="292">
        <v>1779</v>
      </c>
      <c r="D6" s="292">
        <v>324</v>
      </c>
    </row>
    <row r="7" spans="1:4" ht="15" thickBot="1">
      <c r="A7" s="101" t="s">
        <v>3</v>
      </c>
      <c r="B7" s="291">
        <v>2995</v>
      </c>
      <c r="C7" s="292">
        <v>2527</v>
      </c>
      <c r="D7" s="292">
        <v>468</v>
      </c>
    </row>
    <row r="8" spans="1:4" ht="15" thickBot="1">
      <c r="A8" s="101" t="s">
        <v>4</v>
      </c>
      <c r="B8" s="291">
        <v>28503</v>
      </c>
      <c r="C8" s="292">
        <v>22742</v>
      </c>
      <c r="D8" s="292">
        <v>5761</v>
      </c>
    </row>
    <row r="9" spans="1:4" ht="15" thickBot="1">
      <c r="A9" s="101" t="s">
        <v>5</v>
      </c>
      <c r="B9" s="291">
        <v>1634</v>
      </c>
      <c r="C9" s="292">
        <v>1331</v>
      </c>
      <c r="D9" s="292">
        <v>303</v>
      </c>
    </row>
    <row r="10" spans="1:4" ht="15" thickBot="1">
      <c r="A10" s="101" t="s">
        <v>6</v>
      </c>
      <c r="B10" s="291">
        <v>10596</v>
      </c>
      <c r="C10" s="292">
        <v>8791</v>
      </c>
      <c r="D10" s="292">
        <v>1805</v>
      </c>
    </row>
    <row r="11" spans="1:4" ht="15" thickBot="1">
      <c r="A11" s="101" t="s">
        <v>7</v>
      </c>
      <c r="B11" s="291">
        <v>1000</v>
      </c>
      <c r="C11" s="293">
        <v>832</v>
      </c>
      <c r="D11" s="293">
        <v>168</v>
      </c>
    </row>
    <row r="12" spans="1:4" ht="15" thickBot="1">
      <c r="A12" s="101" t="s">
        <v>8</v>
      </c>
      <c r="B12" s="291">
        <v>1568</v>
      </c>
      <c r="C12" s="292">
        <v>1301</v>
      </c>
      <c r="D12" s="292">
        <v>267</v>
      </c>
    </row>
    <row r="13" spans="1:4" ht="15" thickBot="1">
      <c r="A13" s="101" t="s">
        <v>9</v>
      </c>
      <c r="B13" s="291">
        <v>18985</v>
      </c>
      <c r="C13" s="292">
        <v>15979</v>
      </c>
      <c r="D13" s="292">
        <v>3006</v>
      </c>
    </row>
    <row r="14" spans="1:4" ht="15" thickBot="1">
      <c r="A14" s="101" t="s">
        <v>10</v>
      </c>
      <c r="B14" s="291">
        <v>1940</v>
      </c>
      <c r="C14" s="292">
        <v>1612</v>
      </c>
      <c r="D14" s="292">
        <v>328</v>
      </c>
    </row>
    <row r="15" spans="1:4" ht="15" thickBot="1">
      <c r="A15" s="101" t="s">
        <v>11</v>
      </c>
      <c r="B15" s="291">
        <v>7707</v>
      </c>
      <c r="C15" s="292">
        <v>6468</v>
      </c>
      <c r="D15" s="292">
        <v>1239</v>
      </c>
    </row>
    <row r="16" spans="1:4" ht="15" thickBot="1">
      <c r="A16" s="101" t="s">
        <v>12</v>
      </c>
      <c r="B16" s="291">
        <v>7533</v>
      </c>
      <c r="C16" s="292">
        <v>6451</v>
      </c>
      <c r="D16" s="292">
        <v>1082</v>
      </c>
    </row>
    <row r="17" spans="1:4" ht="15" thickBot="1">
      <c r="A17" s="101" t="s">
        <v>13</v>
      </c>
      <c r="B17" s="291">
        <v>7527</v>
      </c>
      <c r="C17" s="292">
        <v>6082</v>
      </c>
      <c r="D17" s="292">
        <v>1445</v>
      </c>
    </row>
    <row r="18" spans="1:4" ht="15" thickBot="1">
      <c r="A18" s="101" t="s">
        <v>14</v>
      </c>
      <c r="B18" s="291">
        <v>57712</v>
      </c>
      <c r="C18" s="292">
        <v>49025</v>
      </c>
      <c r="D18" s="292">
        <v>8687</v>
      </c>
    </row>
    <row r="19" spans="1:4" ht="15" thickBot="1">
      <c r="A19" s="101" t="s">
        <v>15</v>
      </c>
      <c r="B19" s="291">
        <v>3379</v>
      </c>
      <c r="C19" s="292">
        <v>2837</v>
      </c>
      <c r="D19" s="292">
        <v>542</v>
      </c>
    </row>
    <row r="20" spans="1:4" ht="15" thickBot="1">
      <c r="A20" s="101" t="s">
        <v>16</v>
      </c>
      <c r="B20" s="291">
        <v>15079</v>
      </c>
      <c r="C20" s="292">
        <v>12455</v>
      </c>
      <c r="D20" s="292">
        <v>2624</v>
      </c>
    </row>
    <row r="21" spans="1:4" ht="15" thickBot="1">
      <c r="A21" s="101" t="s">
        <v>17</v>
      </c>
      <c r="B21" s="291">
        <v>8979</v>
      </c>
      <c r="C21" s="292">
        <v>6886</v>
      </c>
      <c r="D21" s="290">
        <v>2093</v>
      </c>
    </row>
    <row r="22" spans="1:4" ht="15" thickBot="1">
      <c r="A22" s="101" t="s">
        <v>18</v>
      </c>
      <c r="B22" s="291">
        <v>13254</v>
      </c>
      <c r="C22" s="292">
        <v>11029</v>
      </c>
      <c r="D22" s="292">
        <v>2225</v>
      </c>
    </row>
    <row r="23" spans="1:4" ht="15" thickBot="1">
      <c r="A23" s="101" t="s">
        <v>19</v>
      </c>
      <c r="B23" s="291">
        <v>6900</v>
      </c>
      <c r="C23" s="292">
        <v>5422</v>
      </c>
      <c r="D23" s="292">
        <v>1478</v>
      </c>
    </row>
    <row r="24" spans="1:4" ht="15" thickBot="1">
      <c r="A24" s="101" t="s">
        <v>20</v>
      </c>
      <c r="B24" s="291">
        <v>1716</v>
      </c>
      <c r="C24" s="292">
        <v>1433</v>
      </c>
      <c r="D24" s="292">
        <v>283</v>
      </c>
    </row>
    <row r="25" spans="1:4" ht="15" thickBot="1">
      <c r="A25" s="101" t="s">
        <v>21</v>
      </c>
      <c r="B25" s="291">
        <v>7957</v>
      </c>
      <c r="C25" s="292">
        <v>6167</v>
      </c>
      <c r="D25" s="292">
        <v>1790</v>
      </c>
    </row>
    <row r="26" spans="1:4" ht="15" thickBot="1">
      <c r="A26" s="101" t="s">
        <v>22</v>
      </c>
      <c r="B26" s="291">
        <v>71314</v>
      </c>
      <c r="C26" s="292">
        <v>59892</v>
      </c>
      <c r="D26" s="292">
        <v>11422</v>
      </c>
    </row>
    <row r="27" spans="1:4" ht="15" thickBot="1">
      <c r="A27" s="101" t="s">
        <v>23</v>
      </c>
      <c r="B27" s="291">
        <v>5489</v>
      </c>
      <c r="C27" s="292">
        <v>4342</v>
      </c>
      <c r="D27" s="293">
        <v>1147</v>
      </c>
    </row>
    <row r="28" spans="1:4" ht="15" thickBot="1">
      <c r="A28" s="101" t="s">
        <v>24</v>
      </c>
      <c r="B28" s="291">
        <v>3568</v>
      </c>
      <c r="C28" s="292">
        <v>2746</v>
      </c>
      <c r="D28" s="292">
        <v>822</v>
      </c>
    </row>
    <row r="29" spans="1:4" ht="15" thickBot="1">
      <c r="A29" s="101" t="s">
        <v>25</v>
      </c>
      <c r="B29" s="291">
        <v>3326</v>
      </c>
      <c r="C29" s="292">
        <v>2739</v>
      </c>
      <c r="D29" s="292">
        <v>587</v>
      </c>
    </row>
    <row r="30" spans="1:4" ht="15" thickBot="1">
      <c r="A30" s="101" t="s">
        <v>26</v>
      </c>
      <c r="B30" s="291">
        <v>1547</v>
      </c>
      <c r="C30" s="292">
        <v>1273</v>
      </c>
      <c r="D30" s="292">
        <v>274</v>
      </c>
    </row>
    <row r="31" spans="1:4" ht="15" thickBot="1">
      <c r="A31" s="101" t="s">
        <v>27</v>
      </c>
      <c r="B31" s="291">
        <v>8742</v>
      </c>
      <c r="C31" s="292">
        <v>7243</v>
      </c>
      <c r="D31" s="292">
        <v>1499</v>
      </c>
    </row>
    <row r="32" spans="1:4" ht="15" thickBot="1">
      <c r="A32" s="101" t="s">
        <v>28</v>
      </c>
      <c r="B32" s="294">
        <v>890</v>
      </c>
      <c r="C32" s="293">
        <v>768</v>
      </c>
      <c r="D32" s="292">
        <v>122</v>
      </c>
    </row>
    <row r="33" spans="1:4" ht="15" thickBot="1">
      <c r="A33" s="101" t="s">
        <v>29</v>
      </c>
      <c r="B33" s="291">
        <v>4456</v>
      </c>
      <c r="C33" s="292">
        <v>3650</v>
      </c>
      <c r="D33" s="292">
        <v>806</v>
      </c>
    </row>
    <row r="34" spans="1:4" ht="15" thickBot="1">
      <c r="A34" s="101" t="s">
        <v>30</v>
      </c>
      <c r="B34" s="291">
        <v>3277</v>
      </c>
      <c r="C34" s="292">
        <v>2786</v>
      </c>
      <c r="D34" s="292">
        <v>491</v>
      </c>
    </row>
    <row r="35" spans="1:4" ht="15" thickBot="1">
      <c r="A35" s="101" t="s">
        <v>31</v>
      </c>
      <c r="B35" s="294">
        <v>638</v>
      </c>
      <c r="C35" s="293">
        <v>503</v>
      </c>
      <c r="D35" s="292">
        <v>135</v>
      </c>
    </row>
    <row r="36" spans="1:4" ht="14.25">
      <c r="A36" s="102" t="s">
        <v>236</v>
      </c>
      <c r="B36" s="295">
        <v>327810</v>
      </c>
      <c r="C36" s="296">
        <v>270142</v>
      </c>
      <c r="D36" s="296">
        <v>57668</v>
      </c>
    </row>
    <row r="37" spans="1:4">
      <c r="B37" s="304"/>
      <c r="C37" s="304"/>
    </row>
    <row r="38" spans="1:4" ht="12.75" customHeight="1">
      <c r="A38" s="536" t="s">
        <v>684</v>
      </c>
      <c r="B38" s="536"/>
      <c r="C38" s="536"/>
      <c r="D38" s="304"/>
    </row>
    <row r="39" spans="1:4">
      <c r="A39" s="536"/>
      <c r="B39" s="536"/>
      <c r="C39" s="536"/>
    </row>
    <row r="40" spans="1:4">
      <c r="A40" s="536"/>
      <c r="B40" s="536"/>
      <c r="C40" s="536"/>
    </row>
    <row r="41" spans="1:4">
      <c r="A41" s="536"/>
      <c r="B41" s="536"/>
      <c r="C41" s="536"/>
      <c r="D41" s="440"/>
    </row>
    <row r="42" spans="1:4">
      <c r="A42" s="536"/>
      <c r="B42" s="536"/>
      <c r="C42" s="536"/>
      <c r="D42" s="304"/>
    </row>
    <row r="43" spans="1:4">
      <c r="A43" s="536"/>
      <c r="B43" s="536"/>
      <c r="C43" s="536"/>
    </row>
    <row r="44" spans="1:4">
      <c r="A44" s="536"/>
      <c r="B44" s="536"/>
      <c r="C44" s="536"/>
      <c r="D44" s="304"/>
    </row>
    <row r="45" spans="1:4">
      <c r="A45" s="536"/>
      <c r="B45" s="536"/>
      <c r="C45" s="536"/>
    </row>
    <row r="46" spans="1:4">
      <c r="A46" s="536"/>
      <c r="B46" s="536"/>
      <c r="C46" s="536"/>
    </row>
    <row r="47" spans="1:4">
      <c r="A47" s="536"/>
      <c r="B47" s="536"/>
      <c r="C47" s="536"/>
    </row>
    <row r="48" spans="1:4">
      <c r="A48" s="536"/>
      <c r="B48" s="536"/>
      <c r="C48" s="536"/>
      <c r="D48" s="304"/>
    </row>
    <row r="49" spans="1:5">
      <c r="A49" s="536"/>
      <c r="B49" s="536"/>
      <c r="C49" s="536"/>
    </row>
    <row r="50" spans="1:5">
      <c r="C50" s="304"/>
      <c r="D50" s="304"/>
    </row>
    <row r="52" spans="1:5" ht="15">
      <c r="A52" s="537" t="s">
        <v>565</v>
      </c>
      <c r="B52" s="537"/>
      <c r="C52" s="537"/>
      <c r="D52" s="537"/>
      <c r="E52" s="537"/>
    </row>
    <row r="53" spans="1:5">
      <c r="A53" s="535" t="s">
        <v>233</v>
      </c>
      <c r="B53" s="535"/>
    </row>
    <row r="54" spans="1:5" s="297" customFormat="1" ht="47.25" customHeight="1">
      <c r="A54" s="334" t="s">
        <v>562</v>
      </c>
      <c r="B54" s="444"/>
      <c r="C54" s="444" t="s">
        <v>683</v>
      </c>
      <c r="D54" s="444" t="s">
        <v>682</v>
      </c>
      <c r="E54" s="444" t="s">
        <v>564</v>
      </c>
    </row>
    <row r="55" spans="1:5" ht="15">
      <c r="A55" s="532" t="s">
        <v>510</v>
      </c>
      <c r="B55" s="532"/>
    </row>
    <row r="56" spans="1:5" ht="29.25" customHeight="1">
      <c r="A56" s="531" t="s">
        <v>511</v>
      </c>
      <c r="B56" s="531"/>
      <c r="C56" s="298">
        <v>9131</v>
      </c>
      <c r="D56" s="298">
        <v>9337</v>
      </c>
      <c r="E56" s="299">
        <f t="shared" ref="E56:E77" si="0">((D56-C56)/C56)*100</f>
        <v>2.2560508159018728</v>
      </c>
    </row>
    <row r="57" spans="1:5" ht="15" customHeight="1">
      <c r="A57" s="531" t="s">
        <v>512</v>
      </c>
      <c r="B57" s="531"/>
      <c r="C57" s="300">
        <v>96</v>
      </c>
      <c r="D57" s="300">
        <v>97</v>
      </c>
      <c r="E57" s="301">
        <f t="shared" si="0"/>
        <v>1.0416666666666665</v>
      </c>
    </row>
    <row r="58" spans="1:5" ht="15" customHeight="1">
      <c r="A58" s="531" t="s">
        <v>513</v>
      </c>
      <c r="B58" s="531"/>
      <c r="C58" s="300">
        <v>11958</v>
      </c>
      <c r="D58" s="300">
        <v>11983</v>
      </c>
      <c r="E58" s="301">
        <f t="shared" si="0"/>
        <v>0.20906506104699782</v>
      </c>
    </row>
    <row r="59" spans="1:5" ht="29.25" customHeight="1">
      <c r="A59" s="531" t="s">
        <v>514</v>
      </c>
      <c r="B59" s="531"/>
      <c r="C59" s="300">
        <v>394</v>
      </c>
      <c r="D59" s="300">
        <v>393</v>
      </c>
      <c r="E59" s="301">
        <f t="shared" si="0"/>
        <v>-0.25380710659898476</v>
      </c>
    </row>
    <row r="60" spans="1:5" ht="43.5" customHeight="1">
      <c r="A60" s="531" t="s">
        <v>515</v>
      </c>
      <c r="B60" s="531"/>
      <c r="C60" s="300">
        <v>3609</v>
      </c>
      <c r="D60" s="300">
        <v>3671</v>
      </c>
      <c r="E60" s="301">
        <f t="shared" si="0"/>
        <v>1.7179274037129397</v>
      </c>
    </row>
    <row r="61" spans="1:5" ht="15" customHeight="1">
      <c r="A61" s="531" t="s">
        <v>516</v>
      </c>
      <c r="B61" s="531"/>
      <c r="C61" s="300">
        <v>22644</v>
      </c>
      <c r="D61" s="300">
        <v>22920</v>
      </c>
      <c r="E61" s="301">
        <f t="shared" si="0"/>
        <v>1.2188659247482776</v>
      </c>
    </row>
    <row r="62" spans="1:5" ht="43.5" customHeight="1">
      <c r="A62" s="531" t="s">
        <v>517</v>
      </c>
      <c r="B62" s="531"/>
      <c r="C62" s="300">
        <v>63154</v>
      </c>
      <c r="D62" s="300">
        <v>63945</v>
      </c>
      <c r="E62" s="301">
        <f t="shared" si="0"/>
        <v>1.2524939037907337</v>
      </c>
    </row>
    <row r="63" spans="1:5" ht="15" customHeight="1">
      <c r="A63" s="531" t="s">
        <v>518</v>
      </c>
      <c r="B63" s="531"/>
      <c r="C63" s="300">
        <v>16564</v>
      </c>
      <c r="D63" s="300">
        <v>16874</v>
      </c>
      <c r="E63" s="301">
        <f t="shared" si="0"/>
        <v>1.8715286162762617</v>
      </c>
    </row>
    <row r="64" spans="1:5" ht="15" customHeight="1">
      <c r="A64" s="531" t="s">
        <v>519</v>
      </c>
      <c r="B64" s="531"/>
      <c r="C64" s="300">
        <v>49722</v>
      </c>
      <c r="D64" s="300">
        <v>51222</v>
      </c>
      <c r="E64" s="301">
        <f t="shared" si="0"/>
        <v>3.0167732593218295</v>
      </c>
    </row>
    <row r="65" spans="1:9" ht="15" customHeight="1">
      <c r="A65" s="531" t="s">
        <v>520</v>
      </c>
      <c r="B65" s="531"/>
      <c r="C65" s="300">
        <v>5536</v>
      </c>
      <c r="D65" s="300">
        <v>5574</v>
      </c>
      <c r="E65" s="301">
        <f t="shared" si="0"/>
        <v>0.68641618497109824</v>
      </c>
    </row>
    <row r="66" spans="1:9" ht="29.25" customHeight="1">
      <c r="A66" s="531" t="s">
        <v>521</v>
      </c>
      <c r="B66" s="531"/>
      <c r="C66" s="300">
        <v>4200</v>
      </c>
      <c r="D66" s="300">
        <v>4190</v>
      </c>
      <c r="E66" s="301">
        <f t="shared" si="0"/>
        <v>-0.23809523809523811</v>
      </c>
    </row>
    <row r="67" spans="1:9" ht="15" customHeight="1">
      <c r="A67" s="531" t="s">
        <v>522</v>
      </c>
      <c r="B67" s="531"/>
      <c r="C67" s="300">
        <v>3797</v>
      </c>
      <c r="D67" s="300">
        <v>3831</v>
      </c>
      <c r="E67" s="301">
        <f t="shared" si="0"/>
        <v>0.89544377139847242</v>
      </c>
    </row>
    <row r="68" spans="1:9" ht="29.25" customHeight="1">
      <c r="A68" s="531" t="s">
        <v>523</v>
      </c>
      <c r="B68" s="531"/>
      <c r="C68" s="300">
        <v>14733</v>
      </c>
      <c r="D68" s="300">
        <v>14886</v>
      </c>
      <c r="E68" s="301">
        <f t="shared" si="0"/>
        <v>1.0384850335980453</v>
      </c>
    </row>
    <row r="69" spans="1:9" ht="29.25" customHeight="1">
      <c r="A69" s="531" t="s">
        <v>524</v>
      </c>
      <c r="B69" s="531"/>
      <c r="C69" s="300">
        <v>23495</v>
      </c>
      <c r="D69" s="300">
        <v>24342</v>
      </c>
      <c r="E69" s="301">
        <f t="shared" si="0"/>
        <v>3.605022345179826</v>
      </c>
    </row>
    <row r="70" spans="1:9" ht="29.25" customHeight="1">
      <c r="A70" s="531" t="s">
        <v>525</v>
      </c>
      <c r="B70" s="531"/>
      <c r="C70" s="300">
        <v>19899</v>
      </c>
      <c r="D70" s="300">
        <v>19843</v>
      </c>
      <c r="E70" s="301">
        <f t="shared" si="0"/>
        <v>-0.281421176943565</v>
      </c>
    </row>
    <row r="71" spans="1:9" ht="15" customHeight="1">
      <c r="A71" s="531" t="s">
        <v>526</v>
      </c>
      <c r="B71" s="531"/>
      <c r="C71" s="300">
        <v>17665</v>
      </c>
      <c r="D71" s="300">
        <v>16555</v>
      </c>
      <c r="E71" s="301">
        <f t="shared" si="0"/>
        <v>-6.2836116614774982</v>
      </c>
    </row>
    <row r="72" spans="1:9" ht="29.25" customHeight="1">
      <c r="A72" s="531" t="s">
        <v>527</v>
      </c>
      <c r="B72" s="531"/>
      <c r="C72" s="300">
        <v>34462</v>
      </c>
      <c r="D72" s="300">
        <v>35511</v>
      </c>
      <c r="E72" s="301">
        <f t="shared" si="0"/>
        <v>3.0439324473332947</v>
      </c>
    </row>
    <row r="73" spans="1:9" ht="29.25" customHeight="1">
      <c r="A73" s="531" t="s">
        <v>528</v>
      </c>
      <c r="B73" s="531"/>
      <c r="C73" s="300">
        <v>6444</v>
      </c>
      <c r="D73" s="300">
        <v>6656</v>
      </c>
      <c r="E73" s="301">
        <f t="shared" si="0"/>
        <v>3.2898820608317814</v>
      </c>
    </row>
    <row r="74" spans="1:9" ht="15" customHeight="1">
      <c r="A74" s="531" t="s">
        <v>529</v>
      </c>
      <c r="B74" s="531"/>
      <c r="C74" s="300">
        <v>10809</v>
      </c>
      <c r="D74" s="300">
        <v>10897</v>
      </c>
      <c r="E74" s="301">
        <f t="shared" si="0"/>
        <v>0.81413636784161347</v>
      </c>
    </row>
    <row r="75" spans="1:9" ht="43.5" customHeight="1">
      <c r="A75" s="531" t="s">
        <v>530</v>
      </c>
      <c r="B75" s="531"/>
      <c r="C75" s="300">
        <v>4983</v>
      </c>
      <c r="D75" s="300">
        <v>5028</v>
      </c>
      <c r="E75" s="301">
        <f t="shared" si="0"/>
        <v>0.90307043949428067</v>
      </c>
    </row>
    <row r="76" spans="1:9" ht="29.25" customHeight="1">
      <c r="A76" s="531" t="s">
        <v>531</v>
      </c>
      <c r="B76" s="531"/>
      <c r="C76" s="300">
        <v>55</v>
      </c>
      <c r="D76" s="300">
        <v>55</v>
      </c>
      <c r="E76" s="301">
        <f t="shared" si="0"/>
        <v>0</v>
      </c>
    </row>
    <row r="77" spans="1:9" ht="15" customHeight="1">
      <c r="A77" s="528" t="s">
        <v>532</v>
      </c>
      <c r="B77" s="528"/>
      <c r="C77" s="302">
        <v>323350</v>
      </c>
      <c r="D77" s="302">
        <v>327810</v>
      </c>
      <c r="E77" s="303">
        <f t="shared" si="0"/>
        <v>1.3793103448275863</v>
      </c>
    </row>
    <row r="78" spans="1:9">
      <c r="A78" s="529" t="s">
        <v>229</v>
      </c>
      <c r="B78" s="529"/>
      <c r="C78" s="529"/>
    </row>
    <row r="79" spans="1:9">
      <c r="A79" s="529" t="s">
        <v>228</v>
      </c>
      <c r="B79" s="529"/>
      <c r="C79" s="529"/>
      <c r="E79" s="304"/>
    </row>
    <row r="80" spans="1:9" ht="12.75" customHeight="1">
      <c r="A80" s="530" t="s">
        <v>227</v>
      </c>
      <c r="B80" s="530"/>
      <c r="C80" s="530"/>
      <c r="E80" s="304"/>
      <c r="I80" s="304"/>
    </row>
    <row r="81" spans="1:7">
      <c r="A81" s="529" t="s">
        <v>533</v>
      </c>
      <c r="B81" s="529"/>
      <c r="C81" s="529"/>
      <c r="E81" s="304"/>
      <c r="G81" s="335"/>
    </row>
    <row r="82" spans="1:7" ht="30.75" customHeight="1">
      <c r="A82" s="527" t="s">
        <v>534</v>
      </c>
      <c r="B82" s="527"/>
      <c r="C82" s="527"/>
      <c r="E82" s="304"/>
      <c r="G82" s="304"/>
    </row>
    <row r="83" spans="1:7">
      <c r="A83" s="413" t="s">
        <v>497</v>
      </c>
    </row>
    <row r="84" spans="1:7" ht="15">
      <c r="B84" s="442"/>
    </row>
    <row r="85" spans="1:7" ht="15">
      <c r="A85" s="10" t="s">
        <v>226</v>
      </c>
      <c r="B85" s="442"/>
    </row>
    <row r="86" spans="1:7" ht="15">
      <c r="A86" s="10" t="s">
        <v>48</v>
      </c>
      <c r="B86" s="442"/>
    </row>
    <row r="107" spans="5:5">
      <c r="E107" s="305"/>
    </row>
  </sheetData>
  <sheetProtection password="CCE3" sheet="1" objects="1" scenarios="1"/>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activeCell="I44" sqref="I44"/>
    </sheetView>
  </sheetViews>
  <sheetFormatPr baseColWidth="10" defaultRowHeight="15"/>
  <cols>
    <col min="1" max="1" width="58.140625" customWidth="1"/>
    <col min="2" max="2" width="24.5703125" customWidth="1"/>
  </cols>
  <sheetData>
    <row r="1" spans="1:2" ht="42.75" customHeight="1">
      <c r="A1" s="539" t="s">
        <v>567</v>
      </c>
      <c r="B1" s="539"/>
    </row>
    <row r="2" spans="1:2" ht="15.75" thickBot="1">
      <c r="A2" s="535" t="s">
        <v>494</v>
      </c>
      <c r="B2" s="540"/>
    </row>
    <row r="3" spans="1:2" ht="15.75" thickBot="1">
      <c r="A3" s="102" t="s">
        <v>495</v>
      </c>
      <c r="B3" s="358" t="s">
        <v>736</v>
      </c>
    </row>
    <row r="4" spans="1:2" ht="20.25" customHeight="1" thickBot="1">
      <c r="A4" s="327" t="s">
        <v>548</v>
      </c>
      <c r="B4" s="278">
        <v>994</v>
      </c>
    </row>
    <row r="5" spans="1:2" ht="57.75" thickBot="1">
      <c r="A5" s="327" t="s">
        <v>549</v>
      </c>
      <c r="B5" s="279">
        <v>1301</v>
      </c>
    </row>
    <row r="6" spans="1:2" ht="25.5" customHeight="1" thickBot="1">
      <c r="A6" s="327" t="s">
        <v>111</v>
      </c>
      <c r="B6" s="279">
        <v>2452</v>
      </c>
    </row>
    <row r="7" spans="1:2" ht="25.5" customHeight="1" thickBot="1">
      <c r="A7" s="327" t="s">
        <v>550</v>
      </c>
      <c r="B7" s="279">
        <v>21532</v>
      </c>
    </row>
    <row r="8" spans="1:2" s="456" customFormat="1" ht="29.25" thickBot="1">
      <c r="A8" s="326" t="s">
        <v>711</v>
      </c>
      <c r="B8" s="279">
        <v>916</v>
      </c>
    </row>
    <row r="9" spans="1:2" s="456" customFormat="1" ht="29.25" thickBot="1">
      <c r="A9" s="326" t="s">
        <v>712</v>
      </c>
      <c r="B9" s="279">
        <v>1494</v>
      </c>
    </row>
    <row r="10" spans="1:2" s="456" customFormat="1" ht="29.25" thickBot="1">
      <c r="A10" s="326" t="s">
        <v>713</v>
      </c>
      <c r="B10" s="279">
        <v>4117</v>
      </c>
    </row>
    <row r="11" spans="1:2" s="456" customFormat="1" ht="15.75" thickBot="1">
      <c r="A11" s="326" t="s">
        <v>714</v>
      </c>
      <c r="B11" s="279">
        <v>1107</v>
      </c>
    </row>
    <row r="12" spans="1:2" s="456" customFormat="1" ht="15.75" thickBot="1">
      <c r="A12" s="326" t="s">
        <v>715</v>
      </c>
      <c r="B12" s="279">
        <v>66</v>
      </c>
    </row>
    <row r="13" spans="1:2" s="456" customFormat="1" ht="15.75" thickBot="1">
      <c r="A13" s="326" t="s">
        <v>716</v>
      </c>
      <c r="B13" s="279">
        <v>18</v>
      </c>
    </row>
    <row r="14" spans="1:2" s="456" customFormat="1" ht="15.75" thickBot="1">
      <c r="A14" s="326" t="s">
        <v>717</v>
      </c>
      <c r="B14" s="279">
        <v>229</v>
      </c>
    </row>
    <row r="15" spans="1:2" s="456" customFormat="1" ht="15.75" thickBot="1">
      <c r="A15" s="326" t="s">
        <v>718</v>
      </c>
      <c r="B15" s="279">
        <v>28</v>
      </c>
    </row>
    <row r="16" spans="1:2" s="456" customFormat="1" ht="15.75" thickBot="1">
      <c r="A16" s="326" t="s">
        <v>112</v>
      </c>
      <c r="B16" s="279">
        <v>4480</v>
      </c>
    </row>
    <row r="17" spans="1:2" s="456" customFormat="1" ht="15.75" thickBot="1">
      <c r="A17" s="326" t="s">
        <v>719</v>
      </c>
      <c r="B17" s="279">
        <v>35</v>
      </c>
    </row>
    <row r="18" spans="1:2" s="456" customFormat="1" ht="57.75" thickBot="1">
      <c r="A18" s="326" t="s">
        <v>720</v>
      </c>
      <c r="B18" s="279">
        <v>92</v>
      </c>
    </row>
    <row r="19" spans="1:2" s="456" customFormat="1" ht="15.75" thickBot="1">
      <c r="A19" s="326" t="s">
        <v>667</v>
      </c>
      <c r="B19" s="279">
        <v>58</v>
      </c>
    </row>
    <row r="20" spans="1:2" s="456" customFormat="1" ht="43.5" thickBot="1">
      <c r="A20" s="326" t="s">
        <v>668</v>
      </c>
      <c r="B20" s="279">
        <v>254</v>
      </c>
    </row>
    <row r="21" spans="1:2" s="456" customFormat="1" ht="29.25" thickBot="1">
      <c r="A21" s="326" t="s">
        <v>721</v>
      </c>
      <c r="B21" s="279">
        <v>39</v>
      </c>
    </row>
    <row r="22" spans="1:2" s="456" customFormat="1" ht="29.25" thickBot="1">
      <c r="A22" s="326" t="s">
        <v>722</v>
      </c>
      <c r="B22" s="279">
        <v>50</v>
      </c>
    </row>
    <row r="23" spans="1:2" s="456" customFormat="1" ht="29.25" thickBot="1">
      <c r="A23" s="326" t="s">
        <v>723</v>
      </c>
      <c r="B23" s="279">
        <v>239</v>
      </c>
    </row>
    <row r="24" spans="1:2" s="456" customFormat="1" ht="15.75" thickBot="1">
      <c r="A24" s="326" t="s">
        <v>296</v>
      </c>
      <c r="B24" s="279">
        <v>801</v>
      </c>
    </row>
    <row r="25" spans="1:2" s="456" customFormat="1" ht="43.5" thickBot="1">
      <c r="A25" s="326" t="s">
        <v>724</v>
      </c>
      <c r="B25" s="279">
        <v>1056</v>
      </c>
    </row>
    <row r="26" spans="1:2" s="456" customFormat="1" ht="29.25" thickBot="1">
      <c r="A26" s="326" t="s">
        <v>725</v>
      </c>
      <c r="B26" s="279">
        <v>245</v>
      </c>
    </row>
    <row r="27" spans="1:2" s="456" customFormat="1" ht="15.75" thickBot="1">
      <c r="A27" s="326" t="s">
        <v>669</v>
      </c>
      <c r="B27" s="279">
        <v>38</v>
      </c>
    </row>
    <row r="28" spans="1:2" s="456" customFormat="1" ht="15.75" thickBot="1">
      <c r="A28" s="326" t="s">
        <v>726</v>
      </c>
      <c r="B28" s="279">
        <v>158</v>
      </c>
    </row>
    <row r="29" spans="1:2" s="456" customFormat="1" ht="29.25" thickBot="1">
      <c r="A29" s="326" t="s">
        <v>727</v>
      </c>
      <c r="B29" s="279">
        <v>272</v>
      </c>
    </row>
    <row r="30" spans="1:2" s="456" customFormat="1" ht="15.75" thickBot="1">
      <c r="A30" s="326" t="s">
        <v>298</v>
      </c>
      <c r="B30" s="279">
        <v>222</v>
      </c>
    </row>
    <row r="31" spans="1:2" s="456" customFormat="1" ht="15.75" thickBot="1">
      <c r="A31" s="326" t="s">
        <v>728</v>
      </c>
      <c r="B31" s="279">
        <v>36</v>
      </c>
    </row>
    <row r="32" spans="1:2" s="456" customFormat="1" ht="43.5" thickBot="1">
      <c r="A32" s="326" t="s">
        <v>729</v>
      </c>
      <c r="B32" s="279">
        <v>168</v>
      </c>
    </row>
    <row r="33" spans="1:6" s="456" customFormat="1" ht="57.75" thickBot="1">
      <c r="A33" s="326" t="s">
        <v>730</v>
      </c>
      <c r="B33" s="279">
        <v>954</v>
      </c>
    </row>
    <row r="34" spans="1:6" s="456" customFormat="1" ht="29.25" thickBot="1">
      <c r="A34" s="326" t="s">
        <v>551</v>
      </c>
      <c r="B34" s="279">
        <v>0</v>
      </c>
    </row>
    <row r="35" spans="1:6" s="456" customFormat="1" ht="15.75" thickBot="1">
      <c r="A35" s="326" t="s">
        <v>552</v>
      </c>
      <c r="B35" s="279">
        <v>598</v>
      </c>
    </row>
    <row r="36" spans="1:6" s="456" customFormat="1" ht="15.75" thickBot="1">
      <c r="A36" s="326" t="s">
        <v>731</v>
      </c>
      <c r="B36" s="279">
        <v>772</v>
      </c>
    </row>
    <row r="37" spans="1:6" s="456" customFormat="1" ht="15.75" thickBot="1">
      <c r="A37" s="326" t="s">
        <v>670</v>
      </c>
      <c r="B37" s="279">
        <v>192</v>
      </c>
    </row>
    <row r="38" spans="1:6" s="456" customFormat="1" ht="57.75" thickBot="1">
      <c r="A38" s="326" t="s">
        <v>732</v>
      </c>
      <c r="B38" s="279">
        <v>189</v>
      </c>
    </row>
    <row r="39" spans="1:6" s="456" customFormat="1" ht="29.25" thickBot="1">
      <c r="A39" s="326" t="s">
        <v>308</v>
      </c>
      <c r="B39" s="279">
        <v>447</v>
      </c>
    </row>
    <row r="40" spans="1:6" s="456" customFormat="1" ht="15.75" thickBot="1">
      <c r="A40" s="326" t="s">
        <v>733</v>
      </c>
      <c r="B40" s="279">
        <v>381</v>
      </c>
    </row>
    <row r="41" spans="1:6" s="456" customFormat="1" ht="29.25" thickBot="1">
      <c r="A41" s="326" t="s">
        <v>734</v>
      </c>
      <c r="B41" s="279">
        <v>106</v>
      </c>
    </row>
    <row r="42" spans="1:6" s="456" customFormat="1" ht="15.75" thickBot="1">
      <c r="A42" s="326" t="s">
        <v>735</v>
      </c>
      <c r="B42" s="279">
        <v>1151</v>
      </c>
    </row>
    <row r="43" spans="1:6" s="456" customFormat="1" ht="43.5" thickBot="1">
      <c r="A43" s="326" t="s">
        <v>553</v>
      </c>
      <c r="B43" s="279">
        <v>517</v>
      </c>
    </row>
    <row r="44" spans="1:6" s="456" customFormat="1" ht="29.25" thickBot="1">
      <c r="A44" s="326" t="s">
        <v>554</v>
      </c>
      <c r="B44" s="279">
        <v>7</v>
      </c>
    </row>
    <row r="45" spans="1:6" s="456" customFormat="1">
      <c r="A45" s="102" t="s">
        <v>496</v>
      </c>
      <c r="B45" s="325">
        <v>26279</v>
      </c>
      <c r="D45" s="6"/>
    </row>
    <row r="46" spans="1:6">
      <c r="C46" s="6"/>
      <c r="D46" s="6"/>
    </row>
    <row r="47" spans="1:6">
      <c r="A47" s="463" t="s">
        <v>737</v>
      </c>
      <c r="B47" s="463"/>
    </row>
    <row r="48" spans="1:6" ht="15" customHeight="1">
      <c r="A48" s="463"/>
      <c r="B48" s="463"/>
      <c r="F48" s="6"/>
    </row>
    <row r="49" spans="1:5">
      <c r="A49" s="463"/>
      <c r="B49" s="463"/>
      <c r="D49" s="436"/>
      <c r="E49" s="436"/>
    </row>
    <row r="50" spans="1:5">
      <c r="A50" s="463"/>
      <c r="B50" s="463"/>
      <c r="D50" s="435"/>
      <c r="E50" s="435"/>
    </row>
    <row r="51" spans="1:5">
      <c r="A51" s="463"/>
      <c r="B51" s="463"/>
    </row>
    <row r="52" spans="1:5">
      <c r="A52" s="463"/>
      <c r="B52" s="463"/>
    </row>
    <row r="54" spans="1:5">
      <c r="A54" s="538" t="s">
        <v>229</v>
      </c>
      <c r="B54" s="518"/>
    </row>
    <row r="55" spans="1:5">
      <c r="A55" s="538" t="s">
        <v>497</v>
      </c>
      <c r="B55" s="518"/>
    </row>
    <row r="56" spans="1:5">
      <c r="A56" s="357" t="s">
        <v>566</v>
      </c>
      <c r="B56" s="281"/>
      <c r="C56" s="356"/>
    </row>
    <row r="58" spans="1:5">
      <c r="A58" s="10" t="s">
        <v>498</v>
      </c>
      <c r="B58" s="10"/>
    </row>
    <row r="59" spans="1:5">
      <c r="A59" s="10" t="s">
        <v>48</v>
      </c>
    </row>
  </sheetData>
  <sheetProtection password="CCE3"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activeCell="G47" sqref="G47"/>
    </sheetView>
  </sheetViews>
  <sheetFormatPr baseColWidth="10" defaultColWidth="9.140625" defaultRowHeight="12.75"/>
  <cols>
    <col min="1" max="1" width="39" style="99" customWidth="1"/>
    <col min="2" max="2" width="30.7109375" style="99" bestFit="1" customWidth="1"/>
    <col min="3" max="3" width="20.140625" style="99" bestFit="1" customWidth="1"/>
    <col min="4" max="4" width="19.85546875" style="99" bestFit="1" customWidth="1"/>
    <col min="5" max="5" width="26" style="99" bestFit="1" customWidth="1"/>
    <col min="6" max="6" width="22.140625" style="99" bestFit="1" customWidth="1"/>
    <col min="7" max="256" width="9.140625" style="99"/>
    <col min="257" max="257" width="39" style="99" customWidth="1"/>
    <col min="258" max="512" width="9.140625" style="99"/>
    <col min="513" max="513" width="39" style="99" customWidth="1"/>
    <col min="514" max="768" width="9.140625" style="99"/>
    <col min="769" max="769" width="39" style="99" customWidth="1"/>
    <col min="770" max="1024" width="9.140625" style="99"/>
    <col min="1025" max="1025" width="39" style="99" customWidth="1"/>
    <col min="1026" max="1280" width="9.140625" style="99"/>
    <col min="1281" max="1281" width="39" style="99" customWidth="1"/>
    <col min="1282" max="1536" width="9.140625" style="99"/>
    <col min="1537" max="1537" width="39" style="99" customWidth="1"/>
    <col min="1538" max="1792" width="9.140625" style="99"/>
    <col min="1793" max="1793" width="39" style="99" customWidth="1"/>
    <col min="1794" max="2048" width="9.140625" style="99"/>
    <col min="2049" max="2049" width="39" style="99" customWidth="1"/>
    <col min="2050" max="2304" width="9.140625" style="99"/>
    <col min="2305" max="2305" width="39" style="99" customWidth="1"/>
    <col min="2306" max="2560" width="9.140625" style="99"/>
    <col min="2561" max="2561" width="39" style="99" customWidth="1"/>
    <col min="2562" max="2816" width="9.140625" style="99"/>
    <col min="2817" max="2817" width="39" style="99" customWidth="1"/>
    <col min="2818" max="3072" width="9.140625" style="99"/>
    <col min="3073" max="3073" width="39" style="99" customWidth="1"/>
    <col min="3074" max="3328" width="9.140625" style="99"/>
    <col min="3329" max="3329" width="39" style="99" customWidth="1"/>
    <col min="3330" max="3584" width="9.140625" style="99"/>
    <col min="3585" max="3585" width="39" style="99" customWidth="1"/>
    <col min="3586" max="3840" width="9.140625" style="99"/>
    <col min="3841" max="3841" width="39" style="99" customWidth="1"/>
    <col min="3842" max="4096" width="9.140625" style="99"/>
    <col min="4097" max="4097" width="39" style="99" customWidth="1"/>
    <col min="4098" max="4352" width="9.140625" style="99"/>
    <col min="4353" max="4353" width="39" style="99" customWidth="1"/>
    <col min="4354" max="4608" width="9.140625" style="99"/>
    <col min="4609" max="4609" width="39" style="99" customWidth="1"/>
    <col min="4610" max="4864" width="9.140625" style="99"/>
    <col min="4865" max="4865" width="39" style="99" customWidth="1"/>
    <col min="4866" max="5120" width="9.140625" style="99"/>
    <col min="5121" max="5121" width="39" style="99" customWidth="1"/>
    <col min="5122" max="5376" width="9.140625" style="99"/>
    <col min="5377" max="5377" width="39" style="99" customWidth="1"/>
    <col min="5378" max="5632" width="9.140625" style="99"/>
    <col min="5633" max="5633" width="39" style="99" customWidth="1"/>
    <col min="5634" max="5888" width="9.140625" style="99"/>
    <col min="5889" max="5889" width="39" style="99" customWidth="1"/>
    <col min="5890" max="6144" width="9.140625" style="99"/>
    <col min="6145" max="6145" width="39" style="99" customWidth="1"/>
    <col min="6146" max="6400" width="9.140625" style="99"/>
    <col min="6401" max="6401" width="39" style="99" customWidth="1"/>
    <col min="6402" max="6656" width="9.140625" style="99"/>
    <col min="6657" max="6657" width="39" style="99" customWidth="1"/>
    <col min="6658" max="6912" width="9.140625" style="99"/>
    <col min="6913" max="6913" width="39" style="99" customWidth="1"/>
    <col min="6914" max="7168" width="9.140625" style="99"/>
    <col min="7169" max="7169" width="39" style="99" customWidth="1"/>
    <col min="7170" max="7424" width="9.140625" style="99"/>
    <col min="7425" max="7425" width="39" style="99" customWidth="1"/>
    <col min="7426" max="7680" width="9.140625" style="99"/>
    <col min="7681" max="7681" width="39" style="99" customWidth="1"/>
    <col min="7682" max="7936" width="9.140625" style="99"/>
    <col min="7937" max="7937" width="39" style="99" customWidth="1"/>
    <col min="7938" max="8192" width="9.140625" style="99"/>
    <col min="8193" max="8193" width="39" style="99" customWidth="1"/>
    <col min="8194" max="8448" width="9.140625" style="99"/>
    <col min="8449" max="8449" width="39" style="99" customWidth="1"/>
    <col min="8450" max="8704" width="9.140625" style="99"/>
    <col min="8705" max="8705" width="39" style="99" customWidth="1"/>
    <col min="8706" max="8960" width="9.140625" style="99"/>
    <col min="8961" max="8961" width="39" style="99" customWidth="1"/>
    <col min="8962" max="9216" width="9.140625" style="99"/>
    <col min="9217" max="9217" width="39" style="99" customWidth="1"/>
    <col min="9218" max="9472" width="9.140625" style="99"/>
    <col min="9473" max="9473" width="39" style="99" customWidth="1"/>
    <col min="9474" max="9728" width="9.140625" style="99"/>
    <col min="9729" max="9729" width="39" style="99" customWidth="1"/>
    <col min="9730" max="9984" width="9.140625" style="99"/>
    <col min="9985" max="9985" width="39" style="99" customWidth="1"/>
    <col min="9986" max="10240" width="9.140625" style="99"/>
    <col min="10241" max="10241" width="39" style="99" customWidth="1"/>
    <col min="10242" max="10496" width="9.140625" style="99"/>
    <col min="10497" max="10497" width="39" style="99" customWidth="1"/>
    <col min="10498" max="10752" width="9.140625" style="99"/>
    <col min="10753" max="10753" width="39" style="99" customWidth="1"/>
    <col min="10754" max="11008" width="9.140625" style="99"/>
    <col min="11009" max="11009" width="39" style="99" customWidth="1"/>
    <col min="11010" max="11264" width="9.140625" style="99"/>
    <col min="11265" max="11265" width="39" style="99" customWidth="1"/>
    <col min="11266" max="11520" width="9.140625" style="99"/>
    <col min="11521" max="11521" width="39" style="99" customWidth="1"/>
    <col min="11522" max="11776" width="9.140625" style="99"/>
    <col min="11777" max="11777" width="39" style="99" customWidth="1"/>
    <col min="11778" max="12032" width="9.140625" style="99"/>
    <col min="12033" max="12033" width="39" style="99" customWidth="1"/>
    <col min="12034" max="12288" width="9.140625" style="99"/>
    <col min="12289" max="12289" width="39" style="99" customWidth="1"/>
    <col min="12290" max="12544" width="9.140625" style="99"/>
    <col min="12545" max="12545" width="39" style="99" customWidth="1"/>
    <col min="12546" max="12800" width="9.140625" style="99"/>
    <col min="12801" max="12801" width="39" style="99" customWidth="1"/>
    <col min="12802" max="13056" width="9.140625" style="99"/>
    <col min="13057" max="13057" width="39" style="99" customWidth="1"/>
    <col min="13058" max="13312" width="9.140625" style="99"/>
    <col min="13313" max="13313" width="39" style="99" customWidth="1"/>
    <col min="13314" max="13568" width="9.140625" style="99"/>
    <col min="13569" max="13569" width="39" style="99" customWidth="1"/>
    <col min="13570" max="13824" width="9.140625" style="99"/>
    <col min="13825" max="13825" width="39" style="99" customWidth="1"/>
    <col min="13826" max="14080" width="9.140625" style="99"/>
    <col min="14081" max="14081" width="39" style="99" customWidth="1"/>
    <col min="14082" max="14336" width="9.140625" style="99"/>
    <col min="14337" max="14337" width="39" style="99" customWidth="1"/>
    <col min="14338" max="14592" width="9.140625" style="99"/>
    <col min="14593" max="14593" width="39" style="99" customWidth="1"/>
    <col min="14594" max="14848" width="9.140625" style="99"/>
    <col min="14849" max="14849" width="39" style="99" customWidth="1"/>
    <col min="14850" max="15104" width="9.140625" style="99"/>
    <col min="15105" max="15105" width="39" style="99" customWidth="1"/>
    <col min="15106" max="15360" width="9.140625" style="99"/>
    <col min="15361" max="15361" width="39" style="99" customWidth="1"/>
    <col min="15362" max="15616" width="9.140625" style="99"/>
    <col min="15617" max="15617" width="39" style="99" customWidth="1"/>
    <col min="15618" max="15872" width="9.140625" style="99"/>
    <col min="15873" max="15873" width="39" style="99" customWidth="1"/>
    <col min="15874" max="16128" width="9.140625" style="99"/>
    <col min="16129" max="16129" width="39" style="99" customWidth="1"/>
    <col min="16130" max="16384" width="9.140625" style="99"/>
  </cols>
  <sheetData>
    <row r="1" spans="1:7" ht="27" customHeight="1">
      <c r="A1" s="542" t="s">
        <v>679</v>
      </c>
      <c r="B1" s="543"/>
      <c r="C1" s="543"/>
      <c r="D1" s="543"/>
      <c r="E1" s="543"/>
      <c r="F1" s="543"/>
    </row>
    <row r="2" spans="1:7">
      <c r="A2" s="535" t="s">
        <v>237</v>
      </c>
      <c r="B2" s="540"/>
      <c r="C2" s="540"/>
      <c r="D2" s="540"/>
      <c r="E2" s="535"/>
      <c r="F2" s="540"/>
    </row>
    <row r="3" spans="1:7">
      <c r="B3" s="544" t="s">
        <v>680</v>
      </c>
      <c r="C3" s="544"/>
      <c r="D3" s="544"/>
      <c r="E3" s="544"/>
      <c r="F3" s="544"/>
    </row>
    <row r="4" spans="1:7" ht="18" customHeight="1">
      <c r="B4" s="244" t="s">
        <v>624</v>
      </c>
      <c r="C4" s="245" t="s">
        <v>271</v>
      </c>
      <c r="D4" s="245" t="s">
        <v>238</v>
      </c>
      <c r="E4" s="245" t="s">
        <v>625</v>
      </c>
      <c r="F4" s="245" t="s">
        <v>272</v>
      </c>
    </row>
    <row r="5" spans="1:7">
      <c r="A5" s="104" t="s">
        <v>239</v>
      </c>
      <c r="B5" s="415">
        <v>361</v>
      </c>
      <c r="C5" s="246">
        <v>207.14</v>
      </c>
      <c r="D5" s="246">
        <v>148.86000000000001</v>
      </c>
      <c r="E5" s="246">
        <v>58.28</v>
      </c>
      <c r="F5" s="247">
        <v>153.86000000000001</v>
      </c>
    </row>
    <row r="6" spans="1:7">
      <c r="A6" s="104" t="s">
        <v>240</v>
      </c>
      <c r="B6" s="416">
        <v>59.25</v>
      </c>
      <c r="C6" s="249">
        <v>33.31</v>
      </c>
      <c r="D6" s="249">
        <v>24.94</v>
      </c>
      <c r="E6" s="249">
        <v>8.36</v>
      </c>
      <c r="F6" s="250">
        <v>25.95</v>
      </c>
      <c r="G6" s="414"/>
    </row>
    <row r="7" spans="1:7">
      <c r="A7" s="104" t="s">
        <v>241</v>
      </c>
      <c r="B7" s="416">
        <v>16</v>
      </c>
      <c r="C7" s="249">
        <v>7.79</v>
      </c>
      <c r="D7" s="249">
        <v>6.4</v>
      </c>
      <c r="E7" s="249">
        <v>1.39</v>
      </c>
      <c r="F7" s="250">
        <v>8.2100000000000009</v>
      </c>
      <c r="G7" s="414"/>
    </row>
    <row r="8" spans="1:7">
      <c r="A8" s="104" t="s">
        <v>242</v>
      </c>
      <c r="B8" s="416">
        <v>30.81</v>
      </c>
      <c r="C8" s="249">
        <v>16.84</v>
      </c>
      <c r="D8" s="249">
        <v>12.5</v>
      </c>
      <c r="E8" s="249">
        <v>4.34</v>
      </c>
      <c r="F8" s="250">
        <v>13.97</v>
      </c>
      <c r="G8" s="414"/>
    </row>
    <row r="9" spans="1:7">
      <c r="A9" s="104" t="s">
        <v>243</v>
      </c>
      <c r="B9" s="416">
        <v>99.51</v>
      </c>
      <c r="C9" s="249">
        <v>53.63</v>
      </c>
      <c r="D9" s="249">
        <v>40.56</v>
      </c>
      <c r="E9" s="249">
        <v>13.07</v>
      </c>
      <c r="F9" s="250">
        <v>45.88</v>
      </c>
      <c r="G9" s="414"/>
    </row>
    <row r="10" spans="1:7">
      <c r="A10" s="104" t="s">
        <v>244</v>
      </c>
      <c r="B10" s="416">
        <v>74.63</v>
      </c>
      <c r="C10" s="249">
        <v>45.85</v>
      </c>
      <c r="D10" s="249">
        <v>33.200000000000003</v>
      </c>
      <c r="E10" s="249">
        <v>12.65</v>
      </c>
      <c r="F10" s="250">
        <v>28.79</v>
      </c>
      <c r="G10" s="414"/>
    </row>
    <row r="11" spans="1:7">
      <c r="A11" s="104" t="s">
        <v>245</v>
      </c>
      <c r="B11" s="416">
        <v>146.83000000000001</v>
      </c>
      <c r="C11" s="249">
        <v>86.45</v>
      </c>
      <c r="D11" s="249">
        <v>65</v>
      </c>
      <c r="E11" s="249">
        <v>21.45</v>
      </c>
      <c r="F11" s="250">
        <v>60.39</v>
      </c>
      <c r="G11" s="414"/>
    </row>
    <row r="12" spans="1:7">
      <c r="A12" s="104" t="s">
        <v>246</v>
      </c>
      <c r="B12" s="416">
        <v>48.7</v>
      </c>
      <c r="C12" s="249">
        <v>26.05</v>
      </c>
      <c r="D12" s="249">
        <v>20.6</v>
      </c>
      <c r="E12" s="249">
        <v>5.44</v>
      </c>
      <c r="F12" s="250">
        <v>22.65</v>
      </c>
      <c r="G12" s="414"/>
    </row>
    <row r="13" spans="1:7">
      <c r="A13" s="105" t="s">
        <v>269</v>
      </c>
      <c r="B13" s="416">
        <v>836.74</v>
      </c>
      <c r="C13" s="251">
        <v>477.04</v>
      </c>
      <c r="D13" s="251">
        <v>352.06</v>
      </c>
      <c r="E13" s="251">
        <v>124.98</v>
      </c>
      <c r="F13" s="252">
        <v>359.7</v>
      </c>
      <c r="G13" s="414"/>
    </row>
    <row r="14" spans="1:7">
      <c r="A14" s="106" t="s">
        <v>270</v>
      </c>
      <c r="B14" s="417">
        <v>1932.94</v>
      </c>
      <c r="C14" s="253">
        <v>1100.0899999999999</v>
      </c>
      <c r="D14" s="254">
        <v>828.29</v>
      </c>
      <c r="E14" s="254">
        <v>271.8</v>
      </c>
      <c r="F14" s="255">
        <v>832.85</v>
      </c>
      <c r="G14" s="414"/>
    </row>
    <row r="15" spans="1:7">
      <c r="B15" s="103"/>
      <c r="C15" s="103"/>
      <c r="D15" s="103"/>
      <c r="E15" s="103"/>
      <c r="F15" s="103"/>
    </row>
    <row r="16" spans="1:7">
      <c r="A16" s="529" t="s">
        <v>229</v>
      </c>
      <c r="B16" s="541"/>
      <c r="C16" s="541"/>
      <c r="D16" s="541"/>
      <c r="E16" s="541"/>
      <c r="F16" s="541"/>
    </row>
    <row r="17" spans="1:6">
      <c r="A17" s="99" t="s">
        <v>180</v>
      </c>
    </row>
    <row r="18" spans="1:6">
      <c r="A18" s="529" t="s">
        <v>247</v>
      </c>
      <c r="B18" s="541"/>
      <c r="C18" s="541"/>
      <c r="D18" s="541"/>
      <c r="E18" s="541"/>
      <c r="F18" s="541"/>
    </row>
    <row r="19" spans="1:6">
      <c r="A19" s="529" t="s">
        <v>248</v>
      </c>
      <c r="B19" s="541"/>
      <c r="C19" s="541"/>
      <c r="D19" s="541"/>
      <c r="E19" s="541"/>
      <c r="F19" s="541"/>
    </row>
    <row r="20" spans="1:6">
      <c r="A20" s="529" t="s">
        <v>249</v>
      </c>
      <c r="B20" s="541"/>
      <c r="C20" s="541"/>
      <c r="D20" s="541"/>
      <c r="E20" s="541"/>
      <c r="F20" s="541"/>
    </row>
    <row r="21" spans="1:6">
      <c r="A21" s="529" t="s">
        <v>250</v>
      </c>
      <c r="B21" s="541"/>
      <c r="C21" s="541"/>
      <c r="D21" s="541"/>
      <c r="E21" s="541"/>
      <c r="F21" s="541"/>
    </row>
    <row r="22" spans="1:6">
      <c r="A22" s="529" t="s">
        <v>251</v>
      </c>
      <c r="B22" s="541"/>
      <c r="C22" s="541"/>
      <c r="D22" s="541"/>
      <c r="E22" s="541"/>
      <c r="F22" s="541"/>
    </row>
    <row r="23" spans="1:6">
      <c r="A23" s="529" t="s">
        <v>252</v>
      </c>
      <c r="B23" s="541"/>
      <c r="C23" s="541"/>
      <c r="D23" s="541"/>
      <c r="E23" s="541"/>
      <c r="F23" s="541"/>
    </row>
    <row r="24" spans="1:6">
      <c r="A24" s="529" t="s">
        <v>253</v>
      </c>
      <c r="B24" s="541"/>
      <c r="C24" s="541"/>
      <c r="D24" s="541"/>
      <c r="E24" s="541"/>
      <c r="F24" s="541"/>
    </row>
    <row r="25" spans="1:6">
      <c r="A25" s="529" t="s">
        <v>254</v>
      </c>
      <c r="B25" s="541"/>
      <c r="C25" s="541"/>
      <c r="D25" s="541"/>
      <c r="E25" s="541"/>
      <c r="F25" s="541"/>
    </row>
    <row r="26" spans="1:6">
      <c r="A26" s="529" t="s">
        <v>255</v>
      </c>
      <c r="B26" s="541"/>
      <c r="C26" s="541"/>
      <c r="D26" s="541"/>
      <c r="E26" s="541"/>
      <c r="F26" s="541"/>
    </row>
    <row r="27" spans="1:6">
      <c r="A27" s="529" t="s">
        <v>256</v>
      </c>
      <c r="B27" s="541"/>
      <c r="C27" s="541"/>
      <c r="D27" s="541"/>
      <c r="E27" s="541"/>
      <c r="F27" s="541"/>
    </row>
    <row r="28" spans="1:6">
      <c r="A28" s="529" t="s">
        <v>257</v>
      </c>
      <c r="B28" s="541"/>
      <c r="C28" s="541"/>
      <c r="D28" s="541"/>
      <c r="E28" s="541"/>
      <c r="F28" s="541"/>
    </row>
    <row r="29" spans="1:6">
      <c r="A29" s="529" t="s">
        <v>258</v>
      </c>
      <c r="B29" s="541"/>
      <c r="C29" s="541"/>
      <c r="D29" s="541"/>
      <c r="E29" s="541"/>
      <c r="F29" s="541"/>
    </row>
    <row r="30" spans="1:6">
      <c r="A30" s="529" t="s">
        <v>259</v>
      </c>
      <c r="B30" s="541"/>
      <c r="C30" s="541"/>
      <c r="D30" s="541"/>
      <c r="E30" s="541"/>
      <c r="F30" s="541"/>
    </row>
    <row r="31" spans="1:6">
      <c r="A31" s="529" t="s">
        <v>260</v>
      </c>
      <c r="B31" s="541"/>
      <c r="C31" s="541"/>
      <c r="D31" s="541"/>
      <c r="E31" s="541"/>
      <c r="F31" s="541"/>
    </row>
    <row r="32" spans="1:6">
      <c r="A32" s="529" t="s">
        <v>261</v>
      </c>
      <c r="B32" s="541"/>
      <c r="C32" s="541"/>
      <c r="D32" s="541"/>
      <c r="E32" s="541"/>
      <c r="F32" s="541"/>
    </row>
    <row r="33" spans="1:6">
      <c r="A33" s="529" t="s">
        <v>262</v>
      </c>
      <c r="B33" s="541"/>
      <c r="C33" s="541"/>
      <c r="D33" s="541"/>
      <c r="E33" s="541"/>
      <c r="F33" s="541"/>
    </row>
    <row r="34" spans="1:6">
      <c r="A34" s="529" t="s">
        <v>263</v>
      </c>
      <c r="B34" s="541"/>
      <c r="C34" s="541"/>
      <c r="D34" s="541"/>
      <c r="E34" s="541"/>
      <c r="F34" s="541"/>
    </row>
    <row r="35" spans="1:6">
      <c r="A35" s="99" t="s">
        <v>180</v>
      </c>
    </row>
    <row r="36" spans="1:6">
      <c r="A36" s="10" t="s">
        <v>273</v>
      </c>
      <c r="B36" s="107"/>
      <c r="C36" s="107"/>
      <c r="D36" s="107"/>
      <c r="E36" s="107"/>
      <c r="F36" s="107"/>
    </row>
    <row r="37" spans="1:6">
      <c r="A37" s="10" t="s">
        <v>48</v>
      </c>
    </row>
    <row r="39" spans="1:6">
      <c r="A39" s="529"/>
      <c r="B39" s="541"/>
      <c r="C39" s="541"/>
      <c r="D39" s="541"/>
      <c r="E39" s="541"/>
      <c r="F39" s="541"/>
    </row>
    <row r="40" spans="1:6">
      <c r="A40" s="529"/>
      <c r="B40" s="541"/>
      <c r="C40" s="541"/>
      <c r="D40" s="541"/>
      <c r="E40" s="541"/>
      <c r="F40" s="541"/>
    </row>
    <row r="41" spans="1:6">
      <c r="A41" s="529"/>
      <c r="B41" s="541"/>
      <c r="C41" s="541"/>
      <c r="D41" s="541"/>
      <c r="E41" s="541"/>
      <c r="F41" s="541"/>
    </row>
  </sheetData>
  <sheetProtection password="CCE3"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J51" sqref="J51"/>
    </sheetView>
  </sheetViews>
  <sheetFormatPr baseColWidth="10" defaultColWidth="9.140625" defaultRowHeight="12.75"/>
  <cols>
    <col min="1" max="1" width="39" style="99" customWidth="1"/>
    <col min="2" max="2" width="19.42578125" style="99" bestFit="1" customWidth="1"/>
    <col min="3" max="3" width="18.42578125" style="99" bestFit="1" customWidth="1"/>
    <col min="4" max="4" width="15.140625" style="99" bestFit="1" customWidth="1"/>
    <col min="5" max="256" width="9.140625" style="99"/>
    <col min="257" max="257" width="39" style="99" customWidth="1"/>
    <col min="258" max="512" width="9.140625" style="99"/>
    <col min="513" max="513" width="39" style="99" customWidth="1"/>
    <col min="514" max="768" width="9.140625" style="99"/>
    <col min="769" max="769" width="39" style="99" customWidth="1"/>
    <col min="770" max="1024" width="9.140625" style="99"/>
    <col min="1025" max="1025" width="39" style="99" customWidth="1"/>
    <col min="1026" max="1280" width="9.140625" style="99"/>
    <col min="1281" max="1281" width="39" style="99" customWidth="1"/>
    <col min="1282" max="1536" width="9.140625" style="99"/>
    <col min="1537" max="1537" width="39" style="99" customWidth="1"/>
    <col min="1538" max="1792" width="9.140625" style="99"/>
    <col min="1793" max="1793" width="39" style="99" customWidth="1"/>
    <col min="1794" max="2048" width="9.140625" style="99"/>
    <col min="2049" max="2049" width="39" style="99" customWidth="1"/>
    <col min="2050" max="2304" width="9.140625" style="99"/>
    <col min="2305" max="2305" width="39" style="99" customWidth="1"/>
    <col min="2306" max="2560" width="9.140625" style="99"/>
    <col min="2561" max="2561" width="39" style="99" customWidth="1"/>
    <col min="2562" max="2816" width="9.140625" style="99"/>
    <col min="2817" max="2817" width="39" style="99" customWidth="1"/>
    <col min="2818" max="3072" width="9.140625" style="99"/>
    <col min="3073" max="3073" width="39" style="99" customWidth="1"/>
    <col min="3074" max="3328" width="9.140625" style="99"/>
    <col min="3329" max="3329" width="39" style="99" customWidth="1"/>
    <col min="3330" max="3584" width="9.140625" style="99"/>
    <col min="3585" max="3585" width="39" style="99" customWidth="1"/>
    <col min="3586" max="3840" width="9.140625" style="99"/>
    <col min="3841" max="3841" width="39" style="99" customWidth="1"/>
    <col min="3842" max="4096" width="9.140625" style="99"/>
    <col min="4097" max="4097" width="39" style="99" customWidth="1"/>
    <col min="4098" max="4352" width="9.140625" style="99"/>
    <col min="4353" max="4353" width="39" style="99" customWidth="1"/>
    <col min="4354" max="4608" width="9.140625" style="99"/>
    <col min="4609" max="4609" width="39" style="99" customWidth="1"/>
    <col min="4610" max="4864" width="9.140625" style="99"/>
    <col min="4865" max="4865" width="39" style="99" customWidth="1"/>
    <col min="4866" max="5120" width="9.140625" style="99"/>
    <col min="5121" max="5121" width="39" style="99" customWidth="1"/>
    <col min="5122" max="5376" width="9.140625" style="99"/>
    <col min="5377" max="5377" width="39" style="99" customWidth="1"/>
    <col min="5378" max="5632" width="9.140625" style="99"/>
    <col min="5633" max="5633" width="39" style="99" customWidth="1"/>
    <col min="5634" max="5888" width="9.140625" style="99"/>
    <col min="5889" max="5889" width="39" style="99" customWidth="1"/>
    <col min="5890" max="6144" width="9.140625" style="99"/>
    <col min="6145" max="6145" width="39" style="99" customWidth="1"/>
    <col min="6146" max="6400" width="9.140625" style="99"/>
    <col min="6401" max="6401" width="39" style="99" customWidth="1"/>
    <col min="6402" max="6656" width="9.140625" style="99"/>
    <col min="6657" max="6657" width="39" style="99" customWidth="1"/>
    <col min="6658" max="6912" width="9.140625" style="99"/>
    <col min="6913" max="6913" width="39" style="99" customWidth="1"/>
    <col min="6914" max="7168" width="9.140625" style="99"/>
    <col min="7169" max="7169" width="39" style="99" customWidth="1"/>
    <col min="7170" max="7424" width="9.140625" style="99"/>
    <col min="7425" max="7425" width="39" style="99" customWidth="1"/>
    <col min="7426" max="7680" width="9.140625" style="99"/>
    <col min="7681" max="7681" width="39" style="99" customWidth="1"/>
    <col min="7682" max="7936" width="9.140625" style="99"/>
    <col min="7937" max="7937" width="39" style="99" customWidth="1"/>
    <col min="7938" max="8192" width="9.140625" style="99"/>
    <col min="8193" max="8193" width="39" style="99" customWidth="1"/>
    <col min="8194" max="8448" width="9.140625" style="99"/>
    <col min="8449" max="8449" width="39" style="99" customWidth="1"/>
    <col min="8450" max="8704" width="9.140625" style="99"/>
    <col min="8705" max="8705" width="39" style="99" customWidth="1"/>
    <col min="8706" max="8960" width="9.140625" style="99"/>
    <col min="8961" max="8961" width="39" style="99" customWidth="1"/>
    <col min="8962" max="9216" width="9.140625" style="99"/>
    <col min="9217" max="9217" width="39" style="99" customWidth="1"/>
    <col min="9218" max="9472" width="9.140625" style="99"/>
    <col min="9473" max="9473" width="39" style="99" customWidth="1"/>
    <col min="9474" max="9728" width="9.140625" style="99"/>
    <col min="9729" max="9729" width="39" style="99" customWidth="1"/>
    <col min="9730" max="9984" width="9.140625" style="99"/>
    <col min="9985" max="9985" width="39" style="99" customWidth="1"/>
    <col min="9986" max="10240" width="9.140625" style="99"/>
    <col min="10241" max="10241" width="39" style="99" customWidth="1"/>
    <col min="10242" max="10496" width="9.140625" style="99"/>
    <col min="10497" max="10497" width="39" style="99" customWidth="1"/>
    <col min="10498" max="10752" width="9.140625" style="99"/>
    <col min="10753" max="10753" width="39" style="99" customWidth="1"/>
    <col min="10754" max="11008" width="9.140625" style="99"/>
    <col min="11009" max="11009" width="39" style="99" customWidth="1"/>
    <col min="11010" max="11264" width="9.140625" style="99"/>
    <col min="11265" max="11265" width="39" style="99" customWidth="1"/>
    <col min="11266" max="11520" width="9.140625" style="99"/>
    <col min="11521" max="11521" width="39" style="99" customWidth="1"/>
    <col min="11522" max="11776" width="9.140625" style="99"/>
    <col min="11777" max="11777" width="39" style="99" customWidth="1"/>
    <col min="11778" max="12032" width="9.140625" style="99"/>
    <col min="12033" max="12033" width="39" style="99" customWidth="1"/>
    <col min="12034" max="12288" width="9.140625" style="99"/>
    <col min="12289" max="12289" width="39" style="99" customWidth="1"/>
    <col min="12290" max="12544" width="9.140625" style="99"/>
    <col min="12545" max="12545" width="39" style="99" customWidth="1"/>
    <col min="12546" max="12800" width="9.140625" style="99"/>
    <col min="12801" max="12801" width="39" style="99" customWidth="1"/>
    <col min="12802" max="13056" width="9.140625" style="99"/>
    <col min="13057" max="13057" width="39" style="99" customWidth="1"/>
    <col min="13058" max="13312" width="9.140625" style="99"/>
    <col min="13313" max="13313" width="39" style="99" customWidth="1"/>
    <col min="13314" max="13568" width="9.140625" style="99"/>
    <col min="13569" max="13569" width="39" style="99" customWidth="1"/>
    <col min="13570" max="13824" width="9.140625" style="99"/>
    <col min="13825" max="13825" width="39" style="99" customWidth="1"/>
    <col min="13826" max="14080" width="9.140625" style="99"/>
    <col min="14081" max="14081" width="39" style="99" customWidth="1"/>
    <col min="14082" max="14336" width="9.140625" style="99"/>
    <col min="14337" max="14337" width="39" style="99" customWidth="1"/>
    <col min="14338" max="14592" width="9.140625" style="99"/>
    <col min="14593" max="14593" width="39" style="99" customWidth="1"/>
    <col min="14594" max="14848" width="9.140625" style="99"/>
    <col min="14849" max="14849" width="39" style="99" customWidth="1"/>
    <col min="14850" max="15104" width="9.140625" style="99"/>
    <col min="15105" max="15105" width="39" style="99" customWidth="1"/>
    <col min="15106" max="15360" width="9.140625" style="99"/>
    <col min="15361" max="15361" width="39" style="99" customWidth="1"/>
    <col min="15362" max="15616" width="9.140625" style="99"/>
    <col min="15617" max="15617" width="39" style="99" customWidth="1"/>
    <col min="15618" max="15872" width="9.140625" style="99"/>
    <col min="15873" max="15873" width="39" style="99" customWidth="1"/>
    <col min="15874" max="16128" width="9.140625" style="99"/>
    <col min="16129" max="16129" width="39" style="99" customWidth="1"/>
    <col min="16130" max="16384" width="9.140625" style="99"/>
  </cols>
  <sheetData>
    <row r="1" spans="1:4" ht="26.25" customHeight="1">
      <c r="A1" s="542" t="s">
        <v>268</v>
      </c>
      <c r="B1" s="543"/>
      <c r="C1" s="543"/>
      <c r="D1" s="543"/>
    </row>
    <row r="2" spans="1:4">
      <c r="A2" s="535" t="s">
        <v>264</v>
      </c>
      <c r="B2" s="540"/>
      <c r="C2" s="540"/>
      <c r="D2" s="540"/>
    </row>
    <row r="3" spans="1:4">
      <c r="B3" s="544" t="s">
        <v>680</v>
      </c>
      <c r="C3" s="544"/>
      <c r="D3" s="544"/>
    </row>
    <row r="4" spans="1:4" ht="16.5" customHeight="1">
      <c r="B4" s="245" t="s">
        <v>265</v>
      </c>
      <c r="C4" s="245" t="s">
        <v>266</v>
      </c>
      <c r="D4" s="245" t="s">
        <v>267</v>
      </c>
    </row>
    <row r="5" spans="1:4">
      <c r="A5" s="104" t="s">
        <v>239</v>
      </c>
      <c r="B5" s="256">
        <v>57.38</v>
      </c>
      <c r="C5" s="246">
        <v>41.24</v>
      </c>
      <c r="D5" s="247">
        <v>28.14</v>
      </c>
    </row>
    <row r="6" spans="1:4">
      <c r="A6" s="104" t="s">
        <v>240</v>
      </c>
      <c r="B6" s="257">
        <v>56.21</v>
      </c>
      <c r="C6" s="249">
        <v>42.09</v>
      </c>
      <c r="D6" s="250">
        <v>25.11</v>
      </c>
    </row>
    <row r="7" spans="1:4">
      <c r="A7" s="104" t="s">
        <v>241</v>
      </c>
      <c r="B7" s="257">
        <v>48.68</v>
      </c>
      <c r="C7" s="249">
        <v>40.01</v>
      </c>
      <c r="D7" s="250">
        <v>17.809999999999999</v>
      </c>
    </row>
    <row r="8" spans="1:4">
      <c r="A8" s="104" t="s">
        <v>242</v>
      </c>
      <c r="B8" s="257">
        <v>54.66</v>
      </c>
      <c r="C8" s="249">
        <v>40.57</v>
      </c>
      <c r="D8" s="250">
        <v>25.78</v>
      </c>
    </row>
    <row r="9" spans="1:4">
      <c r="A9" s="104" t="s">
        <v>243</v>
      </c>
      <c r="B9" s="257">
        <v>53.89</v>
      </c>
      <c r="C9" s="249">
        <v>40.76</v>
      </c>
      <c r="D9" s="250">
        <v>24.37</v>
      </c>
    </row>
    <row r="10" spans="1:4">
      <c r="A10" s="104" t="s">
        <v>244</v>
      </c>
      <c r="B10" s="257">
        <v>61.43</v>
      </c>
      <c r="C10" s="249">
        <v>44.48</v>
      </c>
      <c r="D10" s="250">
        <v>27.59</v>
      </c>
    </row>
    <row r="11" spans="1:4">
      <c r="A11" s="104" t="s">
        <v>245</v>
      </c>
      <c r="B11" s="257">
        <v>58.87</v>
      </c>
      <c r="C11" s="249">
        <v>44.27</v>
      </c>
      <c r="D11" s="250">
        <v>24.81</v>
      </c>
    </row>
    <row r="12" spans="1:4">
      <c r="A12" s="104" t="s">
        <v>246</v>
      </c>
      <c r="B12" s="257">
        <v>53.48</v>
      </c>
      <c r="C12" s="249">
        <v>42.3</v>
      </c>
      <c r="D12" s="250">
        <v>20.9</v>
      </c>
    </row>
    <row r="13" spans="1:4">
      <c r="A13" s="105" t="s">
        <v>269</v>
      </c>
      <c r="B13" s="248">
        <v>57.01</v>
      </c>
      <c r="C13" s="251">
        <v>42.08</v>
      </c>
      <c r="D13" s="252">
        <v>26.2</v>
      </c>
    </row>
    <row r="14" spans="1:4">
      <c r="A14" s="106" t="s">
        <v>270</v>
      </c>
      <c r="B14" s="258">
        <v>56.91</v>
      </c>
      <c r="C14" s="254">
        <v>42.85</v>
      </c>
      <c r="D14" s="255">
        <v>24.71</v>
      </c>
    </row>
    <row r="16" spans="1:4">
      <c r="A16" s="529" t="s">
        <v>229</v>
      </c>
      <c r="B16" s="541"/>
      <c r="C16" s="541"/>
      <c r="D16" s="541"/>
    </row>
    <row r="17" spans="1:4">
      <c r="A17" s="529" t="s">
        <v>247</v>
      </c>
      <c r="B17" s="541"/>
      <c r="C17" s="541"/>
      <c r="D17" s="541"/>
    </row>
    <row r="18" spans="1:4">
      <c r="A18" s="529" t="s">
        <v>248</v>
      </c>
      <c r="B18" s="541"/>
      <c r="C18" s="541"/>
      <c r="D18" s="541"/>
    </row>
    <row r="19" spans="1:4">
      <c r="A19" s="529" t="s">
        <v>249</v>
      </c>
      <c r="B19" s="541"/>
      <c r="C19" s="541"/>
      <c r="D19" s="541"/>
    </row>
    <row r="20" spans="1:4">
      <c r="A20" s="529" t="s">
        <v>250</v>
      </c>
      <c r="B20" s="541"/>
      <c r="C20" s="541"/>
      <c r="D20" s="541"/>
    </row>
    <row r="21" spans="1:4">
      <c r="A21" s="529" t="s">
        <v>251</v>
      </c>
      <c r="B21" s="541"/>
      <c r="C21" s="541"/>
      <c r="D21" s="541"/>
    </row>
    <row r="22" spans="1:4">
      <c r="A22" s="529" t="s">
        <v>252</v>
      </c>
      <c r="B22" s="541"/>
      <c r="C22" s="541"/>
      <c r="D22" s="541"/>
    </row>
    <row r="23" spans="1:4">
      <c r="A23" s="529" t="s">
        <v>253</v>
      </c>
      <c r="B23" s="541"/>
      <c r="C23" s="541"/>
      <c r="D23" s="541"/>
    </row>
    <row r="24" spans="1:4">
      <c r="A24" s="529" t="s">
        <v>254</v>
      </c>
      <c r="B24" s="541"/>
      <c r="C24" s="541"/>
      <c r="D24" s="541"/>
    </row>
    <row r="25" spans="1:4">
      <c r="A25" s="529" t="s">
        <v>255</v>
      </c>
      <c r="B25" s="541"/>
      <c r="C25" s="541"/>
      <c r="D25" s="541"/>
    </row>
    <row r="26" spans="1:4">
      <c r="A26" s="529" t="s">
        <v>256</v>
      </c>
      <c r="B26" s="541"/>
      <c r="C26" s="541"/>
      <c r="D26" s="541"/>
    </row>
    <row r="27" spans="1:4">
      <c r="A27" s="529" t="s">
        <v>257</v>
      </c>
      <c r="B27" s="541"/>
      <c r="C27" s="541"/>
      <c r="D27" s="541"/>
    </row>
    <row r="28" spans="1:4">
      <c r="A28" s="529" t="s">
        <v>258</v>
      </c>
      <c r="B28" s="541"/>
      <c r="C28" s="541"/>
      <c r="D28" s="541"/>
    </row>
    <row r="29" spans="1:4">
      <c r="A29" s="529" t="s">
        <v>259</v>
      </c>
      <c r="B29" s="541"/>
      <c r="C29" s="541"/>
      <c r="D29" s="541"/>
    </row>
    <row r="30" spans="1:4">
      <c r="A30" s="529" t="s">
        <v>260</v>
      </c>
      <c r="B30" s="541"/>
      <c r="C30" s="541"/>
      <c r="D30" s="541"/>
    </row>
    <row r="31" spans="1:4">
      <c r="A31" s="529" t="s">
        <v>261</v>
      </c>
      <c r="B31" s="541"/>
      <c r="C31" s="541"/>
      <c r="D31" s="541"/>
    </row>
    <row r="32" spans="1:4">
      <c r="A32" s="529" t="s">
        <v>262</v>
      </c>
      <c r="B32" s="541"/>
      <c r="C32" s="541"/>
      <c r="D32" s="541"/>
    </row>
    <row r="33" spans="1:4">
      <c r="A33" s="529" t="s">
        <v>263</v>
      </c>
      <c r="B33" s="541"/>
      <c r="C33" s="541"/>
      <c r="D33" s="541"/>
    </row>
    <row r="34" spans="1:4">
      <c r="A34" s="99" t="s">
        <v>180</v>
      </c>
    </row>
    <row r="35" spans="1:4">
      <c r="A35" s="10" t="s">
        <v>273</v>
      </c>
    </row>
    <row r="36" spans="1:4">
      <c r="A36" s="10" t="s">
        <v>48</v>
      </c>
      <c r="B36" s="108"/>
      <c r="C36" s="108"/>
      <c r="D36" s="108"/>
    </row>
    <row r="38" spans="1:4">
      <c r="A38" s="529"/>
      <c r="B38" s="541"/>
      <c r="C38" s="541"/>
      <c r="D38" s="541"/>
    </row>
    <row r="41" spans="1:4">
      <c r="A41" s="529"/>
      <c r="B41" s="541"/>
      <c r="C41" s="541"/>
      <c r="D41" s="541"/>
    </row>
    <row r="42" spans="1:4">
      <c r="A42" s="529"/>
      <c r="B42" s="541"/>
      <c r="C42" s="541"/>
      <c r="D42" s="541"/>
    </row>
    <row r="43" spans="1:4">
      <c r="A43" s="529"/>
      <c r="B43" s="541"/>
      <c r="C43" s="541"/>
      <c r="D43" s="541"/>
    </row>
  </sheetData>
  <sheetProtection password="CCE3"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showGridLines="0" zoomScale="80" zoomScaleNormal="80" workbookViewId="0">
      <selection activeCell="AT2" sqref="AT2"/>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0" ht="21">
      <c r="A1" s="465" t="s">
        <v>423</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c r="AS1" s="465"/>
      <c r="AT1" s="465"/>
      <c r="AU1" s="465"/>
      <c r="AV1" s="465"/>
      <c r="AW1" s="465"/>
      <c r="AX1" s="465"/>
    </row>
    <row r="2" spans="1:50" ht="63">
      <c r="A2" s="1" t="s">
        <v>32</v>
      </c>
      <c r="B2" s="2" t="s">
        <v>38</v>
      </c>
      <c r="C2" s="2" t="s">
        <v>39</v>
      </c>
      <c r="D2" s="2" t="s">
        <v>40</v>
      </c>
      <c r="E2" s="2" t="s">
        <v>41</v>
      </c>
      <c r="F2" s="1" t="s">
        <v>33</v>
      </c>
      <c r="G2" s="2" t="s">
        <v>38</v>
      </c>
      <c r="H2" s="2" t="s">
        <v>39</v>
      </c>
      <c r="I2" s="2" t="s">
        <v>40</v>
      </c>
      <c r="J2" s="2" t="s">
        <v>41</v>
      </c>
      <c r="K2" s="1" t="s">
        <v>34</v>
      </c>
      <c r="L2" s="2" t="s">
        <v>38</v>
      </c>
      <c r="M2" s="2" t="s">
        <v>39</v>
      </c>
      <c r="N2" s="2" t="s">
        <v>40</v>
      </c>
      <c r="O2" s="2" t="s">
        <v>41</v>
      </c>
      <c r="P2" s="1" t="s">
        <v>35</v>
      </c>
      <c r="Q2" s="2" t="s">
        <v>38</v>
      </c>
      <c r="R2" s="2" t="s">
        <v>39</v>
      </c>
      <c r="S2" s="2" t="s">
        <v>40</v>
      </c>
      <c r="T2" s="2" t="s">
        <v>41</v>
      </c>
      <c r="U2" s="1" t="s">
        <v>36</v>
      </c>
      <c r="V2" s="2" t="s">
        <v>38</v>
      </c>
      <c r="W2" s="2" t="s">
        <v>39</v>
      </c>
      <c r="X2" s="2" t="s">
        <v>40</v>
      </c>
      <c r="Y2" s="2" t="s">
        <v>41</v>
      </c>
      <c r="Z2" s="1" t="s">
        <v>37</v>
      </c>
      <c r="AA2" s="2" t="s">
        <v>38</v>
      </c>
      <c r="AB2" s="2" t="s">
        <v>39</v>
      </c>
      <c r="AC2" s="2" t="s">
        <v>40</v>
      </c>
      <c r="AD2" s="2" t="s">
        <v>41</v>
      </c>
      <c r="AE2" s="1" t="s">
        <v>42</v>
      </c>
      <c r="AF2" s="2" t="s">
        <v>38</v>
      </c>
      <c r="AG2" s="2" t="s">
        <v>39</v>
      </c>
      <c r="AH2" s="2" t="s">
        <v>40</v>
      </c>
      <c r="AI2" s="2" t="s">
        <v>41</v>
      </c>
      <c r="AJ2" s="1">
        <v>2018</v>
      </c>
      <c r="AK2" s="2" t="s">
        <v>38</v>
      </c>
      <c r="AL2" s="2" t="s">
        <v>39</v>
      </c>
      <c r="AM2" s="2" t="s">
        <v>40</v>
      </c>
      <c r="AN2" s="2" t="s">
        <v>41</v>
      </c>
      <c r="AO2" s="1">
        <v>2019</v>
      </c>
      <c r="AP2" s="2" t="s">
        <v>38</v>
      </c>
      <c r="AQ2" s="2" t="s">
        <v>39</v>
      </c>
      <c r="AR2" s="2" t="s">
        <v>40</v>
      </c>
      <c r="AS2" s="2" t="s">
        <v>41</v>
      </c>
      <c r="AT2" s="1">
        <v>2020</v>
      </c>
      <c r="AU2" s="2" t="s">
        <v>38</v>
      </c>
      <c r="AV2" s="2" t="s">
        <v>39</v>
      </c>
      <c r="AW2" s="2" t="s">
        <v>40</v>
      </c>
      <c r="AX2" s="2" t="s">
        <v>41</v>
      </c>
    </row>
    <row r="3" spans="1:50">
      <c r="A3" s="3" t="s">
        <v>1</v>
      </c>
      <c r="B3" s="369">
        <v>45134</v>
      </c>
      <c r="C3" s="369">
        <v>2.1</v>
      </c>
      <c r="D3" s="369">
        <v>1333</v>
      </c>
      <c r="E3" s="369">
        <v>3</v>
      </c>
      <c r="F3" s="3" t="s">
        <v>1</v>
      </c>
      <c r="G3" s="369">
        <v>46894</v>
      </c>
      <c r="H3" s="369">
        <v>2.2000000000000002</v>
      </c>
      <c r="I3" s="369">
        <v>1760</v>
      </c>
      <c r="J3" s="369">
        <v>3.9</v>
      </c>
      <c r="K3" s="3" t="s">
        <v>1</v>
      </c>
      <c r="L3" s="369">
        <v>49387</v>
      </c>
      <c r="M3" s="369">
        <v>2.2999999999999998</v>
      </c>
      <c r="N3" s="369">
        <v>2493</v>
      </c>
      <c r="O3" s="369">
        <v>5.3</v>
      </c>
      <c r="P3" s="3" t="s">
        <v>1</v>
      </c>
      <c r="Q3" s="369">
        <v>46667</v>
      </c>
      <c r="R3" s="369">
        <v>2.2000000000000002</v>
      </c>
      <c r="S3" s="369">
        <v>-2720</v>
      </c>
      <c r="T3" s="369">
        <v>-5.5</v>
      </c>
      <c r="U3" s="3" t="s">
        <v>1</v>
      </c>
      <c r="V3" s="369">
        <v>45405</v>
      </c>
      <c r="W3" s="369">
        <v>2.2000000000000002</v>
      </c>
      <c r="X3" s="369">
        <v>-1262</v>
      </c>
      <c r="Y3" s="369">
        <v>-2.7</v>
      </c>
      <c r="Z3" s="3" t="s">
        <v>1</v>
      </c>
      <c r="AA3" s="369">
        <v>47316</v>
      </c>
      <c r="AB3" s="369">
        <v>2.2999999999999998</v>
      </c>
      <c r="AC3" s="369">
        <v>1911</v>
      </c>
      <c r="AD3" s="369">
        <v>4.2</v>
      </c>
      <c r="AE3" s="3" t="s">
        <v>1</v>
      </c>
      <c r="AF3" s="369">
        <v>46833</v>
      </c>
      <c r="AG3" s="369">
        <v>2.2000000000000002</v>
      </c>
      <c r="AH3" s="369">
        <v>-483</v>
      </c>
      <c r="AI3" s="369">
        <v>-1</v>
      </c>
      <c r="AJ3" s="3" t="s">
        <v>1</v>
      </c>
      <c r="AK3" s="6">
        <v>47280</v>
      </c>
      <c r="AL3" s="8">
        <v>2.2000000000000002</v>
      </c>
      <c r="AM3" s="8">
        <v>447</v>
      </c>
      <c r="AN3" s="8">
        <v>0.9</v>
      </c>
      <c r="AO3" s="3" t="s">
        <v>1</v>
      </c>
      <c r="AP3" s="6">
        <v>47869</v>
      </c>
      <c r="AQ3" s="8">
        <v>2.2000000000000002</v>
      </c>
      <c r="AR3" s="8">
        <v>589</v>
      </c>
      <c r="AS3" s="8">
        <v>1.2</v>
      </c>
      <c r="AT3" s="3" t="s">
        <v>1</v>
      </c>
      <c r="AU3" s="6">
        <v>49030</v>
      </c>
      <c r="AV3" s="8">
        <v>2.2999999999999998</v>
      </c>
      <c r="AW3" s="8">
        <v>1161</v>
      </c>
      <c r="AX3" s="8">
        <v>2.4</v>
      </c>
    </row>
    <row r="4" spans="1:50">
      <c r="A4" s="3" t="s">
        <v>2</v>
      </c>
      <c r="B4" s="369">
        <v>5536</v>
      </c>
      <c r="C4" s="369">
        <v>0.3</v>
      </c>
      <c r="D4" s="369">
        <v>-7</v>
      </c>
      <c r="E4" s="369">
        <v>-0.1</v>
      </c>
      <c r="F4" s="3" t="s">
        <v>2</v>
      </c>
      <c r="G4" s="369">
        <v>5507</v>
      </c>
      <c r="H4" s="369">
        <v>0.3</v>
      </c>
      <c r="I4" s="369">
        <v>-29</v>
      </c>
      <c r="J4" s="369">
        <v>-0.5</v>
      </c>
      <c r="K4" s="3" t="s">
        <v>2</v>
      </c>
      <c r="L4" s="369">
        <v>5497</v>
      </c>
      <c r="M4" s="369">
        <v>0.3</v>
      </c>
      <c r="N4" s="369">
        <v>-10</v>
      </c>
      <c r="O4" s="369">
        <v>-0.2</v>
      </c>
      <c r="P4" s="3" t="s">
        <v>2</v>
      </c>
      <c r="Q4" s="369">
        <v>5464</v>
      </c>
      <c r="R4" s="369">
        <v>0.3</v>
      </c>
      <c r="S4" s="369">
        <v>-33</v>
      </c>
      <c r="T4" s="369">
        <v>-0.6</v>
      </c>
      <c r="U4" s="3" t="s">
        <v>2</v>
      </c>
      <c r="V4" s="369">
        <v>5499</v>
      </c>
      <c r="W4" s="369">
        <v>0.3</v>
      </c>
      <c r="X4" s="369">
        <v>35</v>
      </c>
      <c r="Y4" s="369">
        <v>0.6</v>
      </c>
      <c r="Z4" s="3" t="s">
        <v>2</v>
      </c>
      <c r="AA4" s="369">
        <v>5458</v>
      </c>
      <c r="AB4" s="369">
        <v>0.3</v>
      </c>
      <c r="AC4" s="369">
        <v>-41</v>
      </c>
      <c r="AD4" s="369">
        <v>-0.7</v>
      </c>
      <c r="AE4" s="3" t="s">
        <v>2</v>
      </c>
      <c r="AF4" s="369">
        <v>5531</v>
      </c>
      <c r="AG4" s="369">
        <v>0.3</v>
      </c>
      <c r="AH4" s="369">
        <v>73</v>
      </c>
      <c r="AI4" s="369">
        <v>1.3</v>
      </c>
      <c r="AJ4" s="3" t="s">
        <v>2</v>
      </c>
      <c r="AK4" s="6">
        <v>5562</v>
      </c>
      <c r="AL4" s="8">
        <v>0.3</v>
      </c>
      <c r="AM4" s="8">
        <v>31</v>
      </c>
      <c r="AN4" s="8">
        <v>0.6</v>
      </c>
      <c r="AO4" s="3" t="s">
        <v>2</v>
      </c>
      <c r="AP4" s="6">
        <v>5551</v>
      </c>
      <c r="AQ4" s="8">
        <v>0.3</v>
      </c>
      <c r="AR4" s="8">
        <v>-11</v>
      </c>
      <c r="AS4" s="8">
        <v>-0.2</v>
      </c>
      <c r="AT4" s="3" t="s">
        <v>2</v>
      </c>
      <c r="AU4" s="6">
        <v>5593</v>
      </c>
      <c r="AV4" s="8">
        <v>0.3</v>
      </c>
      <c r="AW4" s="8">
        <v>42</v>
      </c>
      <c r="AX4" s="8">
        <v>0.8</v>
      </c>
    </row>
    <row r="5" spans="1:50">
      <c r="A5" s="3" t="s">
        <v>3</v>
      </c>
      <c r="B5" s="369">
        <v>7924</v>
      </c>
      <c r="C5" s="369">
        <v>0.4</v>
      </c>
      <c r="D5" s="369">
        <v>33</v>
      </c>
      <c r="E5" s="369">
        <v>0.4</v>
      </c>
      <c r="F5" s="3" t="s">
        <v>3</v>
      </c>
      <c r="G5" s="369">
        <v>8090</v>
      </c>
      <c r="H5" s="369">
        <v>0.4</v>
      </c>
      <c r="I5" s="369">
        <v>166</v>
      </c>
      <c r="J5" s="369">
        <v>2.1</v>
      </c>
      <c r="K5" s="3" t="s">
        <v>3</v>
      </c>
      <c r="L5" s="369">
        <v>7392</v>
      </c>
      <c r="M5" s="369">
        <v>0.3</v>
      </c>
      <c r="N5" s="369">
        <v>-698</v>
      </c>
      <c r="O5" s="369">
        <v>-8.6</v>
      </c>
      <c r="P5" s="3" t="s">
        <v>3</v>
      </c>
      <c r="Q5" s="369">
        <v>7670</v>
      </c>
      <c r="R5" s="369">
        <v>0.4</v>
      </c>
      <c r="S5" s="369">
        <v>278</v>
      </c>
      <c r="T5" s="369">
        <v>3.8</v>
      </c>
      <c r="U5" s="3" t="s">
        <v>3</v>
      </c>
      <c r="V5" s="369">
        <v>7327</v>
      </c>
      <c r="W5" s="369">
        <v>0.3</v>
      </c>
      <c r="X5" s="369">
        <v>-343</v>
      </c>
      <c r="Y5" s="369">
        <v>-4.5</v>
      </c>
      <c r="Z5" s="3" t="s">
        <v>3</v>
      </c>
      <c r="AA5" s="369">
        <v>7423</v>
      </c>
      <c r="AB5" s="369">
        <v>0.4</v>
      </c>
      <c r="AC5" s="369">
        <v>96</v>
      </c>
      <c r="AD5" s="369">
        <v>1.3</v>
      </c>
      <c r="AE5" s="3" t="s">
        <v>3</v>
      </c>
      <c r="AF5" s="369">
        <v>7594</v>
      </c>
      <c r="AG5" s="369">
        <v>0.4</v>
      </c>
      <c r="AH5" s="369">
        <v>171</v>
      </c>
      <c r="AI5" s="369">
        <v>2.2999999999999998</v>
      </c>
      <c r="AJ5" s="3" t="s">
        <v>3</v>
      </c>
      <c r="AK5" s="6">
        <v>7831</v>
      </c>
      <c r="AL5" s="8">
        <v>0.4</v>
      </c>
      <c r="AM5" s="8">
        <v>237</v>
      </c>
      <c r="AN5" s="8">
        <v>3</v>
      </c>
      <c r="AO5" s="3" t="s">
        <v>3</v>
      </c>
      <c r="AP5" s="6">
        <v>7988</v>
      </c>
      <c r="AQ5" s="8">
        <v>0.4</v>
      </c>
      <c r="AR5" s="8">
        <v>157</v>
      </c>
      <c r="AS5" s="8">
        <v>2</v>
      </c>
      <c r="AT5" s="3" t="s">
        <v>3</v>
      </c>
      <c r="AU5" s="6">
        <v>8111</v>
      </c>
      <c r="AV5" s="8">
        <v>0.4</v>
      </c>
      <c r="AW5" s="8">
        <v>123</v>
      </c>
      <c r="AX5" s="8">
        <v>1.5</v>
      </c>
    </row>
    <row r="6" spans="1:50">
      <c r="A6" s="3" t="s">
        <v>4</v>
      </c>
      <c r="B6" s="369">
        <v>75339</v>
      </c>
      <c r="C6" s="369">
        <v>3.5</v>
      </c>
      <c r="D6" s="369">
        <v>-4038</v>
      </c>
      <c r="E6" s="369">
        <v>-5.0999999999999996</v>
      </c>
      <c r="F6" s="3" t="s">
        <v>4</v>
      </c>
      <c r="G6" s="369">
        <v>77718</v>
      </c>
      <c r="H6" s="369">
        <v>3.7</v>
      </c>
      <c r="I6" s="369">
        <v>2379</v>
      </c>
      <c r="J6" s="369">
        <v>3.2</v>
      </c>
      <c r="K6" s="3" t="s">
        <v>4</v>
      </c>
      <c r="L6" s="369">
        <v>80987</v>
      </c>
      <c r="M6" s="369">
        <v>3.8</v>
      </c>
      <c r="N6" s="369">
        <v>3269</v>
      </c>
      <c r="O6" s="369">
        <v>4.2</v>
      </c>
      <c r="P6" s="3" t="s">
        <v>4</v>
      </c>
      <c r="Q6" s="369">
        <v>79890</v>
      </c>
      <c r="R6" s="369">
        <v>3.8</v>
      </c>
      <c r="S6" s="369">
        <v>-1097</v>
      </c>
      <c r="T6" s="369">
        <v>-1.4</v>
      </c>
      <c r="U6" s="3" t="s">
        <v>4</v>
      </c>
      <c r="V6" s="369">
        <v>79928</v>
      </c>
      <c r="W6" s="369">
        <v>3.8</v>
      </c>
      <c r="X6" s="369">
        <v>38</v>
      </c>
      <c r="Y6" s="369">
        <v>0</v>
      </c>
      <c r="Z6" s="3" t="s">
        <v>4</v>
      </c>
      <c r="AA6" s="369">
        <v>79172</v>
      </c>
      <c r="AB6" s="369">
        <v>3.8</v>
      </c>
      <c r="AC6" s="369">
        <v>-756</v>
      </c>
      <c r="AD6" s="369">
        <v>-0.9</v>
      </c>
      <c r="AE6" s="3" t="s">
        <v>4</v>
      </c>
      <c r="AF6" s="369">
        <v>78930</v>
      </c>
      <c r="AG6" s="369">
        <v>3.7</v>
      </c>
      <c r="AH6" s="369">
        <v>-242</v>
      </c>
      <c r="AI6" s="369">
        <v>-0.3</v>
      </c>
      <c r="AJ6" s="3" t="s">
        <v>4</v>
      </c>
      <c r="AK6" s="6">
        <v>79448</v>
      </c>
      <c r="AL6" s="8">
        <v>3.7</v>
      </c>
      <c r="AM6" s="8">
        <v>518</v>
      </c>
      <c r="AN6" s="8">
        <v>0.7</v>
      </c>
      <c r="AO6" s="3" t="s">
        <v>4</v>
      </c>
      <c r="AP6" s="6">
        <v>81216</v>
      </c>
      <c r="AQ6" s="8">
        <v>3.8</v>
      </c>
      <c r="AR6" s="6">
        <v>1768</v>
      </c>
      <c r="AS6" s="8">
        <v>2.2000000000000002</v>
      </c>
      <c r="AT6" s="3" t="s">
        <v>4</v>
      </c>
      <c r="AU6" s="6">
        <v>82777</v>
      </c>
      <c r="AV6" s="8">
        <v>3.8</v>
      </c>
      <c r="AW6" s="6">
        <v>1561</v>
      </c>
      <c r="AX6" s="8">
        <v>1.9</v>
      </c>
    </row>
    <row r="7" spans="1:50">
      <c r="A7" s="3" t="s">
        <v>5</v>
      </c>
      <c r="B7" s="369">
        <v>5103</v>
      </c>
      <c r="C7" s="369">
        <v>0.2</v>
      </c>
      <c r="D7" s="369">
        <v>-48</v>
      </c>
      <c r="E7" s="369">
        <v>-0.9</v>
      </c>
      <c r="F7" s="3" t="s">
        <v>5</v>
      </c>
      <c r="G7" s="369">
        <v>4916</v>
      </c>
      <c r="H7" s="369">
        <v>0.2</v>
      </c>
      <c r="I7" s="369">
        <v>-187</v>
      </c>
      <c r="J7" s="369">
        <v>-3.7</v>
      </c>
      <c r="K7" s="3" t="s">
        <v>5</v>
      </c>
      <c r="L7" s="369">
        <v>4961</v>
      </c>
      <c r="M7" s="369">
        <v>0.2</v>
      </c>
      <c r="N7" s="369">
        <v>45</v>
      </c>
      <c r="O7" s="369">
        <v>0.9</v>
      </c>
      <c r="P7" s="3" t="s">
        <v>5</v>
      </c>
      <c r="Q7" s="369">
        <v>4884</v>
      </c>
      <c r="R7" s="369">
        <v>0.2</v>
      </c>
      <c r="S7" s="369">
        <v>-77</v>
      </c>
      <c r="T7" s="369">
        <v>-1.6</v>
      </c>
      <c r="U7" s="3" t="s">
        <v>5</v>
      </c>
      <c r="V7" s="369">
        <v>4859</v>
      </c>
      <c r="W7" s="369">
        <v>0.2</v>
      </c>
      <c r="X7" s="369">
        <v>-25</v>
      </c>
      <c r="Y7" s="369">
        <v>-0.5</v>
      </c>
      <c r="Z7" s="3" t="s">
        <v>5</v>
      </c>
      <c r="AA7" s="369">
        <v>4832</v>
      </c>
      <c r="AB7" s="369">
        <v>0.2</v>
      </c>
      <c r="AC7" s="369">
        <v>-27</v>
      </c>
      <c r="AD7" s="369">
        <v>-0.6</v>
      </c>
      <c r="AE7" s="3" t="s">
        <v>5</v>
      </c>
      <c r="AF7" s="369">
        <v>4797</v>
      </c>
      <c r="AG7" s="369">
        <v>0.2</v>
      </c>
      <c r="AH7" s="369">
        <v>-35</v>
      </c>
      <c r="AI7" s="369">
        <v>-0.7</v>
      </c>
      <c r="AJ7" s="3" t="s">
        <v>5</v>
      </c>
      <c r="AK7" s="6">
        <v>4755</v>
      </c>
      <c r="AL7" s="8">
        <v>0.2</v>
      </c>
      <c r="AM7" s="8">
        <v>-42</v>
      </c>
      <c r="AN7" s="8">
        <v>-0.9</v>
      </c>
      <c r="AO7" s="3" t="s">
        <v>5</v>
      </c>
      <c r="AP7" s="6">
        <v>4778</v>
      </c>
      <c r="AQ7" s="8">
        <v>0.2</v>
      </c>
      <c r="AR7" s="8">
        <v>23</v>
      </c>
      <c r="AS7" s="8">
        <v>0.5</v>
      </c>
      <c r="AT7" s="3" t="s">
        <v>5</v>
      </c>
      <c r="AU7" s="6">
        <v>4786</v>
      </c>
      <c r="AV7" s="8">
        <v>0.2</v>
      </c>
      <c r="AW7" s="8">
        <v>8</v>
      </c>
      <c r="AX7" s="8">
        <v>0.2</v>
      </c>
    </row>
    <row r="8" spans="1:50">
      <c r="A8" s="3" t="s">
        <v>6</v>
      </c>
      <c r="B8" s="369">
        <v>25957</v>
      </c>
      <c r="C8" s="369">
        <v>1.2</v>
      </c>
      <c r="D8" s="369">
        <v>817</v>
      </c>
      <c r="E8" s="369">
        <v>3.2</v>
      </c>
      <c r="F8" s="3" t="s">
        <v>6</v>
      </c>
      <c r="G8" s="369">
        <v>26290</v>
      </c>
      <c r="H8" s="369">
        <v>1.2</v>
      </c>
      <c r="I8" s="369">
        <v>333</v>
      </c>
      <c r="J8" s="369">
        <v>1.3</v>
      </c>
      <c r="K8" s="3" t="s">
        <v>6</v>
      </c>
      <c r="L8" s="369">
        <v>26134</v>
      </c>
      <c r="M8" s="369">
        <v>1.2</v>
      </c>
      <c r="N8" s="369">
        <v>-156</v>
      </c>
      <c r="O8" s="369">
        <v>-0.6</v>
      </c>
      <c r="P8" s="3" t="s">
        <v>6</v>
      </c>
      <c r="Q8" s="369">
        <v>26543</v>
      </c>
      <c r="R8" s="369">
        <v>1.3</v>
      </c>
      <c r="S8" s="369">
        <v>409</v>
      </c>
      <c r="T8" s="369">
        <v>1.6</v>
      </c>
      <c r="U8" s="3" t="s">
        <v>6</v>
      </c>
      <c r="V8" s="369">
        <v>26490</v>
      </c>
      <c r="W8" s="369">
        <v>1.3</v>
      </c>
      <c r="X8" s="369">
        <v>-53</v>
      </c>
      <c r="Y8" s="369">
        <v>-0.2</v>
      </c>
      <c r="Z8" s="3" t="s">
        <v>6</v>
      </c>
      <c r="AA8" s="369">
        <v>26746</v>
      </c>
      <c r="AB8" s="369">
        <v>1.3</v>
      </c>
      <c r="AC8" s="369">
        <v>256</v>
      </c>
      <c r="AD8" s="369">
        <v>1</v>
      </c>
      <c r="AE8" s="3" t="s">
        <v>6</v>
      </c>
      <c r="AF8" s="369">
        <v>27149</v>
      </c>
      <c r="AG8" s="369">
        <v>1.3</v>
      </c>
      <c r="AH8" s="369">
        <v>403</v>
      </c>
      <c r="AI8" s="369">
        <v>1.5</v>
      </c>
      <c r="AJ8" s="3" t="s">
        <v>6</v>
      </c>
      <c r="AK8" s="6">
        <v>27641</v>
      </c>
      <c r="AL8" s="8">
        <v>1.3</v>
      </c>
      <c r="AM8" s="8">
        <v>492</v>
      </c>
      <c r="AN8" s="8">
        <v>1.8</v>
      </c>
      <c r="AO8" s="3" t="s">
        <v>6</v>
      </c>
      <c r="AP8" s="6">
        <v>27985</v>
      </c>
      <c r="AQ8" s="8">
        <v>1.3</v>
      </c>
      <c r="AR8" s="8">
        <v>344</v>
      </c>
      <c r="AS8" s="8">
        <v>1.2</v>
      </c>
      <c r="AT8" s="3" t="s">
        <v>6</v>
      </c>
      <c r="AU8" s="6">
        <v>28383</v>
      </c>
      <c r="AV8" s="8">
        <v>1.3</v>
      </c>
      <c r="AW8" s="8">
        <v>398</v>
      </c>
      <c r="AX8" s="8">
        <v>1.4</v>
      </c>
    </row>
    <row r="9" spans="1:50">
      <c r="A9" s="3" t="s">
        <v>7</v>
      </c>
      <c r="B9" s="369">
        <v>3015</v>
      </c>
      <c r="C9" s="369">
        <v>0.1</v>
      </c>
      <c r="D9" s="369">
        <v>238</v>
      </c>
      <c r="E9" s="369">
        <v>8.6</v>
      </c>
      <c r="F9" s="3" t="s">
        <v>7</v>
      </c>
      <c r="G9" s="369">
        <v>2963</v>
      </c>
      <c r="H9" s="369">
        <v>0.1</v>
      </c>
      <c r="I9" s="369">
        <v>-52</v>
      </c>
      <c r="J9" s="369">
        <v>-1.7</v>
      </c>
      <c r="K9" s="3" t="s">
        <v>7</v>
      </c>
      <c r="L9" s="369">
        <v>2873</v>
      </c>
      <c r="M9" s="369">
        <v>0.1</v>
      </c>
      <c r="N9" s="369">
        <v>-90</v>
      </c>
      <c r="O9" s="369">
        <v>-3</v>
      </c>
      <c r="P9" s="3" t="s">
        <v>7</v>
      </c>
      <c r="Q9" s="369">
        <v>2846</v>
      </c>
      <c r="R9" s="369">
        <v>0.1</v>
      </c>
      <c r="S9" s="369">
        <v>-27</v>
      </c>
      <c r="T9" s="369">
        <v>-0.9</v>
      </c>
      <c r="U9" s="3" t="s">
        <v>7</v>
      </c>
      <c r="V9" s="369">
        <v>2820</v>
      </c>
      <c r="W9" s="369">
        <v>0.1</v>
      </c>
      <c r="X9" s="369">
        <v>-26</v>
      </c>
      <c r="Y9" s="369">
        <v>-0.9</v>
      </c>
      <c r="Z9" s="3" t="s">
        <v>7</v>
      </c>
      <c r="AA9" s="369">
        <v>2783</v>
      </c>
      <c r="AB9" s="369">
        <v>0.1</v>
      </c>
      <c r="AC9" s="369">
        <v>-37</v>
      </c>
      <c r="AD9" s="369">
        <v>-1.3</v>
      </c>
      <c r="AE9" s="3" t="s">
        <v>7</v>
      </c>
      <c r="AF9" s="369">
        <v>2743</v>
      </c>
      <c r="AG9" s="369">
        <v>0.1</v>
      </c>
      <c r="AH9" s="369">
        <v>-40</v>
      </c>
      <c r="AI9" s="369">
        <v>-1.5</v>
      </c>
      <c r="AJ9" s="3" t="s">
        <v>7</v>
      </c>
      <c r="AK9" s="6">
        <v>2768</v>
      </c>
      <c r="AL9" s="8">
        <v>0.1</v>
      </c>
      <c r="AM9" s="8">
        <v>25</v>
      </c>
      <c r="AN9" s="8">
        <v>0.9</v>
      </c>
      <c r="AO9" s="3" t="s">
        <v>7</v>
      </c>
      <c r="AP9" s="6">
        <v>2786</v>
      </c>
      <c r="AQ9" s="8">
        <v>0.1</v>
      </c>
      <c r="AR9" s="8">
        <v>18</v>
      </c>
      <c r="AS9" s="8">
        <v>0.6</v>
      </c>
      <c r="AT9" s="3" t="s">
        <v>7</v>
      </c>
      <c r="AU9" s="6">
        <v>2818</v>
      </c>
      <c r="AV9" s="8">
        <v>0.1</v>
      </c>
      <c r="AW9" s="8">
        <v>32</v>
      </c>
      <c r="AX9" s="8">
        <v>1.1000000000000001</v>
      </c>
    </row>
    <row r="10" spans="1:50">
      <c r="A10" s="3" t="s">
        <v>8</v>
      </c>
      <c r="B10" s="369">
        <v>5327</v>
      </c>
      <c r="C10" s="369">
        <v>0.3</v>
      </c>
      <c r="D10" s="369">
        <v>-86</v>
      </c>
      <c r="E10" s="369">
        <v>-1.6</v>
      </c>
      <c r="F10" s="3" t="s">
        <v>8</v>
      </c>
      <c r="G10" s="369">
        <v>5090</v>
      </c>
      <c r="H10" s="369">
        <v>0.2</v>
      </c>
      <c r="I10" s="369">
        <v>-237</v>
      </c>
      <c r="J10" s="369">
        <v>-4.4000000000000004</v>
      </c>
      <c r="K10" s="3" t="s">
        <v>8</v>
      </c>
      <c r="L10" s="369">
        <v>5086</v>
      </c>
      <c r="M10" s="369">
        <v>0.2</v>
      </c>
      <c r="N10" s="369">
        <v>-4</v>
      </c>
      <c r="O10" s="369">
        <v>-0.1</v>
      </c>
      <c r="P10" s="3" t="s">
        <v>8</v>
      </c>
      <c r="Q10" s="369">
        <v>5169</v>
      </c>
      <c r="R10" s="369">
        <v>0.2</v>
      </c>
      <c r="S10" s="369">
        <v>83</v>
      </c>
      <c r="T10" s="369">
        <v>1.6</v>
      </c>
      <c r="U10" s="3" t="s">
        <v>8</v>
      </c>
      <c r="V10" s="369">
        <v>4966</v>
      </c>
      <c r="W10" s="369">
        <v>0.2</v>
      </c>
      <c r="X10" s="369">
        <v>-203</v>
      </c>
      <c r="Y10" s="369">
        <v>-3.9</v>
      </c>
      <c r="Z10" s="3" t="s">
        <v>8</v>
      </c>
      <c r="AA10" s="369">
        <v>4916</v>
      </c>
      <c r="AB10" s="369">
        <v>0.2</v>
      </c>
      <c r="AC10" s="369">
        <v>-50</v>
      </c>
      <c r="AD10" s="369">
        <v>-1</v>
      </c>
      <c r="AE10" s="3" t="s">
        <v>8</v>
      </c>
      <c r="AF10" s="369">
        <v>4827</v>
      </c>
      <c r="AG10" s="369">
        <v>0.2</v>
      </c>
      <c r="AH10" s="369">
        <v>-89</v>
      </c>
      <c r="AI10" s="369">
        <v>-1.8</v>
      </c>
      <c r="AJ10" s="3" t="s">
        <v>8</v>
      </c>
      <c r="AK10" s="6">
        <v>4819</v>
      </c>
      <c r="AL10" s="8">
        <v>0.2</v>
      </c>
      <c r="AM10" s="8">
        <v>-8</v>
      </c>
      <c r="AN10" s="8">
        <v>-0.2</v>
      </c>
      <c r="AO10" s="3" t="s">
        <v>8</v>
      </c>
      <c r="AP10" s="6">
        <v>4871</v>
      </c>
      <c r="AQ10" s="8">
        <v>0.2</v>
      </c>
      <c r="AR10" s="8">
        <v>52</v>
      </c>
      <c r="AS10" s="8">
        <v>1.1000000000000001</v>
      </c>
      <c r="AT10" s="3" t="s">
        <v>8</v>
      </c>
      <c r="AU10" s="6">
        <v>4869</v>
      </c>
      <c r="AV10" s="8">
        <v>0.2</v>
      </c>
      <c r="AW10" s="8">
        <v>-2</v>
      </c>
      <c r="AX10" s="8">
        <v>0</v>
      </c>
    </row>
    <row r="11" spans="1:50">
      <c r="A11" s="3" t="s">
        <v>9</v>
      </c>
      <c r="B11" s="369">
        <v>41555</v>
      </c>
      <c r="C11" s="369">
        <v>2</v>
      </c>
      <c r="D11" s="369">
        <v>693</v>
      </c>
      <c r="E11" s="369">
        <v>1.7</v>
      </c>
      <c r="F11" s="3" t="s">
        <v>9</v>
      </c>
      <c r="G11" s="369">
        <v>42545</v>
      </c>
      <c r="H11" s="369">
        <v>2</v>
      </c>
      <c r="I11" s="369">
        <v>990</v>
      </c>
      <c r="J11" s="369">
        <v>2.4</v>
      </c>
      <c r="K11" s="3" t="s">
        <v>9</v>
      </c>
      <c r="L11" s="369">
        <v>43608</v>
      </c>
      <c r="M11" s="369">
        <v>2.1</v>
      </c>
      <c r="N11" s="369">
        <v>1063</v>
      </c>
      <c r="O11" s="369">
        <v>2.5</v>
      </c>
      <c r="P11" s="3" t="s">
        <v>9</v>
      </c>
      <c r="Q11" s="369">
        <v>43455</v>
      </c>
      <c r="R11" s="369">
        <v>2.1</v>
      </c>
      <c r="S11" s="369">
        <v>-153</v>
      </c>
      <c r="T11" s="369">
        <v>-0.4</v>
      </c>
      <c r="U11" s="3" t="s">
        <v>9</v>
      </c>
      <c r="V11" s="369">
        <v>44846</v>
      </c>
      <c r="W11" s="369">
        <v>2.1</v>
      </c>
      <c r="X11" s="369">
        <v>1391</v>
      </c>
      <c r="Y11" s="369">
        <v>3.2</v>
      </c>
      <c r="Z11" s="3" t="s">
        <v>9</v>
      </c>
      <c r="AA11" s="369">
        <v>45332</v>
      </c>
      <c r="AB11" s="369">
        <v>2.2000000000000002</v>
      </c>
      <c r="AC11" s="369">
        <v>486</v>
      </c>
      <c r="AD11" s="369">
        <v>1.1000000000000001</v>
      </c>
      <c r="AE11" s="3" t="s">
        <v>9</v>
      </c>
      <c r="AF11" s="369">
        <v>46816</v>
      </c>
      <c r="AG11" s="369">
        <v>2.2000000000000002</v>
      </c>
      <c r="AH11" s="369">
        <v>1484</v>
      </c>
      <c r="AI11" s="369">
        <v>3.2</v>
      </c>
      <c r="AJ11" s="3" t="s">
        <v>9</v>
      </c>
      <c r="AK11" s="6">
        <v>48374</v>
      </c>
      <c r="AL11" s="8">
        <v>2.2999999999999998</v>
      </c>
      <c r="AM11" s="6">
        <v>1558</v>
      </c>
      <c r="AN11" s="8">
        <v>3.2</v>
      </c>
      <c r="AO11" s="3" t="s">
        <v>9</v>
      </c>
      <c r="AP11" s="6">
        <v>50146</v>
      </c>
      <c r="AQ11" s="8">
        <v>2.2999999999999998</v>
      </c>
      <c r="AR11" s="6">
        <v>1772</v>
      </c>
      <c r="AS11" s="8">
        <v>3.7</v>
      </c>
      <c r="AT11" s="3" t="s">
        <v>9</v>
      </c>
      <c r="AU11" s="6">
        <v>51233</v>
      </c>
      <c r="AV11" s="8">
        <v>2.4</v>
      </c>
      <c r="AW11" s="6">
        <v>1087</v>
      </c>
      <c r="AX11" s="8">
        <v>2.2000000000000002</v>
      </c>
    </row>
    <row r="12" spans="1:50">
      <c r="A12" s="3" t="s">
        <v>10</v>
      </c>
      <c r="B12" s="369">
        <v>5455</v>
      </c>
      <c r="C12" s="369">
        <v>0.3</v>
      </c>
      <c r="D12" s="369">
        <v>-20</v>
      </c>
      <c r="E12" s="369">
        <v>-0.4</v>
      </c>
      <c r="F12" s="3" t="s">
        <v>10</v>
      </c>
      <c r="G12" s="369">
        <v>5441</v>
      </c>
      <c r="H12" s="369">
        <v>0.3</v>
      </c>
      <c r="I12" s="369">
        <v>-14</v>
      </c>
      <c r="J12" s="369">
        <v>-0.3</v>
      </c>
      <c r="K12" s="3" t="s">
        <v>10</v>
      </c>
      <c r="L12" s="369">
        <v>5448</v>
      </c>
      <c r="M12" s="369">
        <v>0.3</v>
      </c>
      <c r="N12" s="369">
        <v>7</v>
      </c>
      <c r="O12" s="369">
        <v>0.1</v>
      </c>
      <c r="P12" s="3" t="s">
        <v>10</v>
      </c>
      <c r="Q12" s="369">
        <v>5482</v>
      </c>
      <c r="R12" s="369">
        <v>0.3</v>
      </c>
      <c r="S12" s="369">
        <v>34</v>
      </c>
      <c r="T12" s="369">
        <v>0.6</v>
      </c>
      <c r="U12" s="3" t="s">
        <v>10</v>
      </c>
      <c r="V12" s="369">
        <v>5433</v>
      </c>
      <c r="W12" s="369">
        <v>0.3</v>
      </c>
      <c r="X12" s="369">
        <v>-49</v>
      </c>
      <c r="Y12" s="369">
        <v>-0.9</v>
      </c>
      <c r="Z12" s="3" t="s">
        <v>10</v>
      </c>
      <c r="AA12" s="369">
        <v>5423</v>
      </c>
      <c r="AB12" s="369">
        <v>0.3</v>
      </c>
      <c r="AC12" s="369">
        <v>-10</v>
      </c>
      <c r="AD12" s="369">
        <v>-0.2</v>
      </c>
      <c r="AE12" s="3" t="s">
        <v>10</v>
      </c>
      <c r="AF12" s="369">
        <v>5426</v>
      </c>
      <c r="AG12" s="369">
        <v>0.3</v>
      </c>
      <c r="AH12" s="369">
        <v>3</v>
      </c>
      <c r="AI12" s="369">
        <v>0.1</v>
      </c>
      <c r="AJ12" s="3" t="s">
        <v>10</v>
      </c>
      <c r="AK12" s="6">
        <v>5428</v>
      </c>
      <c r="AL12" s="8">
        <v>0.3</v>
      </c>
      <c r="AM12" s="8">
        <v>2</v>
      </c>
      <c r="AN12" s="8">
        <v>0</v>
      </c>
      <c r="AO12" s="3" t="s">
        <v>10</v>
      </c>
      <c r="AP12" s="6">
        <v>5520</v>
      </c>
      <c r="AQ12" s="8">
        <v>0.3</v>
      </c>
      <c r="AR12" s="8">
        <v>92</v>
      </c>
      <c r="AS12" s="8">
        <v>1.7</v>
      </c>
      <c r="AT12" s="3" t="s">
        <v>10</v>
      </c>
      <c r="AU12" s="6">
        <v>5540</v>
      </c>
      <c r="AV12" s="8">
        <v>0.3</v>
      </c>
      <c r="AW12" s="8">
        <v>20</v>
      </c>
      <c r="AX12" s="8">
        <v>0.4</v>
      </c>
    </row>
    <row r="13" spans="1:50">
      <c r="A13" s="3" t="s">
        <v>11</v>
      </c>
      <c r="B13" s="369">
        <v>20396</v>
      </c>
      <c r="C13" s="369">
        <v>1</v>
      </c>
      <c r="D13" s="369">
        <v>-139</v>
      </c>
      <c r="E13" s="369">
        <v>-0.7</v>
      </c>
      <c r="F13" s="3" t="s">
        <v>11</v>
      </c>
      <c r="G13" s="369">
        <v>20387</v>
      </c>
      <c r="H13" s="369">
        <v>1</v>
      </c>
      <c r="I13" s="369">
        <v>-9</v>
      </c>
      <c r="J13" s="369">
        <v>0</v>
      </c>
      <c r="K13" s="3" t="s">
        <v>11</v>
      </c>
      <c r="L13" s="369">
        <v>20537</v>
      </c>
      <c r="M13" s="369">
        <v>1</v>
      </c>
      <c r="N13" s="369">
        <v>150</v>
      </c>
      <c r="O13" s="369">
        <v>0.7</v>
      </c>
      <c r="P13" s="3" t="s">
        <v>11</v>
      </c>
      <c r="Q13" s="369">
        <v>20061</v>
      </c>
      <c r="R13" s="369">
        <v>1</v>
      </c>
      <c r="S13" s="369">
        <v>-476</v>
      </c>
      <c r="T13" s="369">
        <v>-2.2999999999999998</v>
      </c>
      <c r="U13" s="3" t="s">
        <v>11</v>
      </c>
      <c r="V13" s="369">
        <v>20373</v>
      </c>
      <c r="W13" s="369">
        <v>1</v>
      </c>
      <c r="X13" s="369">
        <v>312</v>
      </c>
      <c r="Y13" s="369">
        <v>1.6</v>
      </c>
      <c r="Z13" s="3" t="s">
        <v>11</v>
      </c>
      <c r="AA13" s="369">
        <v>20460</v>
      </c>
      <c r="AB13" s="369">
        <v>1</v>
      </c>
      <c r="AC13" s="369">
        <v>87</v>
      </c>
      <c r="AD13" s="369">
        <v>0.4</v>
      </c>
      <c r="AE13" s="3" t="s">
        <v>11</v>
      </c>
      <c r="AF13" s="369">
        <v>20537</v>
      </c>
      <c r="AG13" s="369">
        <v>1</v>
      </c>
      <c r="AH13" s="369">
        <v>77</v>
      </c>
      <c r="AI13" s="369">
        <v>0.4</v>
      </c>
      <c r="AJ13" s="3" t="s">
        <v>11</v>
      </c>
      <c r="AK13" s="6">
        <v>20991</v>
      </c>
      <c r="AL13" s="8">
        <v>1</v>
      </c>
      <c r="AM13" s="8">
        <v>454</v>
      </c>
      <c r="AN13" s="8">
        <v>2.2000000000000002</v>
      </c>
      <c r="AO13" s="3" t="s">
        <v>11</v>
      </c>
      <c r="AP13" s="6">
        <v>21368</v>
      </c>
      <c r="AQ13" s="8">
        <v>1</v>
      </c>
      <c r="AR13" s="8">
        <v>377</v>
      </c>
      <c r="AS13" s="8">
        <v>1.8</v>
      </c>
      <c r="AT13" s="3" t="s">
        <v>11</v>
      </c>
      <c r="AU13" s="6">
        <v>21796</v>
      </c>
      <c r="AV13" s="8">
        <v>1</v>
      </c>
      <c r="AW13" s="8">
        <v>428</v>
      </c>
      <c r="AX13" s="8">
        <v>2</v>
      </c>
    </row>
    <row r="14" spans="1:50">
      <c r="A14" s="3" t="s">
        <v>12</v>
      </c>
      <c r="B14" s="369">
        <v>18131</v>
      </c>
      <c r="C14" s="369">
        <v>0.9</v>
      </c>
      <c r="D14" s="369">
        <v>279</v>
      </c>
      <c r="E14" s="369">
        <v>1.6</v>
      </c>
      <c r="F14" s="3" t="s">
        <v>12</v>
      </c>
      <c r="G14" s="369">
        <v>18445</v>
      </c>
      <c r="H14" s="369">
        <v>0.9</v>
      </c>
      <c r="I14" s="369">
        <v>314</v>
      </c>
      <c r="J14" s="369">
        <v>1.7</v>
      </c>
      <c r="K14" s="3" t="s">
        <v>12</v>
      </c>
      <c r="L14" s="369">
        <v>18589</v>
      </c>
      <c r="M14" s="369">
        <v>0.9</v>
      </c>
      <c r="N14" s="369">
        <v>144</v>
      </c>
      <c r="O14" s="369">
        <v>0.8</v>
      </c>
      <c r="P14" s="3" t="s">
        <v>12</v>
      </c>
      <c r="Q14" s="369">
        <v>18751</v>
      </c>
      <c r="R14" s="369">
        <v>0.9</v>
      </c>
      <c r="S14" s="369">
        <v>162</v>
      </c>
      <c r="T14" s="369">
        <v>0.9</v>
      </c>
      <c r="U14" s="3" t="s">
        <v>12</v>
      </c>
      <c r="V14" s="369">
        <v>18777</v>
      </c>
      <c r="W14" s="369">
        <v>0.9</v>
      </c>
      <c r="X14" s="369">
        <v>26</v>
      </c>
      <c r="Y14" s="369">
        <v>0.1</v>
      </c>
      <c r="Z14" s="3" t="s">
        <v>12</v>
      </c>
      <c r="AA14" s="369">
        <v>19000</v>
      </c>
      <c r="AB14" s="369">
        <v>0.9</v>
      </c>
      <c r="AC14" s="369">
        <v>223</v>
      </c>
      <c r="AD14" s="369">
        <v>1.2</v>
      </c>
      <c r="AE14" s="3" t="s">
        <v>12</v>
      </c>
      <c r="AF14" s="369">
        <v>19273</v>
      </c>
      <c r="AG14" s="369">
        <v>0.9</v>
      </c>
      <c r="AH14" s="369">
        <v>273</v>
      </c>
      <c r="AI14" s="369">
        <v>1.4</v>
      </c>
      <c r="AJ14" s="3" t="s">
        <v>12</v>
      </c>
      <c r="AK14" s="6">
        <v>19739</v>
      </c>
      <c r="AL14" s="8">
        <v>0.9</v>
      </c>
      <c r="AM14" s="8">
        <v>466</v>
      </c>
      <c r="AN14" s="8">
        <v>2.4</v>
      </c>
      <c r="AO14" s="3" t="s">
        <v>12</v>
      </c>
      <c r="AP14" s="6">
        <v>20190</v>
      </c>
      <c r="AQ14" s="8">
        <v>0.9</v>
      </c>
      <c r="AR14" s="8">
        <v>451</v>
      </c>
      <c r="AS14" s="8">
        <v>2.2999999999999998</v>
      </c>
      <c r="AT14" s="3" t="s">
        <v>12</v>
      </c>
      <c r="AU14" s="6">
        <v>20662</v>
      </c>
      <c r="AV14" s="8">
        <v>0.9</v>
      </c>
      <c r="AW14" s="8">
        <v>472</v>
      </c>
      <c r="AX14" s="8">
        <v>2.2999999999999998</v>
      </c>
    </row>
    <row r="15" spans="1:50">
      <c r="A15" s="3" t="s">
        <v>13</v>
      </c>
      <c r="B15" s="369">
        <v>24147</v>
      </c>
      <c r="C15" s="369">
        <v>1.1000000000000001</v>
      </c>
      <c r="D15" s="369">
        <v>-84</v>
      </c>
      <c r="E15" s="369">
        <v>-0.3</v>
      </c>
      <c r="F15" s="3" t="s">
        <v>13</v>
      </c>
      <c r="G15" s="369">
        <v>23726</v>
      </c>
      <c r="H15" s="369">
        <v>1.1000000000000001</v>
      </c>
      <c r="I15" s="369">
        <v>-421</v>
      </c>
      <c r="J15" s="369">
        <v>-1.7</v>
      </c>
      <c r="K15" s="3" t="s">
        <v>13</v>
      </c>
      <c r="L15" s="369">
        <v>23092</v>
      </c>
      <c r="M15" s="369">
        <v>1.1000000000000001</v>
      </c>
      <c r="N15" s="369">
        <v>-634</v>
      </c>
      <c r="O15" s="369">
        <v>-2.7</v>
      </c>
      <c r="P15" s="3" t="s">
        <v>13</v>
      </c>
      <c r="Q15" s="369">
        <v>22913</v>
      </c>
      <c r="R15" s="369">
        <v>1.1000000000000001</v>
      </c>
      <c r="S15" s="369">
        <v>-179</v>
      </c>
      <c r="T15" s="369">
        <v>-0.8</v>
      </c>
      <c r="U15" s="3" t="s">
        <v>13</v>
      </c>
      <c r="V15" s="369">
        <v>22659</v>
      </c>
      <c r="W15" s="369">
        <v>1.1000000000000001</v>
      </c>
      <c r="X15" s="369">
        <v>-254</v>
      </c>
      <c r="Y15" s="369">
        <v>-1.1000000000000001</v>
      </c>
      <c r="Z15" s="3" t="s">
        <v>13</v>
      </c>
      <c r="AA15" s="369">
        <v>22606</v>
      </c>
      <c r="AB15" s="369">
        <v>1.1000000000000001</v>
      </c>
      <c r="AC15" s="369">
        <v>-53</v>
      </c>
      <c r="AD15" s="369">
        <v>-0.2</v>
      </c>
      <c r="AE15" s="3" t="s">
        <v>13</v>
      </c>
      <c r="AF15" s="369">
        <v>22558</v>
      </c>
      <c r="AG15" s="369">
        <v>1.1000000000000001</v>
      </c>
      <c r="AH15" s="369">
        <v>-48</v>
      </c>
      <c r="AI15" s="369">
        <v>-0.2</v>
      </c>
      <c r="AJ15" s="3" t="s">
        <v>13</v>
      </c>
      <c r="AK15" s="6">
        <v>22749</v>
      </c>
      <c r="AL15" s="8">
        <v>1.1000000000000001</v>
      </c>
      <c r="AM15" s="8">
        <v>191</v>
      </c>
      <c r="AN15" s="8">
        <v>0.8</v>
      </c>
      <c r="AO15" s="3" t="s">
        <v>13</v>
      </c>
      <c r="AP15" s="6">
        <v>23254</v>
      </c>
      <c r="AQ15" s="8">
        <v>1.1000000000000001</v>
      </c>
      <c r="AR15" s="8">
        <v>505</v>
      </c>
      <c r="AS15" s="8">
        <v>2.2000000000000002</v>
      </c>
      <c r="AT15" s="3" t="s">
        <v>13</v>
      </c>
      <c r="AU15" s="6">
        <v>23316</v>
      </c>
      <c r="AV15" s="8">
        <v>1.1000000000000001</v>
      </c>
      <c r="AW15" s="8">
        <v>62</v>
      </c>
      <c r="AX15" s="8">
        <v>0.3</v>
      </c>
    </row>
    <row r="16" spans="1:50">
      <c r="A16" s="3" t="s">
        <v>14</v>
      </c>
      <c r="B16" s="369">
        <v>153187</v>
      </c>
      <c r="C16" s="369">
        <v>7.2</v>
      </c>
      <c r="D16" s="369">
        <v>965</v>
      </c>
      <c r="E16" s="369">
        <v>0.6</v>
      </c>
      <c r="F16" s="3" t="s">
        <v>14</v>
      </c>
      <c r="G16" s="369">
        <v>153224</v>
      </c>
      <c r="H16" s="369">
        <v>7.2</v>
      </c>
      <c r="I16" s="369">
        <v>37</v>
      </c>
      <c r="J16" s="369">
        <v>0</v>
      </c>
      <c r="K16" s="3" t="s">
        <v>14</v>
      </c>
      <c r="L16" s="369">
        <v>151718</v>
      </c>
      <c r="M16" s="369">
        <v>7.2</v>
      </c>
      <c r="N16" s="369">
        <v>-1506</v>
      </c>
      <c r="O16" s="369">
        <v>-1</v>
      </c>
      <c r="P16" s="3" t="s">
        <v>14</v>
      </c>
      <c r="Q16" s="369">
        <v>153009</v>
      </c>
      <c r="R16" s="369">
        <v>7.3</v>
      </c>
      <c r="S16" s="369">
        <v>1291</v>
      </c>
      <c r="T16" s="369">
        <v>0.9</v>
      </c>
      <c r="U16" s="3" t="s">
        <v>14</v>
      </c>
      <c r="V16" s="369">
        <v>152843</v>
      </c>
      <c r="W16" s="369">
        <v>7.3</v>
      </c>
      <c r="X16" s="369">
        <v>-166</v>
      </c>
      <c r="Y16" s="369">
        <v>-0.1</v>
      </c>
      <c r="Z16" s="3" t="s">
        <v>14</v>
      </c>
      <c r="AA16" s="369">
        <v>153111</v>
      </c>
      <c r="AB16" s="369">
        <v>7.3</v>
      </c>
      <c r="AC16" s="369">
        <v>268</v>
      </c>
      <c r="AD16" s="369">
        <v>0.2</v>
      </c>
      <c r="AE16" s="3" t="s">
        <v>14</v>
      </c>
      <c r="AF16" s="369">
        <v>153655</v>
      </c>
      <c r="AG16" s="369">
        <v>7.3</v>
      </c>
      <c r="AH16" s="369">
        <v>544</v>
      </c>
      <c r="AI16" s="369">
        <v>0.4</v>
      </c>
      <c r="AJ16" s="3" t="s">
        <v>14</v>
      </c>
      <c r="AK16" s="6">
        <v>155549</v>
      </c>
      <c r="AL16" s="8">
        <v>7.3</v>
      </c>
      <c r="AM16" s="6">
        <v>1894</v>
      </c>
      <c r="AN16" s="8">
        <v>1.2</v>
      </c>
      <c r="AO16" s="3" t="s">
        <v>14</v>
      </c>
      <c r="AP16" s="6">
        <v>157503</v>
      </c>
      <c r="AQ16" s="8">
        <v>7.3</v>
      </c>
      <c r="AR16" s="6">
        <v>1954</v>
      </c>
      <c r="AS16" s="8">
        <v>1.3</v>
      </c>
      <c r="AT16" s="3" t="s">
        <v>14</v>
      </c>
      <c r="AU16" s="6">
        <v>158911</v>
      </c>
      <c r="AV16" s="8">
        <v>7.3</v>
      </c>
      <c r="AW16" s="6">
        <v>1408</v>
      </c>
      <c r="AX16" s="8">
        <v>0.9</v>
      </c>
    </row>
    <row r="17" spans="1:50">
      <c r="A17" s="3" t="s">
        <v>15</v>
      </c>
      <c r="B17" s="369">
        <v>8655</v>
      </c>
      <c r="C17" s="369">
        <v>0.4</v>
      </c>
      <c r="D17" s="369">
        <v>184</v>
      </c>
      <c r="E17" s="369">
        <v>2.2000000000000002</v>
      </c>
      <c r="F17" s="3" t="s">
        <v>15</v>
      </c>
      <c r="G17" s="369">
        <v>8806</v>
      </c>
      <c r="H17" s="369">
        <v>0.4</v>
      </c>
      <c r="I17" s="369">
        <v>151</v>
      </c>
      <c r="J17" s="369">
        <v>1.7</v>
      </c>
      <c r="K17" s="3" t="s">
        <v>15</v>
      </c>
      <c r="L17" s="369">
        <v>8944</v>
      </c>
      <c r="M17" s="369">
        <v>0.4</v>
      </c>
      <c r="N17" s="369">
        <v>138</v>
      </c>
      <c r="O17" s="369">
        <v>1.6</v>
      </c>
      <c r="P17" s="3" t="s">
        <v>15</v>
      </c>
      <c r="Q17" s="369">
        <v>8745</v>
      </c>
      <c r="R17" s="369">
        <v>0.4</v>
      </c>
      <c r="S17" s="369">
        <v>-199</v>
      </c>
      <c r="T17" s="369">
        <v>-2.2000000000000002</v>
      </c>
      <c r="U17" s="3" t="s">
        <v>15</v>
      </c>
      <c r="V17" s="369">
        <v>8752</v>
      </c>
      <c r="W17" s="369">
        <v>0.4</v>
      </c>
      <c r="X17" s="369">
        <v>7</v>
      </c>
      <c r="Y17" s="369">
        <v>0.1</v>
      </c>
      <c r="Z17" s="3" t="s">
        <v>15</v>
      </c>
      <c r="AA17" s="369">
        <v>8772</v>
      </c>
      <c r="AB17" s="369">
        <v>0.4</v>
      </c>
      <c r="AC17" s="369">
        <v>20</v>
      </c>
      <c r="AD17" s="369">
        <v>0.2</v>
      </c>
      <c r="AE17" s="3" t="s">
        <v>15</v>
      </c>
      <c r="AF17" s="369">
        <v>8854</v>
      </c>
      <c r="AG17" s="369">
        <v>0.4</v>
      </c>
      <c r="AH17" s="369">
        <v>82</v>
      </c>
      <c r="AI17" s="369">
        <v>0.9</v>
      </c>
      <c r="AJ17" s="3" t="s">
        <v>15</v>
      </c>
      <c r="AK17" s="6">
        <v>8956</v>
      </c>
      <c r="AL17" s="8">
        <v>0.4</v>
      </c>
      <c r="AM17" s="8">
        <v>102</v>
      </c>
      <c r="AN17" s="8">
        <v>1.1000000000000001</v>
      </c>
      <c r="AO17" s="3" t="s">
        <v>15</v>
      </c>
      <c r="AP17" s="6">
        <v>9061</v>
      </c>
      <c r="AQ17" s="8">
        <v>0.4</v>
      </c>
      <c r="AR17" s="8">
        <v>105</v>
      </c>
      <c r="AS17" s="8">
        <v>1.2</v>
      </c>
      <c r="AT17" s="3" t="s">
        <v>15</v>
      </c>
      <c r="AU17" s="6">
        <v>9059</v>
      </c>
      <c r="AV17" s="8">
        <v>0.4</v>
      </c>
      <c r="AW17" s="8">
        <v>-2</v>
      </c>
      <c r="AX17" s="8">
        <v>0</v>
      </c>
    </row>
    <row r="18" spans="1:50">
      <c r="A18" s="3" t="s">
        <v>16</v>
      </c>
      <c r="B18" s="369">
        <v>41706</v>
      </c>
      <c r="C18" s="369">
        <v>2</v>
      </c>
      <c r="D18" s="369">
        <v>279</v>
      </c>
      <c r="E18" s="369">
        <v>0.7</v>
      </c>
      <c r="F18" s="3" t="s">
        <v>16</v>
      </c>
      <c r="G18" s="369">
        <v>41726</v>
      </c>
      <c r="H18" s="369">
        <v>2</v>
      </c>
      <c r="I18" s="369">
        <v>20</v>
      </c>
      <c r="J18" s="369">
        <v>0</v>
      </c>
      <c r="K18" s="3" t="s">
        <v>16</v>
      </c>
      <c r="L18" s="369">
        <v>41255</v>
      </c>
      <c r="M18" s="369">
        <v>1.9</v>
      </c>
      <c r="N18" s="369">
        <v>-471</v>
      </c>
      <c r="O18" s="369">
        <v>-1.1000000000000001</v>
      </c>
      <c r="P18" s="3" t="s">
        <v>16</v>
      </c>
      <c r="Q18" s="369">
        <v>41179</v>
      </c>
      <c r="R18" s="369">
        <v>2</v>
      </c>
      <c r="S18" s="369">
        <v>-76</v>
      </c>
      <c r="T18" s="369">
        <v>-0.2</v>
      </c>
      <c r="U18" s="3" t="s">
        <v>16</v>
      </c>
      <c r="V18" s="369">
        <v>41317</v>
      </c>
      <c r="W18" s="369">
        <v>2</v>
      </c>
      <c r="X18" s="369">
        <v>138</v>
      </c>
      <c r="Y18" s="369">
        <v>0.3</v>
      </c>
      <c r="Z18" s="3" t="s">
        <v>16</v>
      </c>
      <c r="AA18" s="369">
        <v>41294</v>
      </c>
      <c r="AB18" s="369">
        <v>2</v>
      </c>
      <c r="AC18" s="369">
        <v>-23</v>
      </c>
      <c r="AD18" s="369">
        <v>-0.1</v>
      </c>
      <c r="AE18" s="3" t="s">
        <v>16</v>
      </c>
      <c r="AF18" s="369">
        <v>41500</v>
      </c>
      <c r="AG18" s="369">
        <v>2</v>
      </c>
      <c r="AH18" s="369">
        <v>206</v>
      </c>
      <c r="AI18" s="369">
        <v>0.5</v>
      </c>
      <c r="AJ18" s="3" t="s">
        <v>16</v>
      </c>
      <c r="AK18" s="6">
        <v>41833</v>
      </c>
      <c r="AL18" s="8">
        <v>2</v>
      </c>
      <c r="AM18" s="8">
        <v>333</v>
      </c>
      <c r="AN18" s="8">
        <v>0.8</v>
      </c>
      <c r="AO18" s="3" t="s">
        <v>16</v>
      </c>
      <c r="AP18" s="6">
        <v>42029</v>
      </c>
      <c r="AQ18" s="8">
        <v>2</v>
      </c>
      <c r="AR18" s="8">
        <v>196</v>
      </c>
      <c r="AS18" s="8">
        <v>0.5</v>
      </c>
      <c r="AT18" s="3" t="s">
        <v>16</v>
      </c>
      <c r="AU18" s="6">
        <v>42187</v>
      </c>
      <c r="AV18" s="8">
        <v>1.9</v>
      </c>
      <c r="AW18" s="8">
        <v>158</v>
      </c>
      <c r="AX18" s="8">
        <v>0.4</v>
      </c>
    </row>
    <row r="19" spans="1:50">
      <c r="A19" s="3" t="s">
        <v>17</v>
      </c>
      <c r="B19" s="369">
        <v>32817</v>
      </c>
      <c r="C19" s="369">
        <v>1.5</v>
      </c>
      <c r="D19" s="369">
        <v>246</v>
      </c>
      <c r="E19" s="369">
        <v>0.8</v>
      </c>
      <c r="F19" s="3" t="s">
        <v>17</v>
      </c>
      <c r="G19" s="369">
        <v>32665</v>
      </c>
      <c r="H19" s="369">
        <v>1.5</v>
      </c>
      <c r="I19" s="369">
        <v>-152</v>
      </c>
      <c r="J19" s="369">
        <v>-0.5</v>
      </c>
      <c r="K19" s="3" t="s">
        <v>17</v>
      </c>
      <c r="L19" s="369">
        <v>28929</v>
      </c>
      <c r="M19" s="369">
        <v>1.4</v>
      </c>
      <c r="N19" s="369">
        <v>-3736</v>
      </c>
      <c r="O19" s="369">
        <v>-11.4</v>
      </c>
      <c r="P19" s="3" t="s">
        <v>17</v>
      </c>
      <c r="Q19" s="369">
        <v>29435</v>
      </c>
      <c r="R19" s="369">
        <v>1.4</v>
      </c>
      <c r="S19" s="369">
        <v>506</v>
      </c>
      <c r="T19" s="369">
        <v>1.7</v>
      </c>
      <c r="U19" s="3" t="s">
        <v>17</v>
      </c>
      <c r="V19" s="369">
        <v>29412</v>
      </c>
      <c r="W19" s="369">
        <v>1.4</v>
      </c>
      <c r="X19" s="369">
        <v>-23</v>
      </c>
      <c r="Y19" s="369">
        <v>-0.1</v>
      </c>
      <c r="Z19" s="3" t="s">
        <v>17</v>
      </c>
      <c r="AA19" s="369">
        <v>29497</v>
      </c>
      <c r="AB19" s="369">
        <v>1.4</v>
      </c>
      <c r="AC19" s="369">
        <v>85</v>
      </c>
      <c r="AD19" s="369">
        <v>0.3</v>
      </c>
      <c r="AE19" s="3" t="s">
        <v>17</v>
      </c>
      <c r="AF19" s="369">
        <v>30036</v>
      </c>
      <c r="AG19" s="369">
        <v>1.4</v>
      </c>
      <c r="AH19" s="369">
        <v>539</v>
      </c>
      <c r="AI19" s="369">
        <v>1.8</v>
      </c>
      <c r="AJ19" s="3" t="s">
        <v>17</v>
      </c>
      <c r="AK19" s="6">
        <v>30483</v>
      </c>
      <c r="AL19" s="8">
        <v>1.4</v>
      </c>
      <c r="AM19" s="8">
        <v>447</v>
      </c>
      <c r="AN19" s="8">
        <v>1.5</v>
      </c>
      <c r="AO19" s="3" t="s">
        <v>17</v>
      </c>
      <c r="AP19" s="6">
        <v>30468</v>
      </c>
      <c r="AQ19" s="8">
        <v>1.4</v>
      </c>
      <c r="AR19" s="8">
        <v>-15</v>
      </c>
      <c r="AS19" s="8">
        <v>0</v>
      </c>
      <c r="AT19" s="3" t="s">
        <v>17</v>
      </c>
      <c r="AU19" s="6">
        <v>30492</v>
      </c>
      <c r="AV19" s="8">
        <v>1.4</v>
      </c>
      <c r="AW19" s="8">
        <v>24</v>
      </c>
      <c r="AX19" s="8">
        <v>0.1</v>
      </c>
    </row>
    <row r="20" spans="1:50">
      <c r="A20" s="3" t="s">
        <v>18</v>
      </c>
      <c r="B20" s="369">
        <v>38015</v>
      </c>
      <c r="C20" s="369">
        <v>1.8</v>
      </c>
      <c r="D20" s="369">
        <v>357</v>
      </c>
      <c r="E20" s="369">
        <v>0.9</v>
      </c>
      <c r="F20" s="3" t="s">
        <v>18</v>
      </c>
      <c r="G20" s="369">
        <v>38028</v>
      </c>
      <c r="H20" s="369">
        <v>1.8</v>
      </c>
      <c r="I20" s="369">
        <v>13</v>
      </c>
      <c r="J20" s="369">
        <v>0</v>
      </c>
      <c r="K20" s="3" t="s">
        <v>18</v>
      </c>
      <c r="L20" s="369">
        <v>37970</v>
      </c>
      <c r="M20" s="369">
        <v>1.8</v>
      </c>
      <c r="N20" s="369">
        <v>-58</v>
      </c>
      <c r="O20" s="369">
        <v>-0.2</v>
      </c>
      <c r="P20" s="3" t="s">
        <v>18</v>
      </c>
      <c r="Q20" s="369">
        <v>36860</v>
      </c>
      <c r="R20" s="369">
        <v>1.8</v>
      </c>
      <c r="S20" s="369">
        <v>-1110</v>
      </c>
      <c r="T20" s="369">
        <v>-2.9</v>
      </c>
      <c r="U20" s="3" t="s">
        <v>18</v>
      </c>
      <c r="V20" s="369">
        <v>36276</v>
      </c>
      <c r="W20" s="369">
        <v>1.7</v>
      </c>
      <c r="X20" s="369">
        <v>-584</v>
      </c>
      <c r="Y20" s="369">
        <v>-1.6</v>
      </c>
      <c r="Z20" s="3" t="s">
        <v>18</v>
      </c>
      <c r="AA20" s="369">
        <v>36149</v>
      </c>
      <c r="AB20" s="369">
        <v>1.7</v>
      </c>
      <c r="AC20" s="369">
        <v>-127</v>
      </c>
      <c r="AD20" s="369">
        <v>-0.4</v>
      </c>
      <c r="AE20" s="3" t="s">
        <v>18</v>
      </c>
      <c r="AF20" s="369">
        <v>36218</v>
      </c>
      <c r="AG20" s="369">
        <v>1.7</v>
      </c>
      <c r="AH20" s="369">
        <v>69</v>
      </c>
      <c r="AI20" s="369">
        <v>0.2</v>
      </c>
      <c r="AJ20" s="3" t="s">
        <v>18</v>
      </c>
      <c r="AK20" s="6">
        <v>36405</v>
      </c>
      <c r="AL20" s="8">
        <v>1.7</v>
      </c>
      <c r="AM20" s="8">
        <v>187</v>
      </c>
      <c r="AN20" s="8">
        <v>0.5</v>
      </c>
      <c r="AO20" s="3" t="s">
        <v>18</v>
      </c>
      <c r="AP20" s="6">
        <v>36402</v>
      </c>
      <c r="AQ20" s="8">
        <v>1.7</v>
      </c>
      <c r="AR20" s="8">
        <v>-3</v>
      </c>
      <c r="AS20" s="8">
        <v>0</v>
      </c>
      <c r="AT20" s="3" t="s">
        <v>18</v>
      </c>
      <c r="AU20" s="6">
        <v>36727</v>
      </c>
      <c r="AV20" s="8">
        <v>1.7</v>
      </c>
      <c r="AW20" s="8">
        <v>325</v>
      </c>
      <c r="AX20" s="8">
        <v>0.9</v>
      </c>
    </row>
    <row r="21" spans="1:50">
      <c r="A21" s="3" t="s">
        <v>19</v>
      </c>
      <c r="B21" s="369">
        <v>17383</v>
      </c>
      <c r="C21" s="369">
        <v>0.8</v>
      </c>
      <c r="D21" s="369">
        <v>-34</v>
      </c>
      <c r="E21" s="369">
        <v>-0.2</v>
      </c>
      <c r="F21" s="3" t="s">
        <v>19</v>
      </c>
      <c r="G21" s="369">
        <v>17330</v>
      </c>
      <c r="H21" s="369">
        <v>0.8</v>
      </c>
      <c r="I21" s="369">
        <v>-53</v>
      </c>
      <c r="J21" s="369">
        <v>-0.3</v>
      </c>
      <c r="K21" s="3" t="s">
        <v>19</v>
      </c>
      <c r="L21" s="369">
        <v>17465</v>
      </c>
      <c r="M21" s="369">
        <v>0.8</v>
      </c>
      <c r="N21" s="369">
        <v>135</v>
      </c>
      <c r="O21" s="369">
        <v>0.8</v>
      </c>
      <c r="P21" s="3" t="s">
        <v>19</v>
      </c>
      <c r="Q21" s="369">
        <v>17329</v>
      </c>
      <c r="R21" s="369">
        <v>0.8</v>
      </c>
      <c r="S21" s="369">
        <v>-136</v>
      </c>
      <c r="T21" s="369">
        <v>-0.8</v>
      </c>
      <c r="U21" s="3" t="s">
        <v>19</v>
      </c>
      <c r="V21" s="369">
        <v>17277</v>
      </c>
      <c r="W21" s="369">
        <v>0.8</v>
      </c>
      <c r="X21" s="369">
        <v>-52</v>
      </c>
      <c r="Y21" s="369">
        <v>-0.3</v>
      </c>
      <c r="Z21" s="3" t="s">
        <v>19</v>
      </c>
      <c r="AA21" s="369">
        <v>17191</v>
      </c>
      <c r="AB21" s="369">
        <v>0.8</v>
      </c>
      <c r="AC21" s="369">
        <v>-86</v>
      </c>
      <c r="AD21" s="369">
        <v>-0.5</v>
      </c>
      <c r="AE21" s="3" t="s">
        <v>19</v>
      </c>
      <c r="AF21" s="369">
        <v>17312</v>
      </c>
      <c r="AG21" s="369">
        <v>0.8</v>
      </c>
      <c r="AH21" s="369">
        <v>121</v>
      </c>
      <c r="AI21" s="369">
        <v>0.7</v>
      </c>
      <c r="AJ21" s="3" t="s">
        <v>19</v>
      </c>
      <c r="AK21" s="6">
        <v>17352</v>
      </c>
      <c r="AL21" s="8">
        <v>0.8</v>
      </c>
      <c r="AM21" s="8">
        <v>40</v>
      </c>
      <c r="AN21" s="8">
        <v>0.2</v>
      </c>
      <c r="AO21" s="3" t="s">
        <v>19</v>
      </c>
      <c r="AP21" s="6">
        <v>17370</v>
      </c>
      <c r="AQ21" s="8">
        <v>0.8</v>
      </c>
      <c r="AR21" s="8">
        <v>18</v>
      </c>
      <c r="AS21" s="8">
        <v>0.1</v>
      </c>
      <c r="AT21" s="3" t="s">
        <v>19</v>
      </c>
      <c r="AU21" s="6">
        <v>17496</v>
      </c>
      <c r="AV21" s="8">
        <v>0.8</v>
      </c>
      <c r="AW21" s="8">
        <v>126</v>
      </c>
      <c r="AX21" s="8">
        <v>0.7</v>
      </c>
    </row>
    <row r="22" spans="1:50">
      <c r="A22" s="3" t="s">
        <v>20</v>
      </c>
      <c r="B22" s="369">
        <v>5093</v>
      </c>
      <c r="C22" s="369">
        <v>0.2</v>
      </c>
      <c r="D22" s="369">
        <v>17</v>
      </c>
      <c r="E22" s="369">
        <v>0.3</v>
      </c>
      <c r="F22" s="3" t="s">
        <v>20</v>
      </c>
      <c r="G22" s="369">
        <v>5103</v>
      </c>
      <c r="H22" s="369">
        <v>0.2</v>
      </c>
      <c r="I22" s="369">
        <v>10</v>
      </c>
      <c r="J22" s="369">
        <v>0.2</v>
      </c>
      <c r="K22" s="3" t="s">
        <v>20</v>
      </c>
      <c r="L22" s="369">
        <v>5110</v>
      </c>
      <c r="M22" s="369">
        <v>0.2</v>
      </c>
      <c r="N22" s="369">
        <v>7</v>
      </c>
      <c r="O22" s="369">
        <v>0.1</v>
      </c>
      <c r="P22" s="3" t="s">
        <v>20</v>
      </c>
      <c r="Q22" s="369">
        <v>5053</v>
      </c>
      <c r="R22" s="369">
        <v>0.2</v>
      </c>
      <c r="S22" s="369">
        <v>-57</v>
      </c>
      <c r="T22" s="369">
        <v>-1.1000000000000001</v>
      </c>
      <c r="U22" s="3" t="s">
        <v>20</v>
      </c>
      <c r="V22" s="369">
        <v>4958</v>
      </c>
      <c r="W22" s="369">
        <v>0.2</v>
      </c>
      <c r="X22" s="369">
        <v>-95</v>
      </c>
      <c r="Y22" s="369">
        <v>-1.9</v>
      </c>
      <c r="Z22" s="3" t="s">
        <v>20</v>
      </c>
      <c r="AA22" s="369">
        <v>4910</v>
      </c>
      <c r="AB22" s="369">
        <v>0.2</v>
      </c>
      <c r="AC22" s="369">
        <v>-48</v>
      </c>
      <c r="AD22" s="369">
        <v>-1</v>
      </c>
      <c r="AE22" s="3" t="s">
        <v>20</v>
      </c>
      <c r="AF22" s="369">
        <v>4828</v>
      </c>
      <c r="AG22" s="369">
        <v>0.2</v>
      </c>
      <c r="AH22" s="369">
        <v>-82</v>
      </c>
      <c r="AI22" s="369">
        <v>-1.7</v>
      </c>
      <c r="AJ22" s="3" t="s">
        <v>20</v>
      </c>
      <c r="AK22" s="6">
        <v>4799</v>
      </c>
      <c r="AL22" s="8">
        <v>0.2</v>
      </c>
      <c r="AM22" s="8">
        <v>-29</v>
      </c>
      <c r="AN22" s="8">
        <v>-0.6</v>
      </c>
      <c r="AO22" s="3" t="s">
        <v>20</v>
      </c>
      <c r="AP22" s="6">
        <v>4828</v>
      </c>
      <c r="AQ22" s="8">
        <v>0.2</v>
      </c>
      <c r="AR22" s="8">
        <v>29</v>
      </c>
      <c r="AS22" s="8">
        <v>0.6</v>
      </c>
      <c r="AT22" s="3" t="s">
        <v>20</v>
      </c>
      <c r="AU22" s="6">
        <v>4873</v>
      </c>
      <c r="AV22" s="8">
        <v>0.2</v>
      </c>
      <c r="AW22" s="8">
        <v>45</v>
      </c>
      <c r="AX22" s="8">
        <v>0.9</v>
      </c>
    </row>
    <row r="23" spans="1:50">
      <c r="A23" s="3" t="s">
        <v>21</v>
      </c>
      <c r="B23" s="369">
        <v>17130</v>
      </c>
      <c r="C23" s="369">
        <v>0.8</v>
      </c>
      <c r="D23" s="369">
        <v>423</v>
      </c>
      <c r="E23" s="369">
        <v>2.5</v>
      </c>
      <c r="F23" s="3" t="s">
        <v>21</v>
      </c>
      <c r="G23" s="369">
        <v>17555</v>
      </c>
      <c r="H23" s="369">
        <v>0.8</v>
      </c>
      <c r="I23" s="369">
        <v>425</v>
      </c>
      <c r="J23" s="369">
        <v>2.5</v>
      </c>
      <c r="K23" s="3" t="s">
        <v>21</v>
      </c>
      <c r="L23" s="369">
        <v>16099</v>
      </c>
      <c r="M23" s="369">
        <v>0.8</v>
      </c>
      <c r="N23" s="369">
        <v>-1456</v>
      </c>
      <c r="O23" s="369">
        <v>-8.3000000000000007</v>
      </c>
      <c r="P23" s="3" t="s">
        <v>21</v>
      </c>
      <c r="Q23" s="369">
        <v>16221</v>
      </c>
      <c r="R23" s="369">
        <v>0.8</v>
      </c>
      <c r="S23" s="369">
        <v>122</v>
      </c>
      <c r="T23" s="369">
        <v>0.8</v>
      </c>
      <c r="U23" s="3" t="s">
        <v>21</v>
      </c>
      <c r="V23" s="369">
        <v>17090</v>
      </c>
      <c r="W23" s="369">
        <v>0.8</v>
      </c>
      <c r="X23" s="369">
        <v>869</v>
      </c>
      <c r="Y23" s="369">
        <v>5.4</v>
      </c>
      <c r="Z23" s="3" t="s">
        <v>21</v>
      </c>
      <c r="AA23" s="369">
        <v>17870</v>
      </c>
      <c r="AB23" s="369">
        <v>0.9</v>
      </c>
      <c r="AC23" s="369">
        <v>780</v>
      </c>
      <c r="AD23" s="369">
        <v>4.5999999999999996</v>
      </c>
      <c r="AE23" s="3" t="s">
        <v>21</v>
      </c>
      <c r="AF23" s="369">
        <v>18887</v>
      </c>
      <c r="AG23" s="369">
        <v>0.9</v>
      </c>
      <c r="AH23" s="369">
        <v>1017</v>
      </c>
      <c r="AI23" s="369">
        <v>5.4</v>
      </c>
      <c r="AJ23" s="3" t="s">
        <v>21</v>
      </c>
      <c r="AK23" s="6">
        <v>19672</v>
      </c>
      <c r="AL23" s="8">
        <v>0.9</v>
      </c>
      <c r="AM23" s="8">
        <v>785</v>
      </c>
      <c r="AN23" s="8">
        <v>4</v>
      </c>
      <c r="AO23" s="3" t="s">
        <v>21</v>
      </c>
      <c r="AP23" s="6">
        <v>20886</v>
      </c>
      <c r="AQ23" s="8">
        <v>1</v>
      </c>
      <c r="AR23" s="6">
        <v>1214</v>
      </c>
      <c r="AS23" s="8">
        <v>6.2</v>
      </c>
      <c r="AT23" s="3" t="s">
        <v>21</v>
      </c>
      <c r="AU23" s="6">
        <v>21621</v>
      </c>
      <c r="AV23" s="8">
        <v>1</v>
      </c>
      <c r="AW23" s="6">
        <v>735</v>
      </c>
      <c r="AX23" s="8">
        <v>3.5</v>
      </c>
    </row>
    <row r="24" spans="1:50">
      <c r="A24" s="3" t="s">
        <v>22</v>
      </c>
      <c r="B24" s="369">
        <v>222271</v>
      </c>
      <c r="C24" s="369">
        <v>10.5</v>
      </c>
      <c r="D24" s="369">
        <v>-372</v>
      </c>
      <c r="E24" s="369">
        <v>-0.2</v>
      </c>
      <c r="F24" s="3" t="s">
        <v>22</v>
      </c>
      <c r="G24" s="369">
        <v>206965</v>
      </c>
      <c r="H24" s="369">
        <v>9.8000000000000007</v>
      </c>
      <c r="I24" s="369">
        <v>-15306</v>
      </c>
      <c r="J24" s="369">
        <v>-6.9</v>
      </c>
      <c r="K24" s="3" t="s">
        <v>22</v>
      </c>
      <c r="L24" s="369">
        <v>206593</v>
      </c>
      <c r="M24" s="369">
        <v>9.8000000000000007</v>
      </c>
      <c r="N24" s="369">
        <v>-372</v>
      </c>
      <c r="O24" s="369">
        <v>-0.2</v>
      </c>
      <c r="P24" s="3" t="s">
        <v>22</v>
      </c>
      <c r="Q24" s="369">
        <v>205279</v>
      </c>
      <c r="R24" s="369">
        <v>9.8000000000000007</v>
      </c>
      <c r="S24" s="369">
        <v>-1314</v>
      </c>
      <c r="T24" s="369">
        <v>-0.6</v>
      </c>
      <c r="U24" s="3" t="s">
        <v>22</v>
      </c>
      <c r="V24" s="369">
        <v>203811</v>
      </c>
      <c r="W24" s="369">
        <v>9.6999999999999993</v>
      </c>
      <c r="X24" s="369">
        <v>-1468</v>
      </c>
      <c r="Y24" s="369">
        <v>-0.7</v>
      </c>
      <c r="Z24" s="3" t="s">
        <v>22</v>
      </c>
      <c r="AA24" s="369">
        <v>203585</v>
      </c>
      <c r="AB24" s="369">
        <v>9.6999999999999993</v>
      </c>
      <c r="AC24" s="369">
        <v>-226</v>
      </c>
      <c r="AD24" s="369">
        <v>-0.1</v>
      </c>
      <c r="AE24" s="3" t="s">
        <v>22</v>
      </c>
      <c r="AF24" s="369">
        <v>203692</v>
      </c>
      <c r="AG24" s="369">
        <v>9.6999999999999993</v>
      </c>
      <c r="AH24" s="369">
        <v>107</v>
      </c>
      <c r="AI24" s="369">
        <v>0.1</v>
      </c>
      <c r="AJ24" s="3" t="s">
        <v>22</v>
      </c>
      <c r="AK24" s="6">
        <v>204856</v>
      </c>
      <c r="AL24" s="8">
        <v>9.6</v>
      </c>
      <c r="AM24" s="6">
        <v>1164</v>
      </c>
      <c r="AN24" s="8">
        <v>0.6</v>
      </c>
      <c r="AO24" s="3" t="s">
        <v>22</v>
      </c>
      <c r="AP24" s="6">
        <v>207312</v>
      </c>
      <c r="AQ24" s="8">
        <v>9.6</v>
      </c>
      <c r="AR24" s="6">
        <v>2456</v>
      </c>
      <c r="AS24" s="8">
        <v>1.2</v>
      </c>
      <c r="AT24" s="3" t="s">
        <v>22</v>
      </c>
      <c r="AU24" s="6">
        <v>209194</v>
      </c>
      <c r="AV24" s="8">
        <v>9.6</v>
      </c>
      <c r="AW24" s="6">
        <v>1882</v>
      </c>
      <c r="AX24" s="8">
        <v>0.9</v>
      </c>
    </row>
    <row r="25" spans="1:50">
      <c r="A25" s="3" t="s">
        <v>23</v>
      </c>
      <c r="B25" s="369">
        <v>14333</v>
      </c>
      <c r="C25" s="369">
        <v>0.7</v>
      </c>
      <c r="D25" s="369">
        <v>190</v>
      </c>
      <c r="E25" s="369">
        <v>1.3</v>
      </c>
      <c r="F25" s="3" t="s">
        <v>23</v>
      </c>
      <c r="G25" s="369">
        <v>14374</v>
      </c>
      <c r="H25" s="369">
        <v>0.7</v>
      </c>
      <c r="I25" s="369">
        <v>41</v>
      </c>
      <c r="J25" s="369">
        <v>0.3</v>
      </c>
      <c r="K25" s="3" t="s">
        <v>23</v>
      </c>
      <c r="L25" s="369">
        <v>14545</v>
      </c>
      <c r="M25" s="369">
        <v>0.7</v>
      </c>
      <c r="N25" s="369">
        <v>171</v>
      </c>
      <c r="O25" s="369">
        <v>1.2</v>
      </c>
      <c r="P25" s="3" t="s">
        <v>23</v>
      </c>
      <c r="Q25" s="369">
        <v>14296</v>
      </c>
      <c r="R25" s="369">
        <v>0.7</v>
      </c>
      <c r="S25" s="369">
        <v>-249</v>
      </c>
      <c r="T25" s="369">
        <v>-1.7</v>
      </c>
      <c r="U25" s="3" t="s">
        <v>23</v>
      </c>
      <c r="V25" s="369">
        <v>14246</v>
      </c>
      <c r="W25" s="369">
        <v>0.7</v>
      </c>
      <c r="X25" s="369">
        <v>-50</v>
      </c>
      <c r="Y25" s="369">
        <v>-0.3</v>
      </c>
      <c r="Z25" s="3" t="s">
        <v>23</v>
      </c>
      <c r="AA25" s="369">
        <v>14125</v>
      </c>
      <c r="AB25" s="369">
        <v>0.7</v>
      </c>
      <c r="AC25" s="369">
        <v>-121</v>
      </c>
      <c r="AD25" s="369">
        <v>-0.8</v>
      </c>
      <c r="AE25" s="3" t="s">
        <v>23</v>
      </c>
      <c r="AF25" s="369">
        <v>14189</v>
      </c>
      <c r="AG25" s="369">
        <v>0.7</v>
      </c>
      <c r="AH25" s="369">
        <v>64</v>
      </c>
      <c r="AI25" s="369">
        <v>0.5</v>
      </c>
      <c r="AJ25" s="3" t="s">
        <v>23</v>
      </c>
      <c r="AK25" s="6">
        <v>14445</v>
      </c>
      <c r="AL25" s="8">
        <v>0.7</v>
      </c>
      <c r="AM25" s="8">
        <v>256</v>
      </c>
      <c r="AN25" s="8">
        <v>1.8</v>
      </c>
      <c r="AO25" s="3" t="s">
        <v>23</v>
      </c>
      <c r="AP25" s="6">
        <v>14679</v>
      </c>
      <c r="AQ25" s="8">
        <v>0.7</v>
      </c>
      <c r="AR25" s="8">
        <v>234</v>
      </c>
      <c r="AS25" s="8">
        <v>1.6</v>
      </c>
      <c r="AT25" s="3" t="s">
        <v>23</v>
      </c>
      <c r="AU25" s="6">
        <v>14953</v>
      </c>
      <c r="AV25" s="8">
        <v>0.7</v>
      </c>
      <c r="AW25" s="8">
        <v>274</v>
      </c>
      <c r="AX25" s="8">
        <v>1.9</v>
      </c>
    </row>
    <row r="26" spans="1:50">
      <c r="A26" s="3" t="s">
        <v>24</v>
      </c>
      <c r="B26" s="369">
        <v>12274</v>
      </c>
      <c r="C26" s="369">
        <v>0.6</v>
      </c>
      <c r="D26" s="369">
        <v>175</v>
      </c>
      <c r="E26" s="369">
        <v>1.4</v>
      </c>
      <c r="F26" s="3" t="s">
        <v>24</v>
      </c>
      <c r="G26" s="369">
        <v>12392</v>
      </c>
      <c r="H26" s="369">
        <v>0.6</v>
      </c>
      <c r="I26" s="369">
        <v>118</v>
      </c>
      <c r="J26" s="369">
        <v>1</v>
      </c>
      <c r="K26" s="3" t="s">
        <v>24</v>
      </c>
      <c r="L26" s="369">
        <v>12634</v>
      </c>
      <c r="M26" s="369">
        <v>0.6</v>
      </c>
      <c r="N26" s="369">
        <v>242</v>
      </c>
      <c r="O26" s="369">
        <v>2</v>
      </c>
      <c r="P26" s="3" t="s">
        <v>24</v>
      </c>
      <c r="Q26" s="369">
        <v>10468</v>
      </c>
      <c r="R26" s="369">
        <v>0.5</v>
      </c>
      <c r="S26" s="369">
        <v>-2166</v>
      </c>
      <c r="T26" s="369">
        <v>-17.100000000000001</v>
      </c>
      <c r="U26" s="3" t="s">
        <v>24</v>
      </c>
      <c r="V26" s="369">
        <v>10690</v>
      </c>
      <c r="W26" s="369">
        <v>0.5</v>
      </c>
      <c r="X26" s="369">
        <v>222</v>
      </c>
      <c r="Y26" s="369">
        <v>2.1</v>
      </c>
      <c r="Z26" s="3" t="s">
        <v>24</v>
      </c>
      <c r="AA26" s="369">
        <v>11338</v>
      </c>
      <c r="AB26" s="369">
        <v>0.5</v>
      </c>
      <c r="AC26" s="369">
        <v>648</v>
      </c>
      <c r="AD26" s="369">
        <v>6.1</v>
      </c>
      <c r="AE26" s="3" t="s">
        <v>24</v>
      </c>
      <c r="AF26" s="369">
        <v>10576</v>
      </c>
      <c r="AG26" s="369">
        <v>0.5</v>
      </c>
      <c r="AH26" s="369">
        <v>-762</v>
      </c>
      <c r="AI26" s="369">
        <v>-7.2</v>
      </c>
      <c r="AJ26" s="3" t="s">
        <v>24</v>
      </c>
      <c r="AK26" s="6">
        <v>10755</v>
      </c>
      <c r="AL26" s="8">
        <v>0.5</v>
      </c>
      <c r="AM26" s="8">
        <v>179</v>
      </c>
      <c r="AN26" s="8">
        <v>1.7</v>
      </c>
      <c r="AO26" s="3" t="s">
        <v>24</v>
      </c>
      <c r="AP26" s="6">
        <v>11111</v>
      </c>
      <c r="AQ26" s="8">
        <v>0.5</v>
      </c>
      <c r="AR26" s="8">
        <v>356</v>
      </c>
      <c r="AS26" s="8">
        <v>3.3</v>
      </c>
      <c r="AT26" s="3" t="s">
        <v>24</v>
      </c>
      <c r="AU26" s="6">
        <v>11281</v>
      </c>
      <c r="AV26" s="8">
        <v>0.5</v>
      </c>
      <c r="AW26" s="8">
        <v>170</v>
      </c>
      <c r="AX26" s="8">
        <v>1.5</v>
      </c>
    </row>
    <row r="27" spans="1:50">
      <c r="A27" s="3" t="s">
        <v>25</v>
      </c>
      <c r="B27" s="369">
        <v>9065</v>
      </c>
      <c r="C27" s="369">
        <v>0.4</v>
      </c>
      <c r="D27" s="369">
        <v>135</v>
      </c>
      <c r="E27" s="369">
        <v>1.5</v>
      </c>
      <c r="F27" s="3" t="s">
        <v>25</v>
      </c>
      <c r="G27" s="369">
        <v>9037</v>
      </c>
      <c r="H27" s="369">
        <v>0.4</v>
      </c>
      <c r="I27" s="369">
        <v>-28</v>
      </c>
      <c r="J27" s="369">
        <v>-0.3</v>
      </c>
      <c r="K27" s="3" t="s">
        <v>25</v>
      </c>
      <c r="L27" s="369">
        <v>9076</v>
      </c>
      <c r="M27" s="369">
        <v>0.4</v>
      </c>
      <c r="N27" s="369">
        <v>39</v>
      </c>
      <c r="O27" s="369">
        <v>0.4</v>
      </c>
      <c r="P27" s="3" t="s">
        <v>25</v>
      </c>
      <c r="Q27" s="369">
        <v>8998</v>
      </c>
      <c r="R27" s="369">
        <v>0.4</v>
      </c>
      <c r="S27" s="369">
        <v>-78</v>
      </c>
      <c r="T27" s="369">
        <v>-0.9</v>
      </c>
      <c r="U27" s="3" t="s">
        <v>25</v>
      </c>
      <c r="V27" s="369">
        <v>8930</v>
      </c>
      <c r="W27" s="369">
        <v>0.4</v>
      </c>
      <c r="X27" s="369">
        <v>-68</v>
      </c>
      <c r="Y27" s="369">
        <v>-0.8</v>
      </c>
      <c r="Z27" s="3" t="s">
        <v>25</v>
      </c>
      <c r="AA27" s="369">
        <v>8873</v>
      </c>
      <c r="AB27" s="369">
        <v>0.4</v>
      </c>
      <c r="AC27" s="369">
        <v>-57</v>
      </c>
      <c r="AD27" s="369">
        <v>-0.6</v>
      </c>
      <c r="AE27" s="3" t="s">
        <v>25</v>
      </c>
      <c r="AF27" s="369">
        <v>8873</v>
      </c>
      <c r="AG27" s="369">
        <v>0.4</v>
      </c>
      <c r="AH27" s="369">
        <v>0</v>
      </c>
      <c r="AI27" s="369">
        <v>0</v>
      </c>
      <c r="AJ27" s="3" t="s">
        <v>25</v>
      </c>
      <c r="AK27" s="6">
        <v>8947</v>
      </c>
      <c r="AL27" s="8">
        <v>0.4</v>
      </c>
      <c r="AM27" s="8">
        <v>74</v>
      </c>
      <c r="AN27" s="8">
        <v>0.8</v>
      </c>
      <c r="AO27" s="3" t="s">
        <v>25</v>
      </c>
      <c r="AP27" s="6">
        <v>8934</v>
      </c>
      <c r="AQ27" s="8">
        <v>0.4</v>
      </c>
      <c r="AR27" s="8">
        <v>-13</v>
      </c>
      <c r="AS27" s="8">
        <v>-0.2</v>
      </c>
      <c r="AT27" s="3" t="s">
        <v>25</v>
      </c>
      <c r="AU27" s="6">
        <v>8940</v>
      </c>
      <c r="AV27" s="8">
        <v>0.4</v>
      </c>
      <c r="AW27" s="8">
        <v>6</v>
      </c>
      <c r="AX27" s="8">
        <v>0.1</v>
      </c>
    </row>
    <row r="28" spans="1:50">
      <c r="A28" s="3" t="s">
        <v>26</v>
      </c>
      <c r="B28" s="369">
        <v>5257</v>
      </c>
      <c r="C28" s="369">
        <v>0.2</v>
      </c>
      <c r="D28" s="369">
        <v>11</v>
      </c>
      <c r="E28" s="369">
        <v>0.2</v>
      </c>
      <c r="F28" s="3" t="s">
        <v>26</v>
      </c>
      <c r="G28" s="369">
        <v>5119</v>
      </c>
      <c r="H28" s="369">
        <v>0.2</v>
      </c>
      <c r="I28" s="369">
        <v>-138</v>
      </c>
      <c r="J28" s="369">
        <v>-2.6</v>
      </c>
      <c r="K28" s="3" t="s">
        <v>26</v>
      </c>
      <c r="L28" s="369">
        <v>5082</v>
      </c>
      <c r="M28" s="369">
        <v>0.2</v>
      </c>
      <c r="N28" s="369">
        <v>-37</v>
      </c>
      <c r="O28" s="369">
        <v>-0.7</v>
      </c>
      <c r="P28" s="3" t="s">
        <v>26</v>
      </c>
      <c r="Q28" s="369">
        <v>4727</v>
      </c>
      <c r="R28" s="369">
        <v>0.2</v>
      </c>
      <c r="S28" s="369">
        <v>-355</v>
      </c>
      <c r="T28" s="369">
        <v>-7</v>
      </c>
      <c r="U28" s="3" t="s">
        <v>26</v>
      </c>
      <c r="V28" s="369">
        <v>4805</v>
      </c>
      <c r="W28" s="369">
        <v>0.2</v>
      </c>
      <c r="X28" s="369">
        <v>78</v>
      </c>
      <c r="Y28" s="369">
        <v>1.7</v>
      </c>
      <c r="Z28" s="3" t="s">
        <v>26</v>
      </c>
      <c r="AA28" s="369">
        <v>4786</v>
      </c>
      <c r="AB28" s="369">
        <v>0.2</v>
      </c>
      <c r="AC28" s="369">
        <v>-19</v>
      </c>
      <c r="AD28" s="369">
        <v>-0.4</v>
      </c>
      <c r="AE28" s="3" t="s">
        <v>26</v>
      </c>
      <c r="AF28" s="369">
        <v>4848</v>
      </c>
      <c r="AG28" s="369">
        <v>0.2</v>
      </c>
      <c r="AH28" s="369">
        <v>62</v>
      </c>
      <c r="AI28" s="369">
        <v>1.3</v>
      </c>
      <c r="AJ28" s="3" t="s">
        <v>26</v>
      </c>
      <c r="AK28" s="6">
        <v>4757</v>
      </c>
      <c r="AL28" s="8">
        <v>0.2</v>
      </c>
      <c r="AM28" s="8">
        <v>-91</v>
      </c>
      <c r="AN28" s="8">
        <v>-1.9</v>
      </c>
      <c r="AO28" s="3" t="s">
        <v>26</v>
      </c>
      <c r="AP28" s="6">
        <v>4693</v>
      </c>
      <c r="AQ28" s="8">
        <v>0.2</v>
      </c>
      <c r="AR28" s="8">
        <v>-64</v>
      </c>
      <c r="AS28" s="8">
        <v>-1.4</v>
      </c>
      <c r="AT28" s="3" t="s">
        <v>26</v>
      </c>
      <c r="AU28" s="6">
        <v>4743</v>
      </c>
      <c r="AV28" s="8">
        <v>0.2</v>
      </c>
      <c r="AW28" s="8">
        <v>50</v>
      </c>
      <c r="AX28" s="8">
        <v>1.1000000000000001</v>
      </c>
    </row>
    <row r="29" spans="1:50">
      <c r="A29" s="3" t="s">
        <v>27</v>
      </c>
      <c r="B29" s="369">
        <v>23699</v>
      </c>
      <c r="C29" s="369">
        <v>1.1000000000000001</v>
      </c>
      <c r="D29" s="369">
        <v>84</v>
      </c>
      <c r="E29" s="369">
        <v>0.4</v>
      </c>
      <c r="F29" s="3" t="s">
        <v>27</v>
      </c>
      <c r="G29" s="369">
        <v>23718</v>
      </c>
      <c r="H29" s="369">
        <v>1.1000000000000001</v>
      </c>
      <c r="I29" s="369">
        <v>19</v>
      </c>
      <c r="J29" s="369">
        <v>0.1</v>
      </c>
      <c r="K29" s="3" t="s">
        <v>27</v>
      </c>
      <c r="L29" s="369">
        <v>23805</v>
      </c>
      <c r="M29" s="369">
        <v>1.1000000000000001</v>
      </c>
      <c r="N29" s="369">
        <v>87</v>
      </c>
      <c r="O29" s="369">
        <v>0.4</v>
      </c>
      <c r="P29" s="3" t="s">
        <v>27</v>
      </c>
      <c r="Q29" s="369">
        <v>23929</v>
      </c>
      <c r="R29" s="369">
        <v>1.1000000000000001</v>
      </c>
      <c r="S29" s="369">
        <v>124</v>
      </c>
      <c r="T29" s="369">
        <v>0.5</v>
      </c>
      <c r="U29" s="3" t="s">
        <v>27</v>
      </c>
      <c r="V29" s="369">
        <v>23893</v>
      </c>
      <c r="W29" s="369">
        <v>1.1000000000000001</v>
      </c>
      <c r="X29" s="369">
        <v>-36</v>
      </c>
      <c r="Y29" s="369">
        <v>-0.2</v>
      </c>
      <c r="Z29" s="3" t="s">
        <v>27</v>
      </c>
      <c r="AA29" s="369">
        <v>23772</v>
      </c>
      <c r="AB29" s="369">
        <v>1.1000000000000001</v>
      </c>
      <c r="AC29" s="369">
        <v>-121</v>
      </c>
      <c r="AD29" s="369">
        <v>-0.5</v>
      </c>
      <c r="AE29" s="3" t="s">
        <v>27</v>
      </c>
      <c r="AF29" s="369">
        <v>23812</v>
      </c>
      <c r="AG29" s="369">
        <v>1.1000000000000001</v>
      </c>
      <c r="AH29" s="369">
        <v>40</v>
      </c>
      <c r="AI29" s="369">
        <v>0.2</v>
      </c>
      <c r="AJ29" s="3" t="s">
        <v>27</v>
      </c>
      <c r="AK29" s="6">
        <v>23961</v>
      </c>
      <c r="AL29" s="8">
        <v>1.1000000000000001</v>
      </c>
      <c r="AM29" s="8">
        <v>149</v>
      </c>
      <c r="AN29" s="8">
        <v>0.6</v>
      </c>
      <c r="AO29" s="3" t="s">
        <v>27</v>
      </c>
      <c r="AP29" s="6">
        <v>24134</v>
      </c>
      <c r="AQ29" s="8">
        <v>1.1000000000000001</v>
      </c>
      <c r="AR29" s="8">
        <v>173</v>
      </c>
      <c r="AS29" s="8">
        <v>0.7</v>
      </c>
      <c r="AT29" s="3" t="s">
        <v>27</v>
      </c>
      <c r="AU29" s="6">
        <v>24201</v>
      </c>
      <c r="AV29" s="8">
        <v>1.1000000000000001</v>
      </c>
      <c r="AW29" s="8">
        <v>67</v>
      </c>
      <c r="AX29" s="8">
        <v>0.3</v>
      </c>
    </row>
    <row r="30" spans="1:50">
      <c r="A30" s="3" t="s">
        <v>28</v>
      </c>
      <c r="B30" s="369">
        <v>2903</v>
      </c>
      <c r="C30" s="369">
        <v>0.1</v>
      </c>
      <c r="D30" s="369">
        <v>-62</v>
      </c>
      <c r="E30" s="369">
        <v>-2.1</v>
      </c>
      <c r="F30" s="3" t="s">
        <v>28</v>
      </c>
      <c r="G30" s="369">
        <v>2848</v>
      </c>
      <c r="H30" s="369">
        <v>0.1</v>
      </c>
      <c r="I30" s="369">
        <v>-55</v>
      </c>
      <c r="J30" s="369">
        <v>-1.9</v>
      </c>
      <c r="K30" s="3" t="s">
        <v>28</v>
      </c>
      <c r="L30" s="369">
        <v>2815</v>
      </c>
      <c r="M30" s="369">
        <v>0.1</v>
      </c>
      <c r="N30" s="369">
        <v>-33</v>
      </c>
      <c r="O30" s="369">
        <v>-1.2</v>
      </c>
      <c r="P30" s="3" t="s">
        <v>28</v>
      </c>
      <c r="Q30" s="369">
        <v>2775</v>
      </c>
      <c r="R30" s="369">
        <v>0.1</v>
      </c>
      <c r="S30" s="369">
        <v>-40</v>
      </c>
      <c r="T30" s="369">
        <v>-1.4</v>
      </c>
      <c r="U30" s="3" t="s">
        <v>28</v>
      </c>
      <c r="V30" s="369">
        <v>2698</v>
      </c>
      <c r="W30" s="369">
        <v>0.1</v>
      </c>
      <c r="X30" s="369">
        <v>-77</v>
      </c>
      <c r="Y30" s="369">
        <v>-2.8</v>
      </c>
      <c r="Z30" s="3" t="s">
        <v>28</v>
      </c>
      <c r="AA30" s="369">
        <v>2658</v>
      </c>
      <c r="AB30" s="369">
        <v>0.1</v>
      </c>
      <c r="AC30" s="369">
        <v>-40</v>
      </c>
      <c r="AD30" s="369">
        <v>-1.5</v>
      </c>
      <c r="AE30" s="3" t="s">
        <v>28</v>
      </c>
      <c r="AF30" s="369">
        <v>2650</v>
      </c>
      <c r="AG30" s="369">
        <v>0.1</v>
      </c>
      <c r="AH30" s="369">
        <v>-8</v>
      </c>
      <c r="AI30" s="369">
        <v>-0.3</v>
      </c>
      <c r="AJ30" s="3" t="s">
        <v>28</v>
      </c>
      <c r="AK30" s="6">
        <v>2670</v>
      </c>
      <c r="AL30" s="8">
        <v>0.1</v>
      </c>
      <c r="AM30" s="8">
        <v>20</v>
      </c>
      <c r="AN30" s="8">
        <v>0.7</v>
      </c>
      <c r="AO30" s="3" t="s">
        <v>28</v>
      </c>
      <c r="AP30" s="6">
        <v>2763</v>
      </c>
      <c r="AQ30" s="8">
        <v>0.1</v>
      </c>
      <c r="AR30" s="8">
        <v>93</v>
      </c>
      <c r="AS30" s="8">
        <v>3.5</v>
      </c>
      <c r="AT30" s="3" t="s">
        <v>28</v>
      </c>
      <c r="AU30" s="6">
        <v>2852</v>
      </c>
      <c r="AV30" s="8">
        <v>0.1</v>
      </c>
      <c r="AW30" s="8">
        <v>89</v>
      </c>
      <c r="AX30" s="8">
        <v>3.2</v>
      </c>
    </row>
    <row r="31" spans="1:50">
      <c r="A31" s="3" t="s">
        <v>29</v>
      </c>
      <c r="B31" s="369">
        <v>10874</v>
      </c>
      <c r="C31" s="369">
        <v>0.5</v>
      </c>
      <c r="D31" s="369">
        <v>143</v>
      </c>
      <c r="E31" s="369">
        <v>1.3</v>
      </c>
      <c r="F31" s="3" t="s">
        <v>29</v>
      </c>
      <c r="G31" s="369">
        <v>10904</v>
      </c>
      <c r="H31" s="369">
        <v>0.5</v>
      </c>
      <c r="I31" s="369">
        <v>30</v>
      </c>
      <c r="J31" s="369">
        <v>0.3</v>
      </c>
      <c r="K31" s="3" t="s">
        <v>29</v>
      </c>
      <c r="L31" s="369">
        <v>11078</v>
      </c>
      <c r="M31" s="369">
        <v>0.5</v>
      </c>
      <c r="N31" s="369">
        <v>174</v>
      </c>
      <c r="O31" s="369">
        <v>1.6</v>
      </c>
      <c r="P31" s="3" t="s">
        <v>29</v>
      </c>
      <c r="Q31" s="369">
        <v>11097</v>
      </c>
      <c r="R31" s="369">
        <v>0.5</v>
      </c>
      <c r="S31" s="369">
        <v>19</v>
      </c>
      <c r="T31" s="369">
        <v>0.2</v>
      </c>
      <c r="U31" s="3" t="s">
        <v>29</v>
      </c>
      <c r="V31" s="369">
        <v>11107</v>
      </c>
      <c r="W31" s="369">
        <v>0.5</v>
      </c>
      <c r="X31" s="369">
        <v>10</v>
      </c>
      <c r="Y31" s="369">
        <v>0.1</v>
      </c>
      <c r="Z31" s="3" t="s">
        <v>29</v>
      </c>
      <c r="AA31" s="369">
        <v>11114</v>
      </c>
      <c r="AB31" s="369">
        <v>0.5</v>
      </c>
      <c r="AC31" s="369">
        <v>7</v>
      </c>
      <c r="AD31" s="369">
        <v>0.1</v>
      </c>
      <c r="AE31" s="3" t="s">
        <v>29</v>
      </c>
      <c r="AF31" s="369">
        <v>11108</v>
      </c>
      <c r="AG31" s="369">
        <v>0.5</v>
      </c>
      <c r="AH31" s="369">
        <v>-6</v>
      </c>
      <c r="AI31" s="369">
        <v>-0.1</v>
      </c>
      <c r="AJ31" s="3" t="s">
        <v>29</v>
      </c>
      <c r="AK31" s="6">
        <v>11203</v>
      </c>
      <c r="AL31" s="8">
        <v>0.5</v>
      </c>
      <c r="AM31" s="8">
        <v>95</v>
      </c>
      <c r="AN31" s="8">
        <v>0.8</v>
      </c>
      <c r="AO31" s="3" t="s">
        <v>29</v>
      </c>
      <c r="AP31" s="6">
        <v>11294</v>
      </c>
      <c r="AQ31" s="8">
        <v>0.5</v>
      </c>
      <c r="AR31" s="8">
        <v>91</v>
      </c>
      <c r="AS31" s="8">
        <v>0.8</v>
      </c>
      <c r="AT31" s="3" t="s">
        <v>29</v>
      </c>
      <c r="AU31" s="6">
        <v>11287</v>
      </c>
      <c r="AV31" s="8">
        <v>0.5</v>
      </c>
      <c r="AW31" s="8">
        <v>-7</v>
      </c>
      <c r="AX31" s="8">
        <v>-0.1</v>
      </c>
    </row>
    <row r="32" spans="1:50">
      <c r="A32" s="3" t="s">
        <v>30</v>
      </c>
      <c r="B32" s="369">
        <v>9043</v>
      </c>
      <c r="C32" s="369">
        <v>0.4</v>
      </c>
      <c r="D32" s="369">
        <v>1</v>
      </c>
      <c r="E32" s="369">
        <v>0</v>
      </c>
      <c r="F32" s="3" t="s">
        <v>30</v>
      </c>
      <c r="G32" s="369">
        <v>9049</v>
      </c>
      <c r="H32" s="369">
        <v>0.4</v>
      </c>
      <c r="I32" s="369">
        <v>6</v>
      </c>
      <c r="J32" s="369">
        <v>0.1</v>
      </c>
      <c r="K32" s="3" t="s">
        <v>30</v>
      </c>
      <c r="L32" s="369">
        <v>9069</v>
      </c>
      <c r="M32" s="369">
        <v>0.4</v>
      </c>
      <c r="N32" s="369">
        <v>20</v>
      </c>
      <c r="O32" s="369">
        <v>0.2</v>
      </c>
      <c r="P32" s="3" t="s">
        <v>30</v>
      </c>
      <c r="Q32" s="369">
        <v>9026</v>
      </c>
      <c r="R32" s="369">
        <v>0.4</v>
      </c>
      <c r="S32" s="369">
        <v>-43</v>
      </c>
      <c r="T32" s="369">
        <v>-0.5</v>
      </c>
      <c r="U32" s="3" t="s">
        <v>30</v>
      </c>
      <c r="V32" s="369">
        <v>9026</v>
      </c>
      <c r="W32" s="369">
        <v>0.4</v>
      </c>
      <c r="X32" s="369">
        <v>0</v>
      </c>
      <c r="Y32" s="369">
        <v>0</v>
      </c>
      <c r="Z32" s="3" t="s">
        <v>30</v>
      </c>
      <c r="AA32" s="369">
        <v>8969</v>
      </c>
      <c r="AB32" s="369">
        <v>0.4</v>
      </c>
      <c r="AC32" s="369">
        <v>-57</v>
      </c>
      <c r="AD32" s="369">
        <v>-0.6</v>
      </c>
      <c r="AE32" s="3" t="s">
        <v>30</v>
      </c>
      <c r="AF32" s="369">
        <v>8969</v>
      </c>
      <c r="AG32" s="369">
        <v>0.4</v>
      </c>
      <c r="AH32" s="369">
        <v>0</v>
      </c>
      <c r="AI32" s="369">
        <v>0</v>
      </c>
      <c r="AJ32" s="3" t="s">
        <v>30</v>
      </c>
      <c r="AK32" s="6">
        <v>9040</v>
      </c>
      <c r="AL32" s="8">
        <v>0.4</v>
      </c>
      <c r="AM32" s="8">
        <v>71</v>
      </c>
      <c r="AN32" s="8">
        <v>0.8</v>
      </c>
      <c r="AO32" s="3" t="s">
        <v>30</v>
      </c>
      <c r="AP32" s="6">
        <v>9185</v>
      </c>
      <c r="AQ32" s="8">
        <v>0.4</v>
      </c>
      <c r="AR32" s="8">
        <v>145</v>
      </c>
      <c r="AS32" s="8">
        <v>1.6</v>
      </c>
      <c r="AT32" s="3" t="s">
        <v>30</v>
      </c>
      <c r="AU32" s="6">
        <v>9158</v>
      </c>
      <c r="AV32" s="8">
        <v>0.4</v>
      </c>
      <c r="AW32" s="8">
        <v>-27</v>
      </c>
      <c r="AX32" s="8">
        <v>-0.3</v>
      </c>
    </row>
    <row r="33" spans="1:50">
      <c r="A33" s="3" t="s">
        <v>31</v>
      </c>
      <c r="B33" s="369">
        <v>1831</v>
      </c>
      <c r="C33" s="369">
        <v>0.1</v>
      </c>
      <c r="D33" s="369">
        <v>-12</v>
      </c>
      <c r="E33" s="369">
        <v>-0.7</v>
      </c>
      <c r="F33" s="3" t="s">
        <v>31</v>
      </c>
      <c r="G33" s="369">
        <v>1825</v>
      </c>
      <c r="H33" s="369">
        <v>0.1</v>
      </c>
      <c r="I33" s="369">
        <v>-6</v>
      </c>
      <c r="J33" s="369">
        <v>-0.3</v>
      </c>
      <c r="K33" s="3" t="s">
        <v>31</v>
      </c>
      <c r="L33" s="369">
        <v>1804</v>
      </c>
      <c r="M33" s="369">
        <v>0.1</v>
      </c>
      <c r="N33" s="369">
        <v>-21</v>
      </c>
      <c r="O33" s="369">
        <v>-1.2</v>
      </c>
      <c r="P33" s="3" t="s">
        <v>31</v>
      </c>
      <c r="Q33" s="369">
        <v>1715</v>
      </c>
      <c r="R33" s="369">
        <v>0.1</v>
      </c>
      <c r="S33" s="369">
        <v>-89</v>
      </c>
      <c r="T33" s="369">
        <v>-4.9000000000000004</v>
      </c>
      <c r="U33" s="3" t="s">
        <v>31</v>
      </c>
      <c r="V33" s="369">
        <v>1671</v>
      </c>
      <c r="W33" s="369">
        <v>0.1</v>
      </c>
      <c r="X33" s="369">
        <v>-44</v>
      </c>
      <c r="Y33" s="369">
        <v>-2.6</v>
      </c>
      <c r="Z33" s="3" t="s">
        <v>31</v>
      </c>
      <c r="AA33" s="369">
        <v>1630</v>
      </c>
      <c r="AB33" s="369">
        <v>0.1</v>
      </c>
      <c r="AC33" s="369">
        <v>-41</v>
      </c>
      <c r="AD33" s="369">
        <v>-2.5</v>
      </c>
      <c r="AE33" s="3" t="s">
        <v>31</v>
      </c>
      <c r="AF33" s="369">
        <v>1615</v>
      </c>
      <c r="AG33" s="369">
        <v>0.1</v>
      </c>
      <c r="AH33" s="369">
        <v>-15</v>
      </c>
      <c r="AI33" s="369">
        <v>-0.9</v>
      </c>
      <c r="AJ33" s="3" t="s">
        <v>31</v>
      </c>
      <c r="AK33" s="6">
        <v>1645</v>
      </c>
      <c r="AL33" s="8">
        <v>0.1</v>
      </c>
      <c r="AM33" s="8">
        <v>30</v>
      </c>
      <c r="AN33" s="8">
        <v>1.8</v>
      </c>
      <c r="AO33" s="3" t="s">
        <v>31</v>
      </c>
      <c r="AP33" s="6">
        <v>1667</v>
      </c>
      <c r="AQ33" s="8">
        <v>0.1</v>
      </c>
      <c r="AR33" s="8">
        <v>22</v>
      </c>
      <c r="AS33" s="8">
        <v>1.3</v>
      </c>
      <c r="AT33" s="3" t="s">
        <v>31</v>
      </c>
      <c r="AU33" s="6">
        <v>1715</v>
      </c>
      <c r="AV33" s="8">
        <v>0.1</v>
      </c>
      <c r="AW33" s="8">
        <v>48</v>
      </c>
      <c r="AX33" s="8">
        <v>2.9</v>
      </c>
    </row>
    <row r="34" spans="1:50">
      <c r="A34" s="4" t="s">
        <v>0</v>
      </c>
      <c r="B34" s="5">
        <v>908555</v>
      </c>
      <c r="C34" s="5">
        <v>42.7</v>
      </c>
      <c r="D34" s="5">
        <v>1701</v>
      </c>
      <c r="E34" s="5">
        <v>0.2</v>
      </c>
      <c r="F34" s="4" t="s">
        <v>0</v>
      </c>
      <c r="G34" s="5">
        <v>898680</v>
      </c>
      <c r="H34" s="5">
        <v>42.4</v>
      </c>
      <c r="I34" s="5">
        <v>-9875</v>
      </c>
      <c r="J34" s="5">
        <v>-1.1000000000000001</v>
      </c>
      <c r="K34" s="4" t="s">
        <v>0</v>
      </c>
      <c r="L34" s="5">
        <v>897582</v>
      </c>
      <c r="M34" s="5">
        <v>42.4</v>
      </c>
      <c r="N34" s="5">
        <v>-1098</v>
      </c>
      <c r="O34" s="5">
        <v>-0.1</v>
      </c>
      <c r="P34" s="4" t="s">
        <v>0</v>
      </c>
      <c r="Q34" s="5">
        <v>889936</v>
      </c>
      <c r="R34" s="5">
        <v>42.3</v>
      </c>
      <c r="S34" s="5">
        <v>-7646</v>
      </c>
      <c r="T34" s="5">
        <v>-0.9</v>
      </c>
      <c r="U34" s="4" t="s">
        <v>0</v>
      </c>
      <c r="V34" s="5">
        <v>888184</v>
      </c>
      <c r="W34" s="5">
        <v>42.3</v>
      </c>
      <c r="X34" s="5">
        <v>-1752</v>
      </c>
      <c r="Y34" s="5">
        <v>-0.2</v>
      </c>
      <c r="Z34" s="4" t="s">
        <v>0</v>
      </c>
      <c r="AA34" s="5">
        <v>891111</v>
      </c>
      <c r="AB34" s="5">
        <v>42.4</v>
      </c>
      <c r="AC34" s="5">
        <v>2927</v>
      </c>
      <c r="AD34" s="5">
        <v>0.3</v>
      </c>
      <c r="AE34" s="4" t="s">
        <v>0</v>
      </c>
      <c r="AF34" s="5">
        <v>894636</v>
      </c>
      <c r="AG34" s="5">
        <v>42.4</v>
      </c>
      <c r="AH34" s="5">
        <v>3525</v>
      </c>
      <c r="AI34" s="5">
        <v>0.4</v>
      </c>
      <c r="AJ34" s="4" t="s">
        <v>0</v>
      </c>
      <c r="AK34" s="7">
        <v>904713</v>
      </c>
      <c r="AL34" s="9">
        <v>42.5</v>
      </c>
      <c r="AM34" s="7">
        <v>10077</v>
      </c>
      <c r="AN34" s="9">
        <v>1.1000000000000001</v>
      </c>
      <c r="AO34" s="4" t="s">
        <v>0</v>
      </c>
      <c r="AP34" s="7">
        <v>917841</v>
      </c>
      <c r="AQ34" s="9">
        <v>42.6</v>
      </c>
      <c r="AR34" s="7">
        <v>13128</v>
      </c>
      <c r="AS34" s="9">
        <v>1.4</v>
      </c>
      <c r="AT34" s="4" t="s">
        <v>0</v>
      </c>
      <c r="AU34" s="7">
        <v>928604</v>
      </c>
      <c r="AV34" s="9">
        <v>42.7</v>
      </c>
      <c r="AW34" s="7">
        <v>10763</v>
      </c>
      <c r="AX34" s="9">
        <v>1.2</v>
      </c>
    </row>
    <row r="37" spans="1:50">
      <c r="C37" s="10"/>
    </row>
    <row r="38" spans="1:50">
      <c r="C38" s="10"/>
    </row>
    <row r="39" spans="1:50">
      <c r="A39" s="10" t="s">
        <v>49</v>
      </c>
      <c r="B39" s="10"/>
    </row>
    <row r="40" spans="1:50">
      <c r="A40" s="10" t="s">
        <v>48</v>
      </c>
      <c r="B40" s="10"/>
    </row>
  </sheetData>
  <sheetProtection password="CCE3"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F32" sqref="F32"/>
    </sheetView>
  </sheetViews>
  <sheetFormatPr baseColWidth="10" defaultRowHeight="15"/>
  <cols>
    <col min="1" max="1" width="23.5703125" style="354" customWidth="1"/>
    <col min="2" max="2" width="13" style="354" customWidth="1"/>
    <col min="3" max="3" width="13.5703125" style="354" bestFit="1" customWidth="1"/>
    <col min="4" max="7" width="11.42578125" style="354"/>
    <col min="8" max="8" width="12" style="354" customWidth="1"/>
    <col min="9" max="9" width="12.85546875" style="354" customWidth="1"/>
    <col min="10" max="10" width="11.42578125" style="354"/>
  </cols>
  <sheetData>
    <row r="1" spans="1:10">
      <c r="A1" s="466" t="s">
        <v>418</v>
      </c>
      <c r="B1" s="466"/>
      <c r="C1" s="466"/>
      <c r="D1" s="466"/>
      <c r="E1" s="466"/>
      <c r="F1" s="466"/>
      <c r="G1" s="466"/>
      <c r="H1" s="466"/>
      <c r="I1" s="466"/>
      <c r="J1" s="466"/>
    </row>
    <row r="2" spans="1:10">
      <c r="A2" s="336"/>
      <c r="B2" s="11" t="s">
        <v>571</v>
      </c>
      <c r="C2" s="336"/>
      <c r="D2" s="336"/>
      <c r="E2" s="336"/>
      <c r="F2" s="336"/>
      <c r="G2" s="336"/>
      <c r="H2" s="336"/>
      <c r="I2" s="336"/>
      <c r="J2" s="336"/>
    </row>
    <row r="3" spans="1:10">
      <c r="A3" s="360"/>
      <c r="B3" s="336"/>
      <c r="C3" s="336"/>
      <c r="D3" s="336"/>
      <c r="E3" s="336"/>
      <c r="F3" s="336"/>
      <c r="G3" s="336"/>
      <c r="H3" s="336"/>
      <c r="I3" s="336"/>
      <c r="J3" s="336"/>
    </row>
    <row r="4" spans="1:10">
      <c r="A4" s="360"/>
      <c r="B4" s="336"/>
      <c r="C4" s="336"/>
      <c r="D4" s="336"/>
      <c r="E4" s="336"/>
      <c r="F4" s="336"/>
      <c r="G4" s="336"/>
      <c r="H4" s="336"/>
      <c r="I4" s="336"/>
      <c r="J4" s="336"/>
    </row>
    <row r="5" spans="1:10">
      <c r="A5" s="337" t="s">
        <v>51</v>
      </c>
      <c r="B5" s="336"/>
      <c r="C5" s="338" t="s">
        <v>686</v>
      </c>
      <c r="D5" s="338"/>
      <c r="E5" s="336"/>
      <c r="F5" s="338" t="s">
        <v>52</v>
      </c>
      <c r="G5" s="339"/>
      <c r="H5" s="336"/>
      <c r="I5" s="338" t="s">
        <v>686</v>
      </c>
      <c r="J5" s="338"/>
    </row>
    <row r="6" spans="1:10">
      <c r="A6" s="336"/>
      <c r="B6" s="336"/>
      <c r="C6" s="340" t="s">
        <v>53</v>
      </c>
      <c r="D6" s="336"/>
      <c r="E6" s="336"/>
      <c r="F6" s="336"/>
      <c r="G6" s="336"/>
      <c r="H6" s="336"/>
      <c r="I6" s="340" t="s">
        <v>53</v>
      </c>
      <c r="J6" s="336"/>
    </row>
    <row r="7" spans="1:10">
      <c r="A7" s="340" t="s">
        <v>53</v>
      </c>
      <c r="B7" s="338" t="s">
        <v>54</v>
      </c>
      <c r="C7" s="341" t="s">
        <v>55</v>
      </c>
      <c r="D7" s="342"/>
      <c r="E7" s="336"/>
      <c r="F7" s="340" t="s">
        <v>53</v>
      </c>
      <c r="G7" s="336"/>
      <c r="H7" s="338" t="s">
        <v>54</v>
      </c>
      <c r="I7" s="341" t="s">
        <v>55</v>
      </c>
      <c r="J7" s="342"/>
    </row>
    <row r="8" spans="1:10">
      <c r="A8" s="336"/>
      <c r="B8" s="343" t="s">
        <v>56</v>
      </c>
      <c r="C8" s="341" t="s">
        <v>57</v>
      </c>
      <c r="D8" s="343" t="s">
        <v>58</v>
      </c>
      <c r="E8" s="336"/>
      <c r="F8" s="336"/>
      <c r="G8" s="336"/>
      <c r="H8" s="343" t="s">
        <v>56</v>
      </c>
      <c r="I8" s="341" t="s">
        <v>57</v>
      </c>
      <c r="J8" s="343" t="s">
        <v>58</v>
      </c>
    </row>
    <row r="9" spans="1:10">
      <c r="A9" s="336"/>
      <c r="B9" s="344"/>
      <c r="C9" s="336"/>
      <c r="D9" s="336"/>
      <c r="E9" s="336"/>
      <c r="F9" s="336"/>
      <c r="G9" s="336"/>
      <c r="H9" s="336"/>
      <c r="I9" s="336"/>
      <c r="J9" s="336"/>
    </row>
    <row r="10" spans="1:10">
      <c r="A10" s="345" t="s">
        <v>59</v>
      </c>
      <c r="B10" s="391">
        <v>180785</v>
      </c>
      <c r="C10" s="391">
        <v>74847</v>
      </c>
      <c r="D10" s="392">
        <v>1.4153940705706307</v>
      </c>
      <c r="E10" s="336"/>
      <c r="F10" s="346"/>
      <c r="G10" s="345" t="s">
        <v>60</v>
      </c>
      <c r="H10" s="391">
        <v>13624</v>
      </c>
      <c r="I10" s="391">
        <v>8395</v>
      </c>
      <c r="J10" s="392">
        <v>0.62287075640262057</v>
      </c>
    </row>
    <row r="11" spans="1:10">
      <c r="A11" s="345" t="s">
        <v>61</v>
      </c>
      <c r="B11" s="391">
        <v>897945</v>
      </c>
      <c r="C11" s="391">
        <v>314091</v>
      </c>
      <c r="D11" s="392">
        <v>1.8588689265212948</v>
      </c>
      <c r="E11" s="336"/>
      <c r="F11" s="393" t="s">
        <v>672</v>
      </c>
      <c r="G11" s="345" t="s">
        <v>62</v>
      </c>
      <c r="H11" s="391">
        <v>35004</v>
      </c>
      <c r="I11" s="391">
        <v>15816</v>
      </c>
      <c r="J11" s="392">
        <v>1.2132018209408195</v>
      </c>
    </row>
    <row r="12" spans="1:10">
      <c r="A12" s="345" t="s">
        <v>63</v>
      </c>
      <c r="B12" s="394">
        <v>49.33</v>
      </c>
      <c r="C12" s="394">
        <v>28.23</v>
      </c>
      <c r="D12" s="395">
        <v>21.099999999999998</v>
      </c>
      <c r="E12" s="336"/>
      <c r="F12" s="396"/>
      <c r="G12" s="345" t="s">
        <v>63</v>
      </c>
      <c r="H12" s="394">
        <v>49.03</v>
      </c>
      <c r="I12" s="394">
        <v>51.38</v>
      </c>
      <c r="J12" s="395">
        <v>-2.3500000000000014</v>
      </c>
    </row>
    <row r="13" spans="1:10">
      <c r="A13" s="345" t="s">
        <v>64</v>
      </c>
      <c r="B13" s="394">
        <v>4.97</v>
      </c>
      <c r="C13" s="394">
        <v>4.2</v>
      </c>
      <c r="D13" s="395">
        <v>0.76999999999999957</v>
      </c>
      <c r="E13" s="336"/>
      <c r="F13" s="397"/>
      <c r="G13" s="398" t="s">
        <v>673</v>
      </c>
      <c r="H13" s="399">
        <v>2.5692894891368172</v>
      </c>
      <c r="I13" s="399">
        <v>1.8839785586658726</v>
      </c>
      <c r="J13" s="400">
        <v>0.6853109304709446</v>
      </c>
    </row>
    <row r="14" spans="1:10">
      <c r="A14" s="345"/>
      <c r="B14" s="401"/>
      <c r="C14" s="401"/>
      <c r="D14" s="395"/>
      <c r="E14" s="336"/>
      <c r="F14" s="396"/>
      <c r="G14" s="345" t="s">
        <v>60</v>
      </c>
      <c r="H14" s="391">
        <v>2569</v>
      </c>
      <c r="I14" s="391">
        <v>1625</v>
      </c>
      <c r="J14" s="392">
        <v>0.58092307692307688</v>
      </c>
    </row>
    <row r="15" spans="1:10">
      <c r="A15" s="345" t="s">
        <v>65</v>
      </c>
      <c r="B15" s="391">
        <v>50789</v>
      </c>
      <c r="C15" s="391">
        <v>31882</v>
      </c>
      <c r="D15" s="392">
        <v>0.59303055015369177</v>
      </c>
      <c r="E15" s="336"/>
      <c r="F15" s="393" t="s">
        <v>674</v>
      </c>
      <c r="G15" s="345" t="s">
        <v>62</v>
      </c>
      <c r="H15" s="391">
        <v>6089</v>
      </c>
      <c r="I15" s="391">
        <v>3116</v>
      </c>
      <c r="J15" s="392">
        <v>0.95410783055198978</v>
      </c>
    </row>
    <row r="16" spans="1:10">
      <c r="A16" s="345" t="s">
        <v>61</v>
      </c>
      <c r="B16" s="391">
        <v>290936</v>
      </c>
      <c r="C16" s="391">
        <v>149063</v>
      </c>
      <c r="D16" s="392">
        <v>0.95176536095476405</v>
      </c>
      <c r="E16" s="336"/>
      <c r="F16" s="393"/>
      <c r="G16" s="345" t="s">
        <v>63</v>
      </c>
      <c r="H16" s="394">
        <v>28.55</v>
      </c>
      <c r="I16" s="394">
        <v>32.11</v>
      </c>
      <c r="J16" s="395">
        <v>-3.5599999999999987</v>
      </c>
    </row>
    <row r="17" spans="1:10">
      <c r="A17" s="345" t="s">
        <v>63</v>
      </c>
      <c r="B17" s="394">
        <v>34.35</v>
      </c>
      <c r="C17" s="394">
        <v>20.86</v>
      </c>
      <c r="D17" s="395">
        <v>13.490000000000002</v>
      </c>
      <c r="E17" s="336"/>
      <c r="F17" s="397"/>
      <c r="G17" s="398" t="s">
        <v>673</v>
      </c>
      <c r="H17" s="399">
        <v>2.3701829505644221</v>
      </c>
      <c r="I17" s="399">
        <v>1.9175384615384616</v>
      </c>
      <c r="J17" s="400">
        <v>0.45264448902596044</v>
      </c>
    </row>
    <row r="18" spans="1:10">
      <c r="A18" s="345" t="s">
        <v>64</v>
      </c>
      <c r="B18" s="394">
        <v>5.73</v>
      </c>
      <c r="C18" s="394">
        <v>4.68</v>
      </c>
      <c r="D18" s="395">
        <v>1.0500000000000007</v>
      </c>
      <c r="E18" s="336"/>
      <c r="F18" s="393"/>
      <c r="G18" s="345" t="s">
        <v>60</v>
      </c>
      <c r="H18" s="391">
        <v>47467</v>
      </c>
      <c r="I18" s="391">
        <v>21307</v>
      </c>
      <c r="J18" s="392">
        <v>1.2277655230675364</v>
      </c>
    </row>
    <row r="19" spans="1:10">
      <c r="A19" s="345"/>
      <c r="B19" s="401"/>
      <c r="C19" s="401"/>
      <c r="D19" s="395"/>
      <c r="E19" s="336"/>
      <c r="F19" s="393" t="s">
        <v>675</v>
      </c>
      <c r="G19" s="345" t="s">
        <v>62</v>
      </c>
      <c r="H19" s="391">
        <v>238089</v>
      </c>
      <c r="I19" s="391">
        <v>86786</v>
      </c>
      <c r="J19" s="392">
        <v>1.743403313898555</v>
      </c>
    </row>
    <row r="20" spans="1:10">
      <c r="A20" s="345" t="s">
        <v>66</v>
      </c>
      <c r="B20" s="391">
        <v>231574</v>
      </c>
      <c r="C20" s="391">
        <v>106729</v>
      </c>
      <c r="D20" s="392">
        <v>1.1697383091755755</v>
      </c>
      <c r="E20" s="336"/>
      <c r="F20" s="393" t="s">
        <v>53</v>
      </c>
      <c r="G20" s="345" t="s">
        <v>63</v>
      </c>
      <c r="H20" s="394">
        <v>50.78</v>
      </c>
      <c r="I20" s="394">
        <v>30.72</v>
      </c>
      <c r="J20" s="395">
        <v>20.060000000000002</v>
      </c>
    </row>
    <row r="21" spans="1:10">
      <c r="A21" s="345" t="s">
        <v>61</v>
      </c>
      <c r="B21" s="391">
        <v>1188881</v>
      </c>
      <c r="C21" s="391">
        <v>463154</v>
      </c>
      <c r="D21" s="392">
        <v>1.566923744586034</v>
      </c>
      <c r="E21" s="336"/>
      <c r="F21" s="397"/>
      <c r="G21" s="398" t="s">
        <v>673</v>
      </c>
      <c r="H21" s="399">
        <v>5.0158847199106749</v>
      </c>
      <c r="I21" s="399">
        <v>4.0731215093631201</v>
      </c>
      <c r="J21" s="400">
        <v>0.94276321054755474</v>
      </c>
    </row>
    <row r="22" spans="1:10">
      <c r="A22" s="345" t="s">
        <v>63</v>
      </c>
      <c r="B22" s="394">
        <v>44.57</v>
      </c>
      <c r="C22" s="394">
        <v>25.35</v>
      </c>
      <c r="D22" s="395">
        <v>19.22</v>
      </c>
      <c r="E22" s="336"/>
      <c r="F22" s="393"/>
      <c r="G22" s="345" t="s">
        <v>60</v>
      </c>
      <c r="H22" s="391">
        <v>167914</v>
      </c>
      <c r="I22" s="391">
        <v>75402</v>
      </c>
      <c r="J22" s="392">
        <v>1.2269170579029733</v>
      </c>
    </row>
    <row r="23" spans="1:10">
      <c r="A23" s="345" t="s">
        <v>64</v>
      </c>
      <c r="B23" s="394">
        <v>5.13</v>
      </c>
      <c r="C23" s="394">
        <v>4.34</v>
      </c>
      <c r="D23" s="395">
        <v>0.79</v>
      </c>
      <c r="E23" s="336"/>
      <c r="F23" s="393" t="s">
        <v>67</v>
      </c>
      <c r="G23" s="345" t="s">
        <v>62</v>
      </c>
      <c r="H23" s="391">
        <v>909699</v>
      </c>
      <c r="I23" s="391">
        <v>357436</v>
      </c>
      <c r="J23" s="392">
        <v>1.5450682080148614</v>
      </c>
    </row>
    <row r="24" spans="1:10">
      <c r="A24" s="336"/>
      <c r="B24" s="336"/>
      <c r="C24" s="336"/>
      <c r="D24" s="336"/>
      <c r="E24" s="336"/>
      <c r="F24" s="393"/>
      <c r="G24" s="345" t="s">
        <v>63</v>
      </c>
      <c r="H24" s="394">
        <v>43.2</v>
      </c>
      <c r="I24" s="394">
        <v>23.76</v>
      </c>
      <c r="J24" s="395">
        <v>19.440000000000001</v>
      </c>
    </row>
    <row r="25" spans="1:10">
      <c r="A25" s="336"/>
      <c r="B25" s="336"/>
      <c r="C25" s="336"/>
      <c r="D25" s="336"/>
      <c r="E25" s="336"/>
      <c r="F25" s="402"/>
      <c r="G25" s="403" t="s">
        <v>673</v>
      </c>
      <c r="H25" s="394">
        <v>5.4176483199733196</v>
      </c>
      <c r="I25" s="394">
        <v>4.7404047637993685</v>
      </c>
      <c r="J25" s="395">
        <v>0.67724355617395116</v>
      </c>
    </row>
    <row r="26" spans="1:10">
      <c r="A26" s="347" t="s">
        <v>68</v>
      </c>
      <c r="B26" s="347"/>
      <c r="C26" s="336"/>
      <c r="D26" s="336"/>
      <c r="E26" s="336"/>
      <c r="F26" s="340" t="s">
        <v>53</v>
      </c>
      <c r="G26" s="336"/>
      <c r="H26" s="336"/>
      <c r="I26" s="336"/>
      <c r="J26" s="336"/>
    </row>
    <row r="27" spans="1:10">
      <c r="A27" s="336"/>
      <c r="B27" s="340" t="s">
        <v>53</v>
      </c>
      <c r="C27" s="340" t="s">
        <v>53</v>
      </c>
      <c r="D27" s="336"/>
      <c r="E27" s="336"/>
      <c r="F27" s="340" t="s">
        <v>53</v>
      </c>
      <c r="G27" s="390"/>
      <c r="H27" s="390"/>
      <c r="I27" s="390"/>
      <c r="J27" s="390"/>
    </row>
    <row r="28" spans="1:10">
      <c r="A28" s="336"/>
      <c r="B28" s="338" t="s">
        <v>54</v>
      </c>
      <c r="C28" s="341" t="s">
        <v>55</v>
      </c>
      <c r="D28" s="342" t="s">
        <v>69</v>
      </c>
      <c r="E28" s="336"/>
      <c r="F28" s="336"/>
      <c r="G28" s="390"/>
      <c r="H28" s="390"/>
      <c r="I28" s="390"/>
      <c r="J28" s="390"/>
    </row>
    <row r="29" spans="1:10">
      <c r="A29" s="340" t="s">
        <v>53</v>
      </c>
      <c r="B29" s="343" t="s">
        <v>56</v>
      </c>
      <c r="C29" s="341" t="s">
        <v>57</v>
      </c>
      <c r="D29" s="343" t="s">
        <v>58</v>
      </c>
      <c r="E29" s="336"/>
      <c r="F29" s="336"/>
      <c r="G29" s="390"/>
      <c r="H29" s="390"/>
      <c r="I29" s="390"/>
      <c r="J29" s="390"/>
    </row>
    <row r="30" spans="1:10">
      <c r="A30" s="344"/>
      <c r="B30" s="336"/>
      <c r="C30" s="336"/>
      <c r="D30" s="336"/>
      <c r="E30" s="336"/>
      <c r="F30" s="336"/>
      <c r="G30" s="336"/>
      <c r="H30" s="336"/>
      <c r="I30" s="336"/>
      <c r="J30" s="336"/>
    </row>
    <row r="31" spans="1:10">
      <c r="A31" s="345" t="s">
        <v>70</v>
      </c>
      <c r="B31" s="391">
        <v>128277</v>
      </c>
      <c r="C31" s="348">
        <v>61060</v>
      </c>
      <c r="D31" s="349">
        <v>110.08352440222733</v>
      </c>
      <c r="E31" s="336"/>
      <c r="F31" s="336"/>
      <c r="G31" s="371"/>
      <c r="H31" s="372"/>
      <c r="I31" s="371"/>
      <c r="J31" s="373"/>
    </row>
    <row r="32" spans="1:10">
      <c r="A32" s="345" t="s">
        <v>71</v>
      </c>
      <c r="B32" s="391">
        <v>17314</v>
      </c>
      <c r="C32" s="348">
        <v>15980</v>
      </c>
      <c r="D32" s="349">
        <v>8.3479349186483098</v>
      </c>
      <c r="E32" s="336"/>
      <c r="F32" s="336"/>
      <c r="G32" s="336"/>
      <c r="H32" s="374"/>
      <c r="I32" s="336"/>
      <c r="J32" s="336"/>
    </row>
    <row r="33" spans="1:11">
      <c r="A33" s="345" t="s">
        <v>72</v>
      </c>
      <c r="B33" s="391">
        <v>18159</v>
      </c>
      <c r="C33" s="348">
        <v>7943</v>
      </c>
      <c r="D33" s="349">
        <v>128.61639179151453</v>
      </c>
      <c r="E33" s="336"/>
      <c r="F33" s="336"/>
      <c r="G33" s="350"/>
      <c r="H33" s="351"/>
      <c r="I33" s="351"/>
      <c r="J33" s="375"/>
    </row>
    <row r="34" spans="1:11">
      <c r="A34" s="345" t="s">
        <v>73</v>
      </c>
      <c r="B34" s="391">
        <v>8856</v>
      </c>
      <c r="C34" s="348">
        <v>4136</v>
      </c>
      <c r="D34" s="349">
        <v>114.11992263056092</v>
      </c>
      <c r="E34" s="336"/>
      <c r="F34" s="336"/>
      <c r="G34" s="350"/>
      <c r="H34" s="351"/>
      <c r="I34" s="351"/>
      <c r="J34" s="375"/>
    </row>
    <row r="35" spans="1:11">
      <c r="A35" s="345" t="s">
        <v>74</v>
      </c>
      <c r="B35" s="391">
        <v>11763</v>
      </c>
      <c r="C35" s="348">
        <v>1613</v>
      </c>
      <c r="D35" s="349">
        <v>629.26224426534407</v>
      </c>
      <c r="E35" s="336"/>
      <c r="F35" s="336"/>
      <c r="G35" s="350"/>
      <c r="H35" s="375"/>
      <c r="I35" s="375"/>
      <c r="J35" s="375"/>
    </row>
    <row r="36" spans="1:11">
      <c r="A36" s="345" t="s">
        <v>75</v>
      </c>
      <c r="B36" s="391">
        <v>5107</v>
      </c>
      <c r="C36" s="348">
        <v>1597</v>
      </c>
      <c r="D36" s="349">
        <v>219.78710081402627</v>
      </c>
      <c r="E36" s="336"/>
      <c r="F36" s="336"/>
      <c r="G36" s="350"/>
      <c r="H36" s="375"/>
      <c r="I36" s="375"/>
      <c r="J36" s="375"/>
    </row>
    <row r="37" spans="1:11">
      <c r="A37" s="345" t="s">
        <v>76</v>
      </c>
      <c r="B37" s="391">
        <v>1295</v>
      </c>
      <c r="C37" s="348">
        <v>222</v>
      </c>
      <c r="D37" s="349">
        <v>483.33333333333331</v>
      </c>
      <c r="E37" s="336"/>
      <c r="F37" s="336"/>
      <c r="G37" s="350"/>
      <c r="H37" s="361"/>
      <c r="I37" s="336"/>
      <c r="J37" s="336"/>
    </row>
    <row r="38" spans="1:11" s="74" customFormat="1">
      <c r="A38" s="404" t="s">
        <v>77</v>
      </c>
      <c r="B38" s="391">
        <v>9105</v>
      </c>
      <c r="C38" s="348">
        <v>3351</v>
      </c>
      <c r="D38" s="349">
        <v>171.70993733213965</v>
      </c>
      <c r="E38" s="336"/>
      <c r="F38" s="336"/>
      <c r="G38" s="336"/>
      <c r="H38" s="336"/>
      <c r="I38" s="336"/>
      <c r="J38" s="336"/>
    </row>
    <row r="39" spans="1:11" s="333" customFormat="1">
      <c r="A39" s="352"/>
      <c r="B39" s="391"/>
      <c r="C39" s="351"/>
      <c r="D39" s="349"/>
      <c r="E39" s="336"/>
      <c r="F39" s="336"/>
      <c r="G39" s="336"/>
      <c r="H39" s="336"/>
      <c r="I39" s="336"/>
      <c r="J39" s="336"/>
    </row>
    <row r="40" spans="1:11" s="333" customFormat="1">
      <c r="A40" s="352"/>
      <c r="B40" s="351"/>
      <c r="C40" s="351"/>
      <c r="D40" s="349"/>
      <c r="E40" s="336"/>
      <c r="F40" s="336"/>
      <c r="G40" s="336"/>
      <c r="H40" s="336"/>
      <c r="I40" s="336"/>
      <c r="J40" s="336"/>
    </row>
    <row r="41" spans="1:11" ht="15" customHeight="1">
      <c r="A41" s="353"/>
      <c r="B41" s="467" t="s">
        <v>658</v>
      </c>
      <c r="C41" s="467"/>
      <c r="D41" s="467"/>
      <c r="E41" s="467"/>
      <c r="F41" s="467"/>
      <c r="G41" s="467"/>
      <c r="H41" s="467"/>
      <c r="I41" s="467"/>
      <c r="J41" s="467"/>
      <c r="K41" s="467"/>
    </row>
    <row r="42" spans="1:11">
      <c r="B42" s="467"/>
      <c r="C42" s="467"/>
      <c r="D42" s="467"/>
      <c r="E42" s="467"/>
      <c r="F42" s="467"/>
      <c r="G42" s="467"/>
      <c r="H42" s="467"/>
      <c r="I42" s="467"/>
      <c r="J42" s="467"/>
      <c r="K42" s="467"/>
    </row>
    <row r="43" spans="1:11">
      <c r="B43" s="467"/>
      <c r="C43" s="467"/>
      <c r="D43" s="467"/>
      <c r="E43" s="467"/>
      <c r="F43" s="467"/>
      <c r="G43" s="467"/>
      <c r="H43" s="467"/>
      <c r="I43" s="467"/>
      <c r="J43" s="467"/>
      <c r="K43" s="467"/>
    </row>
    <row r="44" spans="1:11">
      <c r="B44" s="467"/>
      <c r="C44" s="467"/>
      <c r="D44" s="467"/>
      <c r="E44" s="467"/>
      <c r="F44" s="467"/>
      <c r="G44" s="467"/>
      <c r="H44" s="467"/>
      <c r="I44" s="467"/>
      <c r="J44" s="467"/>
      <c r="K44" s="467"/>
    </row>
    <row r="45" spans="1:11">
      <c r="B45" s="467"/>
      <c r="C45" s="467"/>
      <c r="D45" s="467"/>
      <c r="E45" s="467"/>
      <c r="F45" s="467"/>
      <c r="G45" s="467"/>
      <c r="H45" s="467"/>
      <c r="I45" s="467"/>
      <c r="J45" s="467"/>
      <c r="K45" s="467"/>
    </row>
    <row r="46" spans="1:11">
      <c r="B46" s="467"/>
      <c r="C46" s="467"/>
      <c r="D46" s="467"/>
      <c r="E46" s="467"/>
      <c r="F46" s="467"/>
      <c r="G46" s="467"/>
      <c r="H46" s="467"/>
      <c r="I46" s="467"/>
      <c r="J46" s="467"/>
      <c r="K46" s="467"/>
    </row>
    <row r="47" spans="1:11">
      <c r="B47" s="467"/>
      <c r="C47" s="467"/>
      <c r="D47" s="467"/>
      <c r="E47" s="467"/>
      <c r="F47" s="467"/>
      <c r="G47" s="467"/>
      <c r="H47" s="467"/>
      <c r="I47" s="467"/>
      <c r="J47" s="467"/>
      <c r="K47" s="467"/>
    </row>
    <row r="48" spans="1:11">
      <c r="B48" s="467"/>
      <c r="C48" s="467"/>
      <c r="D48" s="467"/>
      <c r="E48" s="467"/>
      <c r="F48" s="467"/>
      <c r="G48" s="467"/>
      <c r="H48" s="467"/>
      <c r="I48" s="467"/>
      <c r="J48" s="467"/>
      <c r="K48" s="467"/>
    </row>
    <row r="49" spans="2:11">
      <c r="B49" s="467"/>
      <c r="C49" s="467"/>
      <c r="D49" s="467"/>
      <c r="E49" s="467"/>
      <c r="F49" s="467"/>
      <c r="G49" s="467"/>
      <c r="H49" s="467"/>
      <c r="I49" s="467"/>
      <c r="J49" s="467"/>
      <c r="K49" s="467"/>
    </row>
    <row r="50" spans="2:11">
      <c r="B50" s="17" t="s">
        <v>45</v>
      </c>
      <c r="C50" s="17" t="s">
        <v>47</v>
      </c>
    </row>
    <row r="51" spans="2:11">
      <c r="B51" s="17" t="s">
        <v>46</v>
      </c>
      <c r="C51" s="17" t="s">
        <v>47</v>
      </c>
    </row>
  </sheetData>
  <sheetProtection password="CCE3"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showGridLines="0" zoomScale="70" zoomScaleNormal="70" workbookViewId="0">
      <selection activeCell="Q51" sqref="Q51"/>
    </sheetView>
  </sheetViews>
  <sheetFormatPr baseColWidth="10" defaultRowHeight="15"/>
  <cols>
    <col min="1" max="1" width="14.42578125" customWidth="1"/>
    <col min="2" max="2" width="11.7109375" customWidth="1"/>
    <col min="3" max="3" width="12.7109375" customWidth="1"/>
    <col min="4" max="4" width="12.7109375" style="390" customWidth="1"/>
    <col min="5" max="5" width="12.7109375" customWidth="1"/>
    <col min="6" max="6" width="12.7109375" style="390" customWidth="1"/>
    <col min="7" max="8" width="12.7109375" customWidth="1"/>
    <col min="9" max="9" width="12.7109375" style="390" customWidth="1"/>
    <col min="10" max="10" width="12.7109375" customWidth="1"/>
    <col min="11" max="11" width="12.7109375" style="390" customWidth="1"/>
    <col min="12" max="13" width="12.7109375" customWidth="1"/>
    <col min="14" max="14" width="12.7109375" style="390" customWidth="1"/>
    <col min="15" max="15" width="12.7109375" customWidth="1"/>
    <col min="16" max="16" width="12.7109375" style="390" customWidth="1"/>
    <col min="17" max="18" width="12.7109375" customWidth="1"/>
    <col min="19" max="19" width="12.7109375" style="390" customWidth="1"/>
    <col min="21" max="21" width="11.42578125" style="390"/>
    <col min="23" max="24" width="11.42578125" customWidth="1"/>
    <col min="25" max="25" width="12.42578125" bestFit="1" customWidth="1"/>
  </cols>
  <sheetData>
    <row r="1" spans="1:28">
      <c r="A1" s="468" t="s">
        <v>618</v>
      </c>
      <c r="B1" s="468"/>
      <c r="C1" s="468"/>
      <c r="D1" s="468"/>
      <c r="E1" s="468"/>
      <c r="F1" s="468"/>
      <c r="G1" s="468"/>
      <c r="H1" s="468"/>
      <c r="I1" s="468"/>
      <c r="J1" s="468"/>
      <c r="K1" s="468"/>
      <c r="L1" s="468"/>
      <c r="M1" s="468"/>
      <c r="N1" s="468"/>
      <c r="O1" s="468"/>
      <c r="P1" s="468"/>
      <c r="Q1" s="468"/>
      <c r="R1" s="468"/>
      <c r="S1" s="468"/>
      <c r="T1" s="468"/>
      <c r="U1" s="387"/>
    </row>
    <row r="2" spans="1:28" ht="15" customHeight="1">
      <c r="A2" s="93"/>
      <c r="B2" s="469" t="s">
        <v>66</v>
      </c>
      <c r="C2" s="469"/>
      <c r="D2" s="469"/>
      <c r="E2" s="469"/>
      <c r="F2" s="388"/>
      <c r="G2" s="469" t="s">
        <v>61</v>
      </c>
      <c r="H2" s="469"/>
      <c r="I2" s="469"/>
      <c r="J2" s="469"/>
      <c r="K2" s="388"/>
      <c r="L2" s="469" t="s">
        <v>78</v>
      </c>
      <c r="M2" s="469"/>
      <c r="N2" s="469"/>
      <c r="O2" s="469"/>
      <c r="P2" s="388"/>
      <c r="Q2" s="469" t="s">
        <v>64</v>
      </c>
      <c r="R2" s="469"/>
      <c r="S2" s="469"/>
      <c r="T2" s="469"/>
      <c r="U2" s="388"/>
    </row>
    <row r="3" spans="1:28" ht="15" customHeight="1">
      <c r="A3" s="93" t="s">
        <v>54</v>
      </c>
      <c r="B3" s="94">
        <v>2019</v>
      </c>
      <c r="C3" s="13">
        <v>2020</v>
      </c>
      <c r="D3" s="94">
        <v>2021</v>
      </c>
      <c r="E3" s="14" t="s">
        <v>178</v>
      </c>
      <c r="F3" s="14" t="s">
        <v>617</v>
      </c>
      <c r="G3" s="94">
        <v>2019</v>
      </c>
      <c r="H3" s="13">
        <v>2020</v>
      </c>
      <c r="I3" s="94">
        <v>2021</v>
      </c>
      <c r="J3" s="14" t="s">
        <v>178</v>
      </c>
      <c r="K3" s="14" t="s">
        <v>617</v>
      </c>
      <c r="L3" s="94">
        <v>2019</v>
      </c>
      <c r="M3" s="13">
        <v>2020</v>
      </c>
      <c r="N3" s="94">
        <v>2021</v>
      </c>
      <c r="O3" s="14" t="s">
        <v>274</v>
      </c>
      <c r="P3" s="14" t="s">
        <v>617</v>
      </c>
      <c r="Q3" s="94">
        <v>2019</v>
      </c>
      <c r="R3" s="13">
        <v>2020</v>
      </c>
      <c r="S3" s="94">
        <v>2021</v>
      </c>
      <c r="T3" s="14" t="s">
        <v>274</v>
      </c>
      <c r="U3" s="14" t="s">
        <v>617</v>
      </c>
      <c r="W3" s="463" t="s">
        <v>657</v>
      </c>
      <c r="X3" s="463"/>
      <c r="Y3" s="463"/>
      <c r="Z3" s="463"/>
      <c r="AA3" s="463"/>
      <c r="AB3" s="282"/>
    </row>
    <row r="4" spans="1:28">
      <c r="A4" s="95" t="s">
        <v>79</v>
      </c>
      <c r="B4" s="198">
        <v>459753</v>
      </c>
      <c r="C4" s="109">
        <v>456593</v>
      </c>
      <c r="D4" s="109">
        <v>53566</v>
      </c>
      <c r="E4" s="199">
        <f t="shared" ref="E4:F10" si="0">((C4-B4)/B4)*100</f>
        <v>-0.68732558569492741</v>
      </c>
      <c r="F4" s="199">
        <f t="shared" si="0"/>
        <v>-88.268326496464027</v>
      </c>
      <c r="G4" s="198">
        <v>3674434</v>
      </c>
      <c r="H4" s="109">
        <v>3671749</v>
      </c>
      <c r="I4" s="109">
        <v>253061</v>
      </c>
      <c r="J4" s="199">
        <f t="shared" ref="J4:K10" si="1">((H4-G4)/G4)*100</f>
        <v>-7.3072478645690733E-2</v>
      </c>
      <c r="K4" s="199">
        <f t="shared" si="1"/>
        <v>-93.107889455406678</v>
      </c>
      <c r="L4" s="200">
        <v>67.319999999999993</v>
      </c>
      <c r="M4" s="110">
        <v>66.47</v>
      </c>
      <c r="N4" s="110">
        <v>15.36</v>
      </c>
      <c r="O4" s="199">
        <f>M4-L4</f>
        <v>-0.84999999999999432</v>
      </c>
      <c r="P4" s="199">
        <f>N4-M4</f>
        <v>-51.11</v>
      </c>
      <c r="Q4" s="200">
        <v>7.99</v>
      </c>
      <c r="R4" s="110">
        <v>8.0399999999999991</v>
      </c>
      <c r="S4" s="110">
        <v>4.72</v>
      </c>
      <c r="T4" s="200">
        <f>R4-Q4</f>
        <v>4.9999999999998934E-2</v>
      </c>
      <c r="U4" s="200">
        <f>S4-R4</f>
        <v>-3.3199999999999994</v>
      </c>
      <c r="V4" s="282"/>
      <c r="W4" s="463"/>
      <c r="X4" s="463"/>
      <c r="Y4" s="463"/>
      <c r="Z4" s="463"/>
      <c r="AA4" s="463"/>
      <c r="AB4" s="282"/>
    </row>
    <row r="5" spans="1:28">
      <c r="A5" s="95" t="s">
        <v>80</v>
      </c>
      <c r="B5" s="201">
        <v>455213</v>
      </c>
      <c r="C5" s="198">
        <v>480425</v>
      </c>
      <c r="D5" s="198">
        <v>61600</v>
      </c>
      <c r="E5" s="199">
        <f t="shared" si="0"/>
        <v>5.5385061498683035</v>
      </c>
      <c r="F5" s="199">
        <f t="shared" si="0"/>
        <v>-87.178019461934738</v>
      </c>
      <c r="G5" s="198">
        <v>3371575</v>
      </c>
      <c r="H5" s="198">
        <v>3525167</v>
      </c>
      <c r="I5" s="198">
        <v>248236</v>
      </c>
      <c r="J5" s="199">
        <f t="shared" si="1"/>
        <v>4.5554970599793867</v>
      </c>
      <c r="K5" s="199">
        <f t="shared" si="1"/>
        <v>-92.958177584210901</v>
      </c>
      <c r="L5" s="202">
        <v>68.39</v>
      </c>
      <c r="M5" s="200">
        <v>68.22</v>
      </c>
      <c r="N5" s="200">
        <v>20.23</v>
      </c>
      <c r="O5" s="199">
        <f t="shared" ref="O5:O15" si="2">M5-L5</f>
        <v>-0.17000000000000171</v>
      </c>
      <c r="P5" s="199">
        <f>N5-M5</f>
        <v>-47.989999999999995</v>
      </c>
      <c r="Q5" s="202">
        <v>7.41</v>
      </c>
      <c r="R5" s="200">
        <v>7.34</v>
      </c>
      <c r="S5" s="200">
        <v>4.03</v>
      </c>
      <c r="T5" s="200">
        <f t="shared" ref="T5:T15" si="3">R5-Q5</f>
        <v>-7.0000000000000284E-2</v>
      </c>
      <c r="U5" s="200">
        <f>S5-R5</f>
        <v>-3.3099999999999996</v>
      </c>
      <c r="V5" s="282"/>
      <c r="W5" s="463"/>
      <c r="X5" s="463"/>
      <c r="Y5" s="463"/>
      <c r="Z5" s="463"/>
      <c r="AA5" s="463"/>
      <c r="AB5" s="282"/>
    </row>
    <row r="6" spans="1:28">
      <c r="A6" s="95" t="s">
        <v>81</v>
      </c>
      <c r="B6" s="201">
        <v>520276</v>
      </c>
      <c r="C6" s="198">
        <v>183869</v>
      </c>
      <c r="D6" s="198">
        <v>78821</v>
      </c>
      <c r="E6" s="199">
        <f t="shared" si="0"/>
        <v>-64.659334660833863</v>
      </c>
      <c r="F6" s="199">
        <f t="shared" si="0"/>
        <v>-57.131979833468392</v>
      </c>
      <c r="G6" s="198">
        <v>3627801</v>
      </c>
      <c r="H6" s="198">
        <v>1606420</v>
      </c>
      <c r="I6" s="198">
        <v>325585</v>
      </c>
      <c r="J6" s="199">
        <f t="shared" si="1"/>
        <v>-55.719180848122598</v>
      </c>
      <c r="K6" s="199">
        <f t="shared" si="1"/>
        <v>-79.732261799529397</v>
      </c>
      <c r="L6" s="202">
        <v>66.47</v>
      </c>
      <c r="M6" s="200">
        <v>34.673684201438128</v>
      </c>
      <c r="N6" s="200">
        <v>23.33</v>
      </c>
      <c r="O6" s="199">
        <f t="shared" si="2"/>
        <v>-31.796315798561871</v>
      </c>
      <c r="P6" s="199">
        <f>N6-M6</f>
        <v>-11.34368420143813</v>
      </c>
      <c r="Q6" s="202">
        <v>6.97</v>
      </c>
      <c r="R6" s="200">
        <v>8.74</v>
      </c>
      <c r="S6" s="200">
        <v>4.13</v>
      </c>
      <c r="T6" s="200">
        <f t="shared" si="3"/>
        <v>1.7700000000000005</v>
      </c>
      <c r="U6" s="200">
        <f>S6-R6</f>
        <v>-4.6100000000000003</v>
      </c>
      <c r="V6" s="282"/>
      <c r="W6" s="463"/>
      <c r="X6" s="463"/>
      <c r="Y6" s="463"/>
      <c r="Z6" s="463"/>
      <c r="AA6" s="463"/>
      <c r="AB6" s="282"/>
    </row>
    <row r="7" spans="1:28">
      <c r="A7" s="95" t="s">
        <v>82</v>
      </c>
      <c r="B7" s="198">
        <v>541371</v>
      </c>
      <c r="C7" s="355" t="s">
        <v>104</v>
      </c>
      <c r="D7" s="198">
        <v>94957</v>
      </c>
      <c r="E7" s="355" t="s">
        <v>104</v>
      </c>
      <c r="F7" s="355" t="s">
        <v>104</v>
      </c>
      <c r="G7" s="198">
        <v>3451288</v>
      </c>
      <c r="H7" s="355" t="s">
        <v>104</v>
      </c>
      <c r="I7" s="198">
        <v>378866</v>
      </c>
      <c r="J7" s="355" t="s">
        <v>104</v>
      </c>
      <c r="K7" s="355" t="s">
        <v>104</v>
      </c>
      <c r="L7" s="200">
        <v>65.34</v>
      </c>
      <c r="M7" s="355" t="s">
        <v>104</v>
      </c>
      <c r="N7" s="200">
        <v>26.7</v>
      </c>
      <c r="O7" s="355" t="s">
        <v>104</v>
      </c>
      <c r="P7" s="355" t="s">
        <v>104</v>
      </c>
      <c r="Q7" s="200">
        <v>6.38</v>
      </c>
      <c r="R7" s="355" t="s">
        <v>104</v>
      </c>
      <c r="S7" s="200">
        <v>3.99</v>
      </c>
      <c r="T7" s="355" t="s">
        <v>104</v>
      </c>
      <c r="U7" s="355" t="s">
        <v>104</v>
      </c>
      <c r="V7" s="282"/>
      <c r="W7" s="463"/>
      <c r="X7" s="463"/>
      <c r="Y7" s="463"/>
      <c r="Z7" s="463"/>
      <c r="AA7" s="463"/>
      <c r="AB7" s="282"/>
    </row>
    <row r="8" spans="1:28">
      <c r="A8" s="95" t="s">
        <v>83</v>
      </c>
      <c r="B8" s="198">
        <v>502353</v>
      </c>
      <c r="C8" s="355" t="s">
        <v>104</v>
      </c>
      <c r="D8" s="198">
        <v>116337</v>
      </c>
      <c r="E8" s="355" t="s">
        <v>104</v>
      </c>
      <c r="F8" s="355" t="s">
        <v>104</v>
      </c>
      <c r="G8" s="198">
        <v>3271306</v>
      </c>
      <c r="H8" s="355" t="s">
        <v>104</v>
      </c>
      <c r="I8" s="198">
        <v>467656</v>
      </c>
      <c r="J8" s="355" t="s">
        <v>104</v>
      </c>
      <c r="K8" s="355" t="s">
        <v>104</v>
      </c>
      <c r="L8" s="200">
        <v>59.94</v>
      </c>
      <c r="M8" s="355" t="s">
        <v>104</v>
      </c>
      <c r="N8" s="200">
        <v>31.24</v>
      </c>
      <c r="O8" s="355" t="s">
        <v>104</v>
      </c>
      <c r="P8" s="355" t="s">
        <v>104</v>
      </c>
      <c r="Q8" s="200">
        <v>6.51</v>
      </c>
      <c r="R8" s="355" t="s">
        <v>104</v>
      </c>
      <c r="S8" s="200">
        <v>4.0199999999999996</v>
      </c>
      <c r="T8" s="355" t="s">
        <v>104</v>
      </c>
      <c r="U8" s="355" t="s">
        <v>104</v>
      </c>
      <c r="V8" s="282"/>
      <c r="W8" s="463"/>
      <c r="X8" s="463"/>
      <c r="Y8" s="463"/>
      <c r="Z8" s="463"/>
      <c r="AA8" s="463"/>
      <c r="AB8" s="282"/>
    </row>
    <row r="9" spans="1:28">
      <c r="A9" s="95" t="s">
        <v>84</v>
      </c>
      <c r="B9" s="198">
        <v>521283</v>
      </c>
      <c r="C9" s="355" t="s">
        <v>104</v>
      </c>
      <c r="D9" s="198">
        <v>151737</v>
      </c>
      <c r="E9" s="355" t="s">
        <v>104</v>
      </c>
      <c r="F9" s="355" t="s">
        <v>104</v>
      </c>
      <c r="G9" s="198">
        <v>3559936</v>
      </c>
      <c r="H9" s="355" t="s">
        <v>104</v>
      </c>
      <c r="I9" s="198">
        <v>663886</v>
      </c>
      <c r="J9" s="355" t="s">
        <v>104</v>
      </c>
      <c r="K9" s="355" t="s">
        <v>104</v>
      </c>
      <c r="L9" s="200">
        <v>67.400000000000006</v>
      </c>
      <c r="M9" s="355" t="s">
        <v>104</v>
      </c>
      <c r="N9" s="200">
        <v>33.380000000000003</v>
      </c>
      <c r="O9" s="355" t="s">
        <v>104</v>
      </c>
      <c r="P9" s="355" t="s">
        <v>104</v>
      </c>
      <c r="Q9" s="200">
        <v>6.83</v>
      </c>
      <c r="R9" s="355" t="s">
        <v>104</v>
      </c>
      <c r="S9" s="200">
        <v>4.38</v>
      </c>
      <c r="T9" s="355" t="s">
        <v>104</v>
      </c>
      <c r="U9" s="355" t="s">
        <v>104</v>
      </c>
      <c r="V9" s="282"/>
      <c r="W9" s="463"/>
      <c r="X9" s="463"/>
      <c r="Y9" s="463"/>
      <c r="Z9" s="463"/>
      <c r="AA9" s="463"/>
      <c r="AB9" s="282"/>
    </row>
    <row r="10" spans="1:28">
      <c r="A10" s="95" t="s">
        <v>85</v>
      </c>
      <c r="B10" s="198">
        <v>550315</v>
      </c>
      <c r="C10" s="198">
        <v>106729</v>
      </c>
      <c r="D10" s="198">
        <v>231574</v>
      </c>
      <c r="E10" s="199">
        <f t="shared" ref="E10:E15" si="4">((C10-B10)/B10)*100</f>
        <v>-80.605834840046157</v>
      </c>
      <c r="F10" s="199">
        <f t="shared" si="0"/>
        <v>116.97383091755755</v>
      </c>
      <c r="G10" s="198">
        <v>4036461</v>
      </c>
      <c r="H10" s="198">
        <v>463154</v>
      </c>
      <c r="I10" s="198">
        <v>1188881</v>
      </c>
      <c r="J10" s="199">
        <f t="shared" ref="J10:J15" si="5">((H10-G10)/G10)*100</f>
        <v>-88.525740741704183</v>
      </c>
      <c r="K10" s="199">
        <f t="shared" si="1"/>
        <v>156.69237445860341</v>
      </c>
      <c r="L10" s="200">
        <v>73.45</v>
      </c>
      <c r="M10" s="200">
        <v>25.35</v>
      </c>
      <c r="N10" s="200">
        <v>44.57</v>
      </c>
      <c r="O10" s="199">
        <f t="shared" si="2"/>
        <v>-48.1</v>
      </c>
      <c r="P10" s="199">
        <f t="shared" ref="P10" si="6">N10-M10</f>
        <v>19.22</v>
      </c>
      <c r="Q10" s="200">
        <v>7.33</v>
      </c>
      <c r="R10" s="200">
        <v>4.34</v>
      </c>
      <c r="S10" s="200">
        <v>5.13</v>
      </c>
      <c r="T10" s="200">
        <f t="shared" si="3"/>
        <v>-2.99</v>
      </c>
      <c r="U10" s="200">
        <f t="shared" ref="U10" si="7">S10-R10</f>
        <v>0.79</v>
      </c>
      <c r="V10" s="282"/>
      <c r="W10" s="463"/>
      <c r="X10" s="463"/>
      <c r="Y10" s="463"/>
      <c r="Z10" s="463"/>
      <c r="AA10" s="463"/>
      <c r="AB10" s="282"/>
    </row>
    <row r="11" spans="1:28">
      <c r="A11" s="95" t="s">
        <v>86</v>
      </c>
      <c r="B11" s="198">
        <v>575731</v>
      </c>
      <c r="C11" s="198">
        <v>168422</v>
      </c>
      <c r="D11" s="198"/>
      <c r="E11" s="199">
        <f t="shared" si="4"/>
        <v>-70.74640761049865</v>
      </c>
      <c r="F11" s="199"/>
      <c r="G11" s="198">
        <v>4263597</v>
      </c>
      <c r="H11" s="198">
        <v>806665</v>
      </c>
      <c r="I11" s="198"/>
      <c r="J11" s="199">
        <f t="shared" si="5"/>
        <v>-81.08017713681663</v>
      </c>
      <c r="K11" s="199"/>
      <c r="L11" s="200">
        <v>77.58</v>
      </c>
      <c r="M11" s="200">
        <v>39.86</v>
      </c>
      <c r="N11" s="200"/>
      <c r="O11" s="199">
        <f t="shared" si="2"/>
        <v>-37.72</v>
      </c>
      <c r="P11" s="199"/>
      <c r="Q11" s="200">
        <v>7.41</v>
      </c>
      <c r="R11" s="200">
        <v>4.79</v>
      </c>
      <c r="S11" s="200"/>
      <c r="T11" s="200">
        <f t="shared" si="3"/>
        <v>-2.62</v>
      </c>
      <c r="U11" s="200"/>
      <c r="V11" s="282"/>
      <c r="W11" s="463"/>
      <c r="X11" s="463"/>
      <c r="Y11" s="463"/>
      <c r="Z11" s="463"/>
      <c r="AA11" s="463"/>
      <c r="AB11" s="282"/>
    </row>
    <row r="12" spans="1:28">
      <c r="A12" s="95" t="s">
        <v>87</v>
      </c>
      <c r="B12" s="198">
        <v>487094</v>
      </c>
      <c r="C12" s="198">
        <v>128582</v>
      </c>
      <c r="D12" s="198"/>
      <c r="E12" s="199">
        <f t="shared" si="4"/>
        <v>-73.60222051595791</v>
      </c>
      <c r="F12" s="199"/>
      <c r="G12" s="198">
        <v>3489406</v>
      </c>
      <c r="H12" s="198">
        <v>534743</v>
      </c>
      <c r="I12" s="198"/>
      <c r="J12" s="199">
        <f t="shared" si="5"/>
        <v>-84.675242720394237</v>
      </c>
      <c r="K12" s="199"/>
      <c r="L12" s="200">
        <v>65.61</v>
      </c>
      <c r="M12" s="200">
        <v>26.28</v>
      </c>
      <c r="N12" s="200"/>
      <c r="O12" s="199">
        <f t="shared" si="2"/>
        <v>-39.33</v>
      </c>
      <c r="P12" s="199"/>
      <c r="Q12" s="200">
        <v>7.16</v>
      </c>
      <c r="R12" s="200">
        <v>4.16</v>
      </c>
      <c r="S12" s="200"/>
      <c r="T12" s="200">
        <f t="shared" si="3"/>
        <v>-3</v>
      </c>
      <c r="U12" s="200"/>
      <c r="V12" s="282"/>
      <c r="W12" s="463"/>
      <c r="X12" s="463"/>
      <c r="Y12" s="463"/>
      <c r="Z12" s="463"/>
      <c r="AA12" s="463"/>
      <c r="AB12" s="282"/>
    </row>
    <row r="13" spans="1:28">
      <c r="A13" s="95" t="s">
        <v>88</v>
      </c>
      <c r="B13" s="198">
        <v>521653</v>
      </c>
      <c r="C13" s="198">
        <v>120141</v>
      </c>
      <c r="D13" s="198"/>
      <c r="E13" s="199">
        <f t="shared" si="4"/>
        <v>-76.969172994308479</v>
      </c>
      <c r="F13" s="199"/>
      <c r="G13" s="198">
        <v>3583824</v>
      </c>
      <c r="H13" s="198">
        <v>413433</v>
      </c>
      <c r="I13" s="198"/>
      <c r="J13" s="199">
        <f t="shared" si="5"/>
        <v>-88.463914522588155</v>
      </c>
      <c r="K13" s="199"/>
      <c r="L13" s="200">
        <v>65.213864304100781</v>
      </c>
      <c r="M13" s="200">
        <v>19.23</v>
      </c>
      <c r="N13" s="200"/>
      <c r="O13" s="199">
        <f t="shared" si="2"/>
        <v>-45.983864304100777</v>
      </c>
      <c r="P13" s="199"/>
      <c r="Q13" s="200">
        <v>6.8701301439846025</v>
      </c>
      <c r="R13" s="200">
        <v>3.44</v>
      </c>
      <c r="S13" s="200"/>
      <c r="T13" s="200">
        <f t="shared" si="3"/>
        <v>-3.4301301439846026</v>
      </c>
      <c r="U13" s="200"/>
      <c r="V13" s="282"/>
      <c r="W13" s="463"/>
      <c r="X13" s="463"/>
      <c r="Y13" s="463"/>
      <c r="Z13" s="463"/>
      <c r="AA13" s="463"/>
      <c r="AB13" s="282"/>
    </row>
    <row r="14" spans="1:28">
      <c r="A14" s="95" t="s">
        <v>89</v>
      </c>
      <c r="B14" s="198">
        <v>482255</v>
      </c>
      <c r="C14" s="198">
        <v>83774</v>
      </c>
      <c r="D14" s="198"/>
      <c r="E14" s="199">
        <f t="shared" si="4"/>
        <v>-82.62869228934899</v>
      </c>
      <c r="F14" s="199"/>
      <c r="G14" s="198">
        <v>3432879</v>
      </c>
      <c r="H14" s="198">
        <v>436995</v>
      </c>
      <c r="I14" s="198"/>
      <c r="J14" s="199">
        <f t="shared" si="5"/>
        <v>-87.270305769588731</v>
      </c>
      <c r="K14" s="199"/>
      <c r="L14" s="200">
        <v>64.549398106885391</v>
      </c>
      <c r="M14" s="200">
        <v>21.61</v>
      </c>
      <c r="N14" s="200"/>
      <c r="O14" s="199">
        <f t="shared" si="2"/>
        <v>-42.939398106885392</v>
      </c>
      <c r="P14" s="199"/>
      <c r="Q14" s="200">
        <v>7.1183896486298739</v>
      </c>
      <c r="R14" s="200">
        <v>5.22</v>
      </c>
      <c r="S14" s="200"/>
      <c r="T14" s="200">
        <f t="shared" si="3"/>
        <v>-1.8983896486298741</v>
      </c>
      <c r="U14" s="200"/>
      <c r="V14" s="282"/>
      <c r="W14" s="463"/>
      <c r="X14" s="463"/>
      <c r="Y14" s="463"/>
      <c r="Z14" s="463"/>
      <c r="AA14" s="463"/>
      <c r="AB14" s="282"/>
    </row>
    <row r="15" spans="1:28">
      <c r="A15" s="95" t="s">
        <v>90</v>
      </c>
      <c r="B15" s="198">
        <v>493541</v>
      </c>
      <c r="C15" s="198">
        <v>96118</v>
      </c>
      <c r="D15" s="198"/>
      <c r="E15" s="199">
        <f t="shared" si="4"/>
        <v>-80.524819619849211</v>
      </c>
      <c r="F15" s="199"/>
      <c r="G15" s="198">
        <v>3554690</v>
      </c>
      <c r="H15" s="198">
        <v>526651</v>
      </c>
      <c r="I15" s="198"/>
      <c r="J15" s="199">
        <f t="shared" si="5"/>
        <v>-85.184333936292617</v>
      </c>
      <c r="K15" s="199"/>
      <c r="L15" s="200">
        <v>64.683720881143714</v>
      </c>
      <c r="M15" s="200">
        <v>26.06</v>
      </c>
      <c r="N15" s="200"/>
      <c r="O15" s="199">
        <f t="shared" si="2"/>
        <v>-38.623720881143711</v>
      </c>
      <c r="P15" s="199"/>
      <c r="Q15" s="200">
        <v>7.2024208728352859</v>
      </c>
      <c r="R15" s="200">
        <v>5.48</v>
      </c>
      <c r="S15" s="200"/>
      <c r="T15" s="200">
        <f t="shared" si="3"/>
        <v>-1.7224208728352854</v>
      </c>
      <c r="U15" s="200"/>
      <c r="V15" s="282"/>
      <c r="W15" s="463"/>
      <c r="X15" s="463"/>
      <c r="Y15" s="463"/>
      <c r="Z15" s="463"/>
      <c r="AA15" s="463"/>
      <c r="AB15" s="282"/>
    </row>
    <row r="16" spans="1:28">
      <c r="I16" s="345"/>
      <c r="J16" s="391"/>
      <c r="V16" s="282"/>
      <c r="W16" s="463"/>
      <c r="X16" s="463"/>
      <c r="Y16" s="463"/>
      <c r="Z16" s="463"/>
      <c r="AA16" s="463"/>
      <c r="AB16" s="282"/>
    </row>
    <row r="17" spans="1:27">
      <c r="A17" s="11" t="s">
        <v>50</v>
      </c>
      <c r="I17" s="345"/>
      <c r="J17" s="391"/>
      <c r="K17" s="345"/>
      <c r="L17" s="345"/>
      <c r="W17" s="276"/>
      <c r="X17" s="276"/>
      <c r="Y17" s="276"/>
      <c r="Z17" s="276"/>
      <c r="AA17" s="276"/>
    </row>
    <row r="18" spans="1:27">
      <c r="I18" s="345"/>
      <c r="J18" s="394"/>
      <c r="K18" s="345"/>
      <c r="L18" s="345"/>
      <c r="R18" s="15"/>
      <c r="S18" s="15"/>
      <c r="W18" s="276"/>
      <c r="X18" s="276"/>
      <c r="Y18" s="276"/>
      <c r="Z18" s="276"/>
      <c r="AA18" s="276"/>
    </row>
    <row r="19" spans="1:27">
      <c r="H19" s="12"/>
      <c r="I19" s="345"/>
      <c r="J19" s="394"/>
      <c r="K19" s="394"/>
      <c r="L19" s="394"/>
      <c r="R19" s="15"/>
      <c r="S19" s="15"/>
      <c r="X19" s="198"/>
      <c r="Z19" s="16"/>
    </row>
    <row r="20" spans="1:27">
      <c r="X20" s="198"/>
      <c r="Y20" s="198"/>
      <c r="Z20" s="198"/>
    </row>
    <row r="21" spans="1:27">
      <c r="X21" s="199"/>
      <c r="Y21" s="198"/>
      <c r="Z21" s="198"/>
    </row>
    <row r="22" spans="1:27">
      <c r="X22" s="199"/>
      <c r="Y22" s="200"/>
      <c r="Z22" s="200"/>
    </row>
    <row r="23" spans="1:27">
      <c r="Y23" s="200"/>
      <c r="Z23" s="200"/>
    </row>
    <row r="27" spans="1:27">
      <c r="X27" s="198"/>
      <c r="Y27" s="198"/>
    </row>
    <row r="28" spans="1:27">
      <c r="X28" s="198"/>
      <c r="Y28" s="198"/>
    </row>
    <row r="52" spans="1:2">
      <c r="A52" s="17"/>
    </row>
    <row r="58" spans="1:2">
      <c r="A58" s="17" t="s">
        <v>45</v>
      </c>
      <c r="B58" s="17" t="s">
        <v>47</v>
      </c>
    </row>
    <row r="59" spans="1:2">
      <c r="A59" s="17" t="s">
        <v>46</v>
      </c>
      <c r="B59" s="17" t="s">
        <v>47</v>
      </c>
    </row>
  </sheetData>
  <sheetProtection password="CCE3" sheet="1" objects="1" scenarios="1"/>
  <mergeCells count="6">
    <mergeCell ref="W3:AA16"/>
    <mergeCell ref="A1:T1"/>
    <mergeCell ref="B2:E2"/>
    <mergeCell ref="G2:J2"/>
    <mergeCell ref="L2:O2"/>
    <mergeCell ref="Q2:T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9"/>
  <sheetViews>
    <sheetView showGridLines="0" zoomScale="70" zoomScaleNormal="70" workbookViewId="0">
      <selection activeCell="Y28" sqref="Y28"/>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31"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475" t="s">
        <v>280</v>
      </c>
      <c r="B1" s="475"/>
      <c r="C1" s="475"/>
      <c r="L1" s="472" t="s">
        <v>281</v>
      </c>
      <c r="M1" s="472"/>
      <c r="N1" s="472"/>
      <c r="P1" s="472" t="s">
        <v>282</v>
      </c>
      <c r="Q1" s="472"/>
      <c r="R1" s="472"/>
      <c r="T1" s="472" t="s">
        <v>558</v>
      </c>
      <c r="U1" s="472"/>
      <c r="V1" s="472"/>
    </row>
    <row r="2" spans="1:33" ht="29.25" customHeight="1">
      <c r="A2" s="148" t="s">
        <v>687</v>
      </c>
      <c r="B2" s="149" t="s">
        <v>283</v>
      </c>
      <c r="C2" s="149" t="s">
        <v>284</v>
      </c>
      <c r="L2" s="148" t="s">
        <v>94</v>
      </c>
      <c r="M2" s="149" t="s">
        <v>283</v>
      </c>
      <c r="N2" s="149" t="s">
        <v>284</v>
      </c>
      <c r="P2" s="148" t="s">
        <v>557</v>
      </c>
      <c r="Q2" s="149" t="s">
        <v>285</v>
      </c>
      <c r="R2" s="149" t="s">
        <v>286</v>
      </c>
      <c r="T2" s="148" t="s">
        <v>94</v>
      </c>
      <c r="U2" s="149" t="s">
        <v>285</v>
      </c>
      <c r="V2" s="149" t="s">
        <v>286</v>
      </c>
    </row>
    <row r="3" spans="1:33">
      <c r="A3" s="150" t="s">
        <v>287</v>
      </c>
      <c r="B3" s="151">
        <v>414</v>
      </c>
      <c r="C3" s="151">
        <v>1849</v>
      </c>
      <c r="D3" s="152"/>
      <c r="E3" s="152"/>
      <c r="F3" s="152"/>
      <c r="G3" s="152"/>
      <c r="H3" s="152"/>
      <c r="I3" s="152"/>
      <c r="J3" s="152"/>
      <c r="L3" s="153" t="s">
        <v>317</v>
      </c>
      <c r="M3" s="6">
        <v>12217</v>
      </c>
      <c r="N3" s="6">
        <v>20068</v>
      </c>
      <c r="P3" s="153" t="s">
        <v>289</v>
      </c>
      <c r="Q3" s="6">
        <v>61119</v>
      </c>
      <c r="R3" s="6">
        <v>6000</v>
      </c>
      <c r="T3" s="153" t="s">
        <v>477</v>
      </c>
      <c r="U3" s="6">
        <v>72265</v>
      </c>
      <c r="V3" s="6">
        <v>5692</v>
      </c>
    </row>
    <row r="4" spans="1:33">
      <c r="A4" s="150" t="s">
        <v>288</v>
      </c>
      <c r="B4" s="151">
        <v>76</v>
      </c>
      <c r="C4" s="151">
        <v>188</v>
      </c>
      <c r="D4" s="152"/>
      <c r="E4" s="152"/>
      <c r="F4" s="152"/>
      <c r="G4" s="152"/>
      <c r="H4" s="152"/>
      <c r="I4" s="152"/>
      <c r="J4" s="152"/>
      <c r="L4" s="153" t="s">
        <v>319</v>
      </c>
      <c r="M4" s="6">
        <v>12455</v>
      </c>
      <c r="N4" s="6">
        <v>20321</v>
      </c>
      <c r="P4" s="153" t="s">
        <v>291</v>
      </c>
      <c r="Q4" s="6">
        <v>63389</v>
      </c>
      <c r="R4" s="6">
        <v>6050</v>
      </c>
      <c r="T4" s="153" t="s">
        <v>490</v>
      </c>
      <c r="U4" s="6">
        <v>71523</v>
      </c>
      <c r="V4" s="6">
        <v>5818</v>
      </c>
    </row>
    <row r="5" spans="1:33">
      <c r="A5" s="150" t="s">
        <v>290</v>
      </c>
      <c r="B5" s="151">
        <v>50</v>
      </c>
      <c r="C5" s="151">
        <v>273</v>
      </c>
      <c r="D5" s="152"/>
      <c r="E5" s="152"/>
      <c r="F5" s="152"/>
      <c r="G5" s="152"/>
      <c r="H5" s="152"/>
      <c r="I5" s="152"/>
      <c r="J5" s="152"/>
      <c r="L5" s="153" t="s">
        <v>322</v>
      </c>
      <c r="M5" s="6">
        <v>13183</v>
      </c>
      <c r="N5" s="6">
        <v>20092</v>
      </c>
      <c r="P5" s="153" t="s">
        <v>293</v>
      </c>
      <c r="Q5" s="6">
        <v>65786</v>
      </c>
      <c r="R5" s="6">
        <v>6184</v>
      </c>
      <c r="T5" s="153" t="s">
        <v>542</v>
      </c>
      <c r="U5" s="6">
        <v>72140</v>
      </c>
      <c r="V5" s="6">
        <v>5983</v>
      </c>
      <c r="W5" s="152"/>
      <c r="X5" s="152"/>
      <c r="Y5" s="152"/>
      <c r="Z5" s="152"/>
      <c r="AA5" s="152"/>
      <c r="AB5" s="156"/>
      <c r="AC5" s="156"/>
      <c r="AD5" s="6"/>
      <c r="AE5" s="6"/>
      <c r="AF5" s="6"/>
      <c r="AG5" s="6"/>
    </row>
    <row r="6" spans="1:33">
      <c r="A6" s="150" t="s">
        <v>292</v>
      </c>
      <c r="B6" s="151">
        <v>2948</v>
      </c>
      <c r="C6" s="151">
        <v>5437</v>
      </c>
      <c r="D6" s="152"/>
      <c r="E6" s="152"/>
      <c r="F6" s="152"/>
      <c r="G6" s="152"/>
      <c r="H6" s="152"/>
      <c r="I6" s="152"/>
      <c r="J6" s="152"/>
      <c r="L6" s="153" t="s">
        <v>325</v>
      </c>
      <c r="M6" s="6">
        <v>16770</v>
      </c>
      <c r="N6" s="6">
        <v>19991</v>
      </c>
      <c r="P6" s="153" t="s">
        <v>295</v>
      </c>
      <c r="Q6" s="6">
        <v>65673</v>
      </c>
      <c r="R6" s="6">
        <v>6179</v>
      </c>
      <c r="T6" s="153" t="s">
        <v>546</v>
      </c>
      <c r="U6" s="6">
        <v>71620</v>
      </c>
      <c r="V6" s="6">
        <v>6028</v>
      </c>
    </row>
    <row r="7" spans="1:33">
      <c r="A7" s="150" t="s">
        <v>294</v>
      </c>
      <c r="B7" s="151">
        <v>3312</v>
      </c>
      <c r="C7" s="151">
        <v>11979</v>
      </c>
      <c r="D7" s="152"/>
      <c r="E7" s="152"/>
      <c r="F7" s="152"/>
      <c r="G7" s="152"/>
      <c r="H7" s="152"/>
      <c r="I7" s="152"/>
      <c r="J7" s="152"/>
      <c r="L7" s="153" t="s">
        <v>328</v>
      </c>
      <c r="M7" s="6">
        <v>14810</v>
      </c>
      <c r="N7" s="6">
        <v>20058</v>
      </c>
      <c r="P7" s="153" t="s">
        <v>297</v>
      </c>
      <c r="Q7" s="6">
        <v>63722</v>
      </c>
      <c r="R7" s="6">
        <v>6098</v>
      </c>
      <c r="T7" s="153" t="s">
        <v>555</v>
      </c>
      <c r="U7" s="6">
        <v>71630</v>
      </c>
      <c r="V7" s="6">
        <v>6037</v>
      </c>
    </row>
    <row r="8" spans="1:33">
      <c r="A8" s="150" t="s">
        <v>296</v>
      </c>
      <c r="B8" s="151">
        <v>72</v>
      </c>
      <c r="C8" s="151">
        <v>786</v>
      </c>
      <c r="D8" s="152"/>
      <c r="E8" s="152"/>
      <c r="F8" s="152"/>
      <c r="G8" s="152"/>
      <c r="H8" s="152"/>
      <c r="I8" s="152"/>
      <c r="J8" s="152"/>
      <c r="L8" s="153" t="s">
        <v>331</v>
      </c>
      <c r="M8" s="6">
        <v>15522</v>
      </c>
      <c r="N8" s="6">
        <v>19935</v>
      </c>
      <c r="P8" s="153" t="s">
        <v>299</v>
      </c>
      <c r="Q8" s="6">
        <v>65653</v>
      </c>
      <c r="R8" s="6">
        <v>6139</v>
      </c>
      <c r="S8" s="6"/>
      <c r="T8" s="153" t="s">
        <v>568</v>
      </c>
      <c r="U8" s="6">
        <v>71450</v>
      </c>
      <c r="V8" s="6">
        <v>6059</v>
      </c>
    </row>
    <row r="9" spans="1:33">
      <c r="A9" s="150" t="s">
        <v>298</v>
      </c>
      <c r="B9" s="151">
        <v>173</v>
      </c>
      <c r="C9" s="151">
        <v>598</v>
      </c>
      <c r="D9" s="152"/>
      <c r="E9" s="152"/>
      <c r="F9" s="152"/>
      <c r="G9" s="152"/>
      <c r="H9" s="152"/>
      <c r="I9" s="152"/>
      <c r="J9" s="152"/>
      <c r="L9" s="153" t="s">
        <v>334</v>
      </c>
      <c r="M9" s="6">
        <v>15495</v>
      </c>
      <c r="N9" s="6">
        <v>20900</v>
      </c>
      <c r="P9" s="153" t="s">
        <v>301</v>
      </c>
      <c r="Q9" s="6">
        <v>67744</v>
      </c>
      <c r="R9" s="6">
        <v>6237</v>
      </c>
      <c r="S9" s="6"/>
      <c r="T9" s="153" t="s">
        <v>572</v>
      </c>
      <c r="U9" s="6">
        <v>70313</v>
      </c>
      <c r="V9" s="6">
        <v>6076</v>
      </c>
    </row>
    <row r="10" spans="1:33">
      <c r="A10" s="150" t="s">
        <v>300</v>
      </c>
      <c r="B10" s="157">
        <v>73</v>
      </c>
      <c r="C10" s="157">
        <v>441</v>
      </c>
      <c r="D10" s="156"/>
      <c r="E10" s="156"/>
      <c r="F10" s="156"/>
      <c r="G10" s="156"/>
      <c r="H10" s="156"/>
      <c r="I10" s="156"/>
      <c r="J10" s="156"/>
      <c r="L10" s="153" t="s">
        <v>337</v>
      </c>
      <c r="M10" s="6">
        <v>13563</v>
      </c>
      <c r="N10" s="6">
        <v>21055</v>
      </c>
      <c r="P10" s="153" t="s">
        <v>303</v>
      </c>
      <c r="Q10" s="6">
        <v>67588</v>
      </c>
      <c r="R10" s="6">
        <v>6212</v>
      </c>
      <c r="S10" s="6"/>
      <c r="T10" s="153" t="s">
        <v>574</v>
      </c>
      <c r="U10" s="6">
        <v>68917</v>
      </c>
      <c r="V10" s="6">
        <v>5957</v>
      </c>
    </row>
    <row r="11" spans="1:33">
      <c r="A11" s="150" t="s">
        <v>302</v>
      </c>
      <c r="B11" s="157">
        <v>401</v>
      </c>
      <c r="C11" s="157">
        <v>654</v>
      </c>
      <c r="D11" s="156"/>
      <c r="E11" s="156"/>
      <c r="F11" s="156"/>
      <c r="G11" s="156"/>
      <c r="H11" s="156"/>
      <c r="I11" s="156"/>
      <c r="J11" s="156"/>
      <c r="L11" s="153" t="s">
        <v>340</v>
      </c>
      <c r="M11" s="6">
        <v>13234</v>
      </c>
      <c r="N11" s="6">
        <v>20615</v>
      </c>
      <c r="P11" s="153" t="s">
        <v>305</v>
      </c>
      <c r="Q11" s="6">
        <v>65347</v>
      </c>
      <c r="R11" s="6">
        <v>6111</v>
      </c>
      <c r="S11" s="6"/>
      <c r="T11" s="153" t="s">
        <v>576</v>
      </c>
      <c r="U11" s="6">
        <v>67851</v>
      </c>
      <c r="V11" s="6">
        <v>5886</v>
      </c>
    </row>
    <row r="12" spans="1:33">
      <c r="A12" s="150" t="s">
        <v>304</v>
      </c>
      <c r="B12" s="37">
        <v>9</v>
      </c>
      <c r="C12" s="37">
        <v>89</v>
      </c>
      <c r="D12" s="6"/>
      <c r="E12" s="6"/>
      <c r="F12" s="6"/>
      <c r="G12" s="6"/>
      <c r="H12" s="6"/>
      <c r="I12" s="6"/>
      <c r="J12" s="6"/>
      <c r="L12" s="153" t="s">
        <v>343</v>
      </c>
      <c r="M12" s="6">
        <v>12224</v>
      </c>
      <c r="N12" s="6">
        <v>20933</v>
      </c>
      <c r="P12" s="153" t="s">
        <v>307</v>
      </c>
      <c r="Q12" s="6">
        <v>67927</v>
      </c>
      <c r="R12" s="6">
        <v>6200</v>
      </c>
      <c r="S12" s="6"/>
      <c r="T12" s="153" t="s">
        <v>616</v>
      </c>
      <c r="U12" s="6">
        <v>67726</v>
      </c>
      <c r="V12" s="6">
        <v>5902</v>
      </c>
    </row>
    <row r="13" spans="1:33">
      <c r="A13" s="150" t="s">
        <v>306</v>
      </c>
      <c r="B13" s="37">
        <v>18</v>
      </c>
      <c r="C13" s="37">
        <v>138</v>
      </c>
      <c r="D13" s="6"/>
      <c r="E13" s="6"/>
      <c r="F13" s="6"/>
      <c r="G13" s="6"/>
      <c r="H13" s="6"/>
      <c r="I13" s="6"/>
      <c r="J13" s="6"/>
      <c r="L13" s="153" t="s">
        <v>346</v>
      </c>
      <c r="M13" s="6">
        <v>11253</v>
      </c>
      <c r="N13" s="6">
        <v>20409</v>
      </c>
      <c r="P13" s="153" t="s">
        <v>309</v>
      </c>
      <c r="Q13" s="6">
        <v>70772</v>
      </c>
      <c r="R13" s="6">
        <v>6369</v>
      </c>
      <c r="S13" s="6"/>
      <c r="T13" s="153" t="s">
        <v>622</v>
      </c>
      <c r="U13" s="6">
        <v>67340</v>
      </c>
      <c r="V13" s="6">
        <v>5862</v>
      </c>
    </row>
    <row r="14" spans="1:33">
      <c r="A14" s="150" t="s">
        <v>308</v>
      </c>
      <c r="B14" s="37">
        <v>414</v>
      </c>
      <c r="C14" s="37">
        <v>1434</v>
      </c>
      <c r="D14" s="6"/>
      <c r="E14" s="6"/>
      <c r="F14" s="6"/>
      <c r="G14" s="6"/>
      <c r="H14" s="6"/>
      <c r="I14" s="6"/>
      <c r="J14" s="6"/>
      <c r="L14" s="153" t="s">
        <v>349</v>
      </c>
      <c r="M14" s="6">
        <v>6636</v>
      </c>
      <c r="N14" s="6">
        <v>24951</v>
      </c>
      <c r="P14" s="153" t="s">
        <v>310</v>
      </c>
      <c r="Q14" s="6">
        <v>70668</v>
      </c>
      <c r="R14" s="6">
        <v>6356</v>
      </c>
      <c r="S14" s="6"/>
      <c r="T14" s="153" t="s">
        <v>626</v>
      </c>
      <c r="U14" s="6">
        <v>67121</v>
      </c>
      <c r="V14" s="6">
        <v>5855</v>
      </c>
    </row>
    <row r="15" spans="1:33">
      <c r="A15" s="161" t="s">
        <v>143</v>
      </c>
      <c r="B15" s="162">
        <v>7960</v>
      </c>
      <c r="C15" s="162">
        <v>23866</v>
      </c>
      <c r="D15" s="6"/>
      <c r="E15" s="6"/>
      <c r="F15" s="6"/>
      <c r="G15" s="6"/>
      <c r="H15" s="6"/>
      <c r="I15" s="6"/>
      <c r="J15" s="6"/>
      <c r="L15" s="153" t="s">
        <v>392</v>
      </c>
      <c r="M15" s="6">
        <v>604</v>
      </c>
      <c r="N15" s="6">
        <v>29121</v>
      </c>
      <c r="P15" s="153" t="s">
        <v>311</v>
      </c>
      <c r="Q15" s="6">
        <v>69985</v>
      </c>
      <c r="R15" s="6">
        <v>6323</v>
      </c>
      <c r="S15" s="6"/>
      <c r="T15" s="153" t="s">
        <v>659</v>
      </c>
      <c r="U15" s="6">
        <v>67593</v>
      </c>
      <c r="V15" s="6">
        <v>5947</v>
      </c>
    </row>
    <row r="16" spans="1:33">
      <c r="L16" s="153" t="s">
        <v>477</v>
      </c>
      <c r="M16" s="6">
        <v>788</v>
      </c>
      <c r="N16" s="6">
        <v>29874</v>
      </c>
      <c r="P16" s="153" t="s">
        <v>313</v>
      </c>
      <c r="Q16" s="6">
        <v>72657</v>
      </c>
      <c r="R16" s="6">
        <v>6410</v>
      </c>
      <c r="S16" s="6"/>
      <c r="T16" s="153" t="s">
        <v>678</v>
      </c>
      <c r="U16" s="6">
        <v>67172</v>
      </c>
      <c r="V16" s="426">
        <v>5947</v>
      </c>
    </row>
    <row r="17" spans="1:24">
      <c r="A17" s="41" t="s">
        <v>312</v>
      </c>
      <c r="B17" s="41"/>
      <c r="L17" s="153" t="s">
        <v>490</v>
      </c>
      <c r="M17" s="6">
        <v>2087</v>
      </c>
      <c r="N17" s="6">
        <v>29817</v>
      </c>
      <c r="P17" s="153" t="s">
        <v>315</v>
      </c>
      <c r="Q17" s="6">
        <v>75727</v>
      </c>
      <c r="R17" s="6">
        <v>6657</v>
      </c>
      <c r="S17" s="6"/>
      <c r="T17" s="153" t="s">
        <v>738</v>
      </c>
      <c r="U17" s="6">
        <v>69094</v>
      </c>
      <c r="V17" s="426">
        <v>6039</v>
      </c>
    </row>
    <row r="18" spans="1:24">
      <c r="A18" s="41" t="s">
        <v>314</v>
      </c>
      <c r="B18" s="41"/>
      <c r="L18" s="153" t="s">
        <v>542</v>
      </c>
      <c r="M18" s="6">
        <v>3688</v>
      </c>
      <c r="N18" s="6">
        <v>28751</v>
      </c>
      <c r="P18" s="153" t="s">
        <v>316</v>
      </c>
      <c r="Q18" s="6">
        <v>75348</v>
      </c>
      <c r="R18" s="6">
        <v>6627</v>
      </c>
      <c r="S18" s="6"/>
      <c r="V18" s="6"/>
    </row>
    <row r="19" spans="1:24">
      <c r="D19" s="152"/>
      <c r="L19" s="153" t="s">
        <v>546</v>
      </c>
      <c r="M19" s="6">
        <v>3548</v>
      </c>
      <c r="N19" s="6">
        <v>28413</v>
      </c>
      <c r="P19" s="153" t="s">
        <v>318</v>
      </c>
      <c r="Q19" s="6">
        <v>74267</v>
      </c>
      <c r="R19" s="6">
        <v>6529</v>
      </c>
      <c r="S19" s="6"/>
      <c r="V19" s="6"/>
    </row>
    <row r="20" spans="1:24" ht="18" customHeight="1">
      <c r="A20" s="476" t="s">
        <v>560</v>
      </c>
      <c r="B20" s="476"/>
      <c r="C20" s="476"/>
      <c r="D20" s="152"/>
      <c r="L20" s="153" t="s">
        <v>555</v>
      </c>
      <c r="M20" s="6">
        <v>3913</v>
      </c>
      <c r="N20" s="6">
        <v>28199</v>
      </c>
      <c r="P20" s="153" t="s">
        <v>320</v>
      </c>
      <c r="Q20" s="6">
        <v>77781</v>
      </c>
      <c r="R20" s="6">
        <v>6607</v>
      </c>
      <c r="S20" s="6"/>
      <c r="T20" s="473" t="s">
        <v>559</v>
      </c>
      <c r="U20" s="474"/>
      <c r="V20" s="474"/>
    </row>
    <row r="21" spans="1:24" ht="33">
      <c r="A21" s="148" t="s">
        <v>695</v>
      </c>
      <c r="B21" s="149" t="s">
        <v>662</v>
      </c>
      <c r="C21" s="149" t="s">
        <v>543</v>
      </c>
      <c r="D21" s="158"/>
      <c r="L21" s="153" t="s">
        <v>568</v>
      </c>
      <c r="M21" s="6">
        <v>3490</v>
      </c>
      <c r="N21" s="6">
        <v>29323</v>
      </c>
      <c r="P21" s="153" t="s">
        <v>323</v>
      </c>
      <c r="Q21" s="6">
        <v>78744</v>
      </c>
      <c r="R21" s="6">
        <v>6745</v>
      </c>
      <c r="S21" s="6"/>
      <c r="T21" s="474"/>
      <c r="U21" s="474"/>
      <c r="V21" s="474"/>
    </row>
    <row r="22" spans="1:24" ht="15" customHeight="1">
      <c r="A22" s="159" t="s">
        <v>321</v>
      </c>
      <c r="B22" s="152">
        <v>327810</v>
      </c>
      <c r="C22" s="152">
        <v>26279</v>
      </c>
      <c r="D22" s="158"/>
      <c r="L22" s="153" t="s">
        <v>572</v>
      </c>
      <c r="M22" s="6">
        <v>3136</v>
      </c>
      <c r="N22" s="6">
        <v>30095</v>
      </c>
      <c r="P22" s="153" t="s">
        <v>326</v>
      </c>
      <c r="Q22" s="6">
        <v>79025</v>
      </c>
      <c r="R22" s="6">
        <v>6746</v>
      </c>
      <c r="S22" s="6"/>
      <c r="T22" s="474"/>
      <c r="U22" s="474"/>
      <c r="V22" s="474"/>
    </row>
    <row r="23" spans="1:24" ht="26.25">
      <c r="A23" s="163" t="s">
        <v>324</v>
      </c>
      <c r="B23" s="162">
        <v>69094</v>
      </c>
      <c r="C23" s="162">
        <v>6039</v>
      </c>
      <c r="D23" s="158"/>
      <c r="L23" s="153" t="s">
        <v>574</v>
      </c>
      <c r="M23" s="6">
        <v>2950</v>
      </c>
      <c r="N23" s="6">
        <v>30324</v>
      </c>
      <c r="P23" s="153" t="s">
        <v>329</v>
      </c>
      <c r="Q23" s="6">
        <v>77908</v>
      </c>
      <c r="R23" s="6">
        <v>6690</v>
      </c>
      <c r="S23" s="6"/>
      <c r="T23" s="474"/>
      <c r="U23" s="474"/>
      <c r="V23" s="474"/>
    </row>
    <row r="24" spans="1:24">
      <c r="A24" s="159" t="s">
        <v>327</v>
      </c>
      <c r="B24" s="152">
        <v>21371</v>
      </c>
      <c r="C24" s="158">
        <v>404</v>
      </c>
      <c r="D24" s="158"/>
      <c r="L24" s="153" t="s">
        <v>576</v>
      </c>
      <c r="M24" s="6">
        <v>2208</v>
      </c>
      <c r="N24" s="6">
        <v>31282</v>
      </c>
      <c r="P24" s="153" t="s">
        <v>332</v>
      </c>
      <c r="Q24" s="6">
        <v>79828</v>
      </c>
      <c r="R24" s="6">
        <v>6686</v>
      </c>
      <c r="S24" s="6"/>
    </row>
    <row r="25" spans="1:24">
      <c r="A25" s="160" t="s">
        <v>330</v>
      </c>
      <c r="B25" s="152">
        <v>17313</v>
      </c>
      <c r="C25" s="158">
        <v>198</v>
      </c>
      <c r="D25" s="158"/>
      <c r="L25" s="153" t="s">
        <v>616</v>
      </c>
      <c r="M25" s="6">
        <v>2564</v>
      </c>
      <c r="N25" s="6">
        <v>31640</v>
      </c>
      <c r="P25" s="153" t="s">
        <v>335</v>
      </c>
      <c r="Q25" s="6">
        <v>81309</v>
      </c>
      <c r="R25" s="6">
        <v>6794</v>
      </c>
      <c r="S25" s="6"/>
    </row>
    <row r="26" spans="1:24">
      <c r="A26" s="160" t="s">
        <v>333</v>
      </c>
      <c r="B26" s="152">
        <v>3793</v>
      </c>
      <c r="C26" s="158">
        <v>186</v>
      </c>
      <c r="D26" s="152"/>
      <c r="L26" s="153" t="s">
        <v>622</v>
      </c>
      <c r="M26" s="6">
        <v>3532</v>
      </c>
      <c r="N26" s="6">
        <v>31328</v>
      </c>
      <c r="P26" s="153" t="s">
        <v>338</v>
      </c>
      <c r="Q26" s="6">
        <v>81481</v>
      </c>
      <c r="R26" s="6">
        <v>6748</v>
      </c>
      <c r="S26" s="6"/>
    </row>
    <row r="27" spans="1:24">
      <c r="A27" s="160" t="s">
        <v>336</v>
      </c>
      <c r="B27" s="152">
        <v>44</v>
      </c>
      <c r="C27" s="158">
        <v>4</v>
      </c>
      <c r="D27" s="152"/>
      <c r="L27" s="153" t="s">
        <v>626</v>
      </c>
      <c r="M27" s="6">
        <v>3056</v>
      </c>
      <c r="N27" s="6">
        <v>31238</v>
      </c>
      <c r="P27" s="153" t="s">
        <v>341</v>
      </c>
      <c r="Q27" s="6">
        <v>80384</v>
      </c>
      <c r="R27" s="6">
        <v>6695</v>
      </c>
      <c r="S27" s="6"/>
    </row>
    <row r="28" spans="1:24">
      <c r="A28" s="160" t="s">
        <v>339</v>
      </c>
      <c r="B28" s="152">
        <v>221</v>
      </c>
      <c r="C28" s="158">
        <v>16</v>
      </c>
      <c r="D28" s="158"/>
      <c r="L28" s="153" t="s">
        <v>659</v>
      </c>
      <c r="M28" s="6">
        <v>4116</v>
      </c>
      <c r="N28" s="6">
        <v>30397</v>
      </c>
      <c r="P28" s="153" t="s">
        <v>344</v>
      </c>
      <c r="Q28" s="6">
        <v>81715</v>
      </c>
      <c r="R28" s="6">
        <v>6652</v>
      </c>
      <c r="S28" s="6"/>
    </row>
    <row r="29" spans="1:24">
      <c r="A29" s="159" t="s">
        <v>342</v>
      </c>
      <c r="B29" s="152">
        <v>29851</v>
      </c>
      <c r="C29" s="152">
        <v>4076</v>
      </c>
      <c r="D29" s="158"/>
      <c r="L29" s="153" t="s">
        <v>661</v>
      </c>
      <c r="M29" s="6">
        <v>5517</v>
      </c>
      <c r="N29" s="6">
        <v>29863</v>
      </c>
      <c r="P29" s="153" t="s">
        <v>347</v>
      </c>
      <c r="Q29" s="6">
        <v>83328</v>
      </c>
      <c r="R29" s="6">
        <v>6802</v>
      </c>
      <c r="S29" s="6"/>
      <c r="V29" s="313"/>
      <c r="X29" s="313"/>
    </row>
    <row r="30" spans="1:24">
      <c r="A30" s="160" t="s">
        <v>345</v>
      </c>
      <c r="B30" s="152">
        <v>17871</v>
      </c>
      <c r="C30" s="152">
        <v>2190</v>
      </c>
      <c r="D30" s="152"/>
      <c r="L30" s="153" t="s">
        <v>676</v>
      </c>
      <c r="M30" s="6">
        <v>6589</v>
      </c>
      <c r="N30" s="6">
        <v>26844</v>
      </c>
      <c r="P30" s="153" t="s">
        <v>350</v>
      </c>
      <c r="Q30" s="6">
        <v>72704</v>
      </c>
      <c r="R30" s="6">
        <v>5780</v>
      </c>
      <c r="S30" s="6"/>
    </row>
    <row r="31" spans="1:24">
      <c r="A31" s="160" t="s">
        <v>348</v>
      </c>
      <c r="B31" s="152">
        <v>737</v>
      </c>
      <c r="C31" s="158">
        <v>66</v>
      </c>
      <c r="D31" s="158"/>
      <c r="L31" s="153" t="s">
        <v>704</v>
      </c>
      <c r="M31" s="6">
        <v>7960</v>
      </c>
      <c r="N31" s="6">
        <v>23866</v>
      </c>
      <c r="P31" s="153" t="s">
        <v>537</v>
      </c>
      <c r="Q31" s="6">
        <v>72265</v>
      </c>
      <c r="R31" s="6">
        <v>5818</v>
      </c>
      <c r="S31" s="6"/>
    </row>
    <row r="32" spans="1:24">
      <c r="A32" s="160" t="s">
        <v>351</v>
      </c>
      <c r="B32" s="152">
        <v>1099</v>
      </c>
      <c r="C32" s="158">
        <v>132</v>
      </c>
      <c r="D32" s="158"/>
      <c r="M32" s="12"/>
      <c r="N32" s="12"/>
      <c r="O32" s="328"/>
      <c r="P32" s="439"/>
    </row>
    <row r="33" spans="1:17">
      <c r="A33" s="160" t="s">
        <v>352</v>
      </c>
      <c r="B33" s="152">
        <v>10144</v>
      </c>
      <c r="C33" s="152">
        <v>1688</v>
      </c>
      <c r="D33" s="158"/>
      <c r="L33" s="282"/>
      <c r="M33" s="282"/>
      <c r="N33" s="282"/>
      <c r="P33" s="439"/>
    </row>
    <row r="34" spans="1:17">
      <c r="A34" s="159" t="s">
        <v>353</v>
      </c>
      <c r="B34" s="152">
        <v>1</v>
      </c>
      <c r="C34" s="158">
        <v>0</v>
      </c>
      <c r="D34" s="158"/>
      <c r="L34" s="282"/>
      <c r="M34" s="282"/>
      <c r="N34" s="282"/>
      <c r="P34" s="155"/>
    </row>
    <row r="35" spans="1:17">
      <c r="A35" s="160" t="s">
        <v>354</v>
      </c>
      <c r="B35" s="152">
        <v>1</v>
      </c>
      <c r="C35" s="158">
        <v>0</v>
      </c>
      <c r="D35" s="158"/>
      <c r="L35" s="282"/>
      <c r="M35" s="282"/>
      <c r="N35" s="282"/>
      <c r="P35" s="155"/>
    </row>
    <row r="36" spans="1:17">
      <c r="A36" s="159" t="s">
        <v>355</v>
      </c>
      <c r="B36" s="152">
        <v>5760</v>
      </c>
      <c r="C36" s="158">
        <v>711</v>
      </c>
      <c r="D36" s="158"/>
      <c r="L36" s="282"/>
      <c r="M36" s="282"/>
      <c r="N36" s="282"/>
    </row>
    <row r="37" spans="1:17">
      <c r="A37" s="160" t="s">
        <v>356</v>
      </c>
      <c r="B37" s="152">
        <v>502</v>
      </c>
      <c r="C37" s="158">
        <v>12</v>
      </c>
      <c r="D37" s="158"/>
      <c r="L37" s="282"/>
      <c r="M37" s="282"/>
      <c r="N37" s="282"/>
    </row>
    <row r="38" spans="1:17">
      <c r="A38" s="160" t="s">
        <v>357</v>
      </c>
      <c r="B38" s="152">
        <v>2899</v>
      </c>
      <c r="C38" s="158">
        <v>633</v>
      </c>
      <c r="D38" s="158"/>
      <c r="L38" s="282"/>
      <c r="M38" s="282"/>
      <c r="N38" s="282"/>
    </row>
    <row r="39" spans="1:17">
      <c r="A39" s="160" t="s">
        <v>358</v>
      </c>
      <c r="B39" s="152">
        <v>2359</v>
      </c>
      <c r="C39" s="158">
        <v>66</v>
      </c>
      <c r="D39" s="158"/>
      <c r="L39" s="282"/>
      <c r="M39" s="282"/>
      <c r="N39" s="282"/>
    </row>
    <row r="40" spans="1:17">
      <c r="A40" s="159" t="s">
        <v>359</v>
      </c>
      <c r="B40" s="152">
        <v>1129</v>
      </c>
      <c r="C40" s="158">
        <v>60</v>
      </c>
      <c r="D40" s="158"/>
      <c r="L40" s="282"/>
      <c r="M40" s="282"/>
      <c r="N40" s="282"/>
    </row>
    <row r="41" spans="1:17">
      <c r="A41" s="160" t="s">
        <v>360</v>
      </c>
      <c r="B41" s="152">
        <v>1062</v>
      </c>
      <c r="C41" s="158">
        <v>49</v>
      </c>
      <c r="D41" s="158"/>
      <c r="L41" s="282"/>
      <c r="M41" s="282"/>
      <c r="N41" s="282"/>
    </row>
    <row r="42" spans="1:17">
      <c r="A42" s="160" t="s">
        <v>361</v>
      </c>
      <c r="B42" s="152">
        <v>67</v>
      </c>
      <c r="C42" s="158">
        <v>11</v>
      </c>
      <c r="D42" s="158"/>
      <c r="L42" s="282"/>
      <c r="M42" s="282"/>
      <c r="N42" s="282"/>
    </row>
    <row r="43" spans="1:17">
      <c r="A43" s="159" t="s">
        <v>362</v>
      </c>
      <c r="B43" s="152">
        <v>2391</v>
      </c>
      <c r="C43" s="158">
        <v>43</v>
      </c>
      <c r="D43" s="158"/>
      <c r="L43" s="282"/>
      <c r="M43" s="282"/>
      <c r="N43" s="282"/>
    </row>
    <row r="44" spans="1:17">
      <c r="A44" s="160" t="s">
        <v>363</v>
      </c>
      <c r="B44" s="152">
        <v>861</v>
      </c>
      <c r="C44" s="158">
        <v>16</v>
      </c>
      <c r="D44" s="158"/>
      <c r="L44" s="282"/>
      <c r="M44" s="282"/>
      <c r="N44" s="282"/>
    </row>
    <row r="45" spans="1:17">
      <c r="A45" s="160" t="s">
        <v>364</v>
      </c>
      <c r="B45" s="152">
        <v>1530</v>
      </c>
      <c r="C45" s="158">
        <v>27</v>
      </c>
      <c r="D45" s="158"/>
      <c r="L45" s="282"/>
      <c r="M45" s="282"/>
      <c r="N45" s="282"/>
    </row>
    <row r="46" spans="1:17" ht="15" customHeight="1">
      <c r="A46" s="159" t="s">
        <v>365</v>
      </c>
      <c r="B46" s="152">
        <v>984</v>
      </c>
      <c r="C46" s="158">
        <v>87</v>
      </c>
      <c r="D46" s="158"/>
      <c r="L46" s="282"/>
      <c r="M46" s="282"/>
      <c r="N46" s="282"/>
      <c r="O46" s="282"/>
      <c r="P46" s="282"/>
      <c r="Q46" s="282"/>
    </row>
    <row r="47" spans="1:17">
      <c r="A47" s="160" t="s">
        <v>366</v>
      </c>
      <c r="B47" s="152">
        <v>929</v>
      </c>
      <c r="C47" s="158">
        <v>74</v>
      </c>
      <c r="D47" s="158"/>
      <c r="L47" s="282"/>
      <c r="M47" s="282"/>
      <c r="N47" s="282"/>
      <c r="O47" s="282"/>
      <c r="P47" s="282"/>
      <c r="Q47" s="282"/>
    </row>
    <row r="48" spans="1:17">
      <c r="A48" s="160" t="s">
        <v>367</v>
      </c>
      <c r="B48" s="152">
        <v>55</v>
      </c>
      <c r="C48" s="158">
        <v>13</v>
      </c>
      <c r="D48" s="158"/>
      <c r="L48" s="282"/>
      <c r="M48" s="282"/>
      <c r="N48" s="282"/>
      <c r="O48" s="282"/>
      <c r="P48" s="282"/>
      <c r="Q48" s="282"/>
    </row>
    <row r="49" spans="1:17">
      <c r="A49" s="160" t="s">
        <v>368</v>
      </c>
      <c r="B49" s="152">
        <v>0</v>
      </c>
      <c r="C49" s="158">
        <v>0</v>
      </c>
      <c r="D49" s="158"/>
      <c r="L49" s="470" t="s">
        <v>705</v>
      </c>
      <c r="M49" s="471"/>
      <c r="N49" s="471"/>
      <c r="O49" s="471"/>
      <c r="P49" s="471"/>
      <c r="Q49" s="471"/>
    </row>
    <row r="50" spans="1:17">
      <c r="A50" s="159" t="s">
        <v>369</v>
      </c>
      <c r="B50" s="152">
        <v>2015</v>
      </c>
      <c r="C50" s="158">
        <v>168</v>
      </c>
      <c r="D50" s="158"/>
      <c r="L50" s="471"/>
      <c r="M50" s="471"/>
      <c r="N50" s="471"/>
      <c r="O50" s="471"/>
      <c r="P50" s="471"/>
      <c r="Q50" s="471"/>
    </row>
    <row r="51" spans="1:17">
      <c r="A51" s="160" t="s">
        <v>370</v>
      </c>
      <c r="B51" s="152">
        <v>1349</v>
      </c>
      <c r="C51" s="158">
        <v>130</v>
      </c>
      <c r="D51" s="158"/>
      <c r="L51" s="471"/>
      <c r="M51" s="471"/>
      <c r="N51" s="471"/>
      <c r="O51" s="471"/>
      <c r="P51" s="471"/>
      <c r="Q51" s="471"/>
    </row>
    <row r="52" spans="1:17">
      <c r="A52" s="160" t="s">
        <v>371</v>
      </c>
      <c r="B52" s="152">
        <v>163</v>
      </c>
      <c r="C52" s="158">
        <v>7</v>
      </c>
      <c r="D52" s="158"/>
      <c r="L52" s="471"/>
      <c r="M52" s="471"/>
      <c r="N52" s="471"/>
      <c r="O52" s="471"/>
      <c r="P52" s="471"/>
      <c r="Q52" s="471"/>
    </row>
    <row r="53" spans="1:17">
      <c r="A53" s="160" t="s">
        <v>372</v>
      </c>
      <c r="B53" s="152">
        <v>503</v>
      </c>
      <c r="C53" s="158">
        <v>31</v>
      </c>
      <c r="D53" s="158"/>
      <c r="L53" s="471"/>
      <c r="M53" s="471"/>
      <c r="N53" s="471"/>
      <c r="O53" s="471"/>
      <c r="P53" s="471"/>
      <c r="Q53" s="471"/>
    </row>
    <row r="54" spans="1:17">
      <c r="A54" s="159" t="s">
        <v>373</v>
      </c>
      <c r="B54" s="152">
        <v>1520</v>
      </c>
      <c r="C54" s="158">
        <v>101</v>
      </c>
      <c r="D54" s="158"/>
      <c r="L54" s="471"/>
      <c r="M54" s="471"/>
      <c r="N54" s="471"/>
      <c r="O54" s="471"/>
      <c r="P54" s="471"/>
      <c r="Q54" s="471"/>
    </row>
    <row r="55" spans="1:17">
      <c r="A55" s="160" t="s">
        <v>374</v>
      </c>
      <c r="B55" s="152">
        <v>619</v>
      </c>
      <c r="C55" s="158">
        <v>39</v>
      </c>
      <c r="D55" s="158"/>
      <c r="L55" s="471"/>
      <c r="M55" s="471"/>
      <c r="N55" s="471"/>
      <c r="O55" s="471"/>
      <c r="P55" s="471"/>
      <c r="Q55" s="471"/>
    </row>
    <row r="56" spans="1:17">
      <c r="A56" s="160" t="s">
        <v>375</v>
      </c>
      <c r="B56" s="152">
        <v>242</v>
      </c>
      <c r="C56" s="158">
        <v>22</v>
      </c>
      <c r="D56" s="158"/>
      <c r="L56" s="471"/>
      <c r="M56" s="471"/>
      <c r="N56" s="471"/>
      <c r="O56" s="471"/>
      <c r="P56" s="471"/>
      <c r="Q56" s="471"/>
    </row>
    <row r="57" spans="1:17">
      <c r="A57" s="160" t="s">
        <v>376</v>
      </c>
      <c r="B57" s="152">
        <v>295</v>
      </c>
      <c r="C57" s="158">
        <v>13</v>
      </c>
      <c r="D57" s="158"/>
      <c r="L57" s="471"/>
      <c r="M57" s="471"/>
      <c r="N57" s="471"/>
      <c r="O57" s="471"/>
      <c r="P57" s="471"/>
      <c r="Q57" s="471"/>
    </row>
    <row r="58" spans="1:17">
      <c r="A58" s="160" t="s">
        <v>377</v>
      </c>
      <c r="B58" s="152">
        <v>70</v>
      </c>
      <c r="C58" s="158">
        <v>8</v>
      </c>
      <c r="D58" s="158"/>
      <c r="L58" s="471"/>
      <c r="M58" s="471"/>
      <c r="N58" s="471"/>
      <c r="O58" s="471"/>
      <c r="P58" s="471"/>
      <c r="Q58" s="471"/>
    </row>
    <row r="59" spans="1:17">
      <c r="A59" s="160" t="s">
        <v>378</v>
      </c>
      <c r="B59" s="152">
        <v>170</v>
      </c>
      <c r="C59" s="158">
        <v>11</v>
      </c>
      <c r="D59" s="158"/>
      <c r="L59" s="471"/>
      <c r="M59" s="471"/>
      <c r="N59" s="471"/>
      <c r="O59" s="471"/>
      <c r="P59" s="471"/>
      <c r="Q59" s="471"/>
    </row>
    <row r="60" spans="1:17">
      <c r="A60" s="160" t="s">
        <v>379</v>
      </c>
      <c r="B60" s="152">
        <v>10</v>
      </c>
      <c r="C60" s="158">
        <v>4</v>
      </c>
      <c r="D60" s="158"/>
      <c r="L60" s="471"/>
      <c r="M60" s="471"/>
      <c r="N60" s="471"/>
      <c r="O60" s="471"/>
      <c r="P60" s="471"/>
      <c r="Q60" s="471"/>
    </row>
    <row r="61" spans="1:17">
      <c r="A61" s="160" t="s">
        <v>380</v>
      </c>
      <c r="B61" s="152">
        <v>114</v>
      </c>
      <c r="C61" s="158">
        <v>4</v>
      </c>
      <c r="D61" s="158"/>
      <c r="L61" s="282"/>
      <c r="M61" s="282"/>
      <c r="N61" s="282"/>
      <c r="O61" s="282"/>
      <c r="P61" s="420"/>
      <c r="Q61" s="420"/>
    </row>
    <row r="62" spans="1:17">
      <c r="A62" s="159" t="s">
        <v>381</v>
      </c>
      <c r="B62" s="152">
        <v>4072</v>
      </c>
      <c r="C62" s="158">
        <v>389</v>
      </c>
      <c r="D62" s="158"/>
      <c r="L62" s="282"/>
      <c r="M62" s="282"/>
      <c r="N62" s="282"/>
      <c r="O62" s="282"/>
      <c r="P62" s="420"/>
      <c r="Q62" s="420"/>
    </row>
    <row r="63" spans="1:17">
      <c r="A63" s="160" t="s">
        <v>382</v>
      </c>
      <c r="B63" s="152">
        <v>105</v>
      </c>
      <c r="C63" s="158">
        <v>17</v>
      </c>
      <c r="D63" s="158"/>
    </row>
    <row r="64" spans="1:17">
      <c r="A64" s="160" t="s">
        <v>383</v>
      </c>
      <c r="B64" s="152">
        <v>660</v>
      </c>
      <c r="C64" s="158">
        <v>87</v>
      </c>
      <c r="D64" s="158"/>
    </row>
    <row r="65" spans="1:4">
      <c r="A65" s="160" t="s">
        <v>384</v>
      </c>
      <c r="B65" s="152">
        <v>965</v>
      </c>
      <c r="C65" s="158">
        <v>64</v>
      </c>
      <c r="D65" s="158"/>
    </row>
    <row r="66" spans="1:4">
      <c r="A66" s="160" t="s">
        <v>385</v>
      </c>
      <c r="B66" s="152">
        <v>763</v>
      </c>
      <c r="C66" s="158">
        <v>87</v>
      </c>
    </row>
    <row r="67" spans="1:4">
      <c r="A67" s="160" t="s">
        <v>386</v>
      </c>
      <c r="B67" s="152">
        <v>199</v>
      </c>
      <c r="C67" s="158">
        <v>22</v>
      </c>
    </row>
    <row r="68" spans="1:4">
      <c r="A68" s="160" t="s">
        <v>387</v>
      </c>
      <c r="B68" s="152">
        <v>1380</v>
      </c>
      <c r="C68" s="158">
        <v>112</v>
      </c>
    </row>
    <row r="69" spans="1:4">
      <c r="A69" s="160"/>
      <c r="B69" s="152"/>
      <c r="C69" s="158"/>
    </row>
    <row r="70" spans="1:4">
      <c r="A70" s="447" t="s">
        <v>621</v>
      </c>
      <c r="B70" s="152"/>
      <c r="C70" s="158"/>
    </row>
    <row r="71" spans="1:4">
      <c r="A71" s="447" t="s">
        <v>677</v>
      </c>
    </row>
    <row r="74" spans="1:4">
      <c r="A74" s="41" t="s">
        <v>388</v>
      </c>
    </row>
    <row r="75" spans="1:4">
      <c r="A75" s="41" t="s">
        <v>314</v>
      </c>
    </row>
    <row r="87" spans="3:3">
      <c r="C87" s="420"/>
    </row>
    <row r="88" spans="3:3">
      <c r="C88" s="420"/>
    </row>
    <row r="89" spans="3:3">
      <c r="C89" s="420"/>
    </row>
  </sheetData>
  <sheetProtection password="CCE3" sheet="1" objects="1" scenarios="1"/>
  <mergeCells count="7">
    <mergeCell ref="L49:Q60"/>
    <mergeCell ref="T1:V1"/>
    <mergeCell ref="T20:V23"/>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showGridLines="0" zoomScale="80" zoomScaleNormal="80" workbookViewId="0">
      <selection activeCell="V56" sqref="V56"/>
    </sheetView>
  </sheetViews>
  <sheetFormatPr baseColWidth="10" defaultRowHeight="15"/>
  <cols>
    <col min="1" max="2" width="11.42578125" style="280"/>
    <col min="3" max="3" width="11.42578125" style="280" customWidth="1"/>
    <col min="4" max="7" width="11.42578125" style="280"/>
    <col min="8" max="8" width="0" style="280" hidden="1" customWidth="1"/>
    <col min="9" max="16" width="11.42578125" style="280"/>
    <col min="17" max="17" width="20.5703125" style="280" customWidth="1"/>
    <col min="18" max="16384" width="11.42578125" style="280"/>
  </cols>
  <sheetData>
    <row r="1" spans="1:22" s="146" customFormat="1" ht="22.5" customHeight="1">
      <c r="A1" s="484" t="s">
        <v>91</v>
      </c>
      <c r="B1" s="484"/>
      <c r="C1" s="484"/>
      <c r="D1" s="484"/>
      <c r="E1" s="484"/>
      <c r="F1" s="484"/>
      <c r="G1" s="484"/>
      <c r="H1" s="484"/>
      <c r="I1" s="484"/>
      <c r="J1" s="484"/>
      <c r="K1" s="484"/>
      <c r="L1" s="484"/>
      <c r="M1" s="484"/>
      <c r="N1" s="484"/>
      <c r="O1" s="484"/>
      <c r="P1" s="484"/>
      <c r="Q1" s="484"/>
      <c r="R1" s="484"/>
      <c r="S1" s="484"/>
      <c r="T1" s="145"/>
      <c r="U1" s="145"/>
      <c r="V1" s="145"/>
    </row>
    <row r="2" spans="1:22">
      <c r="A2" s="19"/>
      <c r="B2" s="111"/>
      <c r="C2" s="111"/>
      <c r="D2" s="111"/>
      <c r="E2" s="111"/>
      <c r="F2" s="37"/>
      <c r="G2" s="18"/>
      <c r="H2" s="18"/>
      <c r="I2" s="18"/>
      <c r="J2" s="18"/>
      <c r="K2" s="18"/>
      <c r="L2" s="18"/>
      <c r="M2" s="18"/>
      <c r="N2" s="18"/>
      <c r="O2" s="18"/>
      <c r="P2" s="18"/>
      <c r="Q2" s="18"/>
      <c r="R2" s="18"/>
      <c r="S2" s="18"/>
    </row>
    <row r="3" spans="1:22">
      <c r="A3" s="19"/>
      <c r="B3" s="19"/>
      <c r="C3" s="19"/>
      <c r="D3" s="19"/>
      <c r="E3" s="19"/>
      <c r="F3" s="18"/>
      <c r="G3" s="18"/>
      <c r="H3" s="18"/>
      <c r="I3" s="18"/>
      <c r="J3" s="18"/>
      <c r="K3" s="18"/>
      <c r="L3" s="18"/>
      <c r="M3" s="18"/>
      <c r="N3" s="18"/>
      <c r="O3" s="18"/>
      <c r="P3" s="18"/>
      <c r="Q3" s="18"/>
      <c r="R3" s="18"/>
      <c r="S3" s="18"/>
    </row>
    <row r="4" spans="1:22">
      <c r="A4" s="485" t="s">
        <v>92</v>
      </c>
      <c r="B4" s="485"/>
      <c r="C4" s="485"/>
      <c r="D4" s="485"/>
      <c r="E4" s="485"/>
      <c r="F4" s="485"/>
      <c r="G4" s="20"/>
      <c r="H4" s="20"/>
      <c r="I4" s="485" t="s">
        <v>93</v>
      </c>
      <c r="J4" s="485"/>
      <c r="K4" s="485"/>
      <c r="L4" s="485"/>
      <c r="M4" s="485"/>
      <c r="N4" s="485"/>
      <c r="O4" s="21"/>
      <c r="P4" s="21"/>
      <c r="Q4" s="18"/>
      <c r="R4" s="18"/>
      <c r="S4" s="18"/>
    </row>
    <row r="5" spans="1:22" ht="25.5">
      <c r="A5" s="22" t="s">
        <v>94</v>
      </c>
      <c r="B5" s="23" t="s">
        <v>95</v>
      </c>
      <c r="C5" s="23" t="s">
        <v>96</v>
      </c>
      <c r="D5" s="24" t="s">
        <v>97</v>
      </c>
      <c r="E5" s="24" t="s">
        <v>98</v>
      </c>
      <c r="F5" s="25" t="s">
        <v>99</v>
      </c>
      <c r="G5" s="18"/>
      <c r="H5" s="18"/>
      <c r="I5" s="22" t="s">
        <v>100</v>
      </c>
      <c r="J5" s="23" t="s">
        <v>95</v>
      </c>
      <c r="K5" s="23" t="s">
        <v>96</v>
      </c>
      <c r="L5" s="24" t="s">
        <v>97</v>
      </c>
      <c r="M5" s="24" t="s">
        <v>98</v>
      </c>
      <c r="N5" s="25" t="s">
        <v>101</v>
      </c>
      <c r="O5" s="21"/>
      <c r="P5" s="21"/>
    </row>
    <row r="6" spans="1:22">
      <c r="A6" s="26">
        <v>44197</v>
      </c>
      <c r="B6" s="28">
        <v>56457</v>
      </c>
      <c r="C6" s="28">
        <v>65878</v>
      </c>
      <c r="D6" s="37">
        <v>9877</v>
      </c>
      <c r="E6" s="204">
        <v>112458</v>
      </c>
      <c r="F6" s="27">
        <v>122335</v>
      </c>
      <c r="G6" s="18"/>
      <c r="H6" s="18"/>
      <c r="I6" s="166">
        <v>2010</v>
      </c>
      <c r="J6" s="28">
        <v>53770</v>
      </c>
      <c r="K6" s="28">
        <v>49789</v>
      </c>
      <c r="L6" s="28">
        <v>10819</v>
      </c>
      <c r="M6" s="28">
        <v>92740</v>
      </c>
      <c r="N6" s="28">
        <v>103559</v>
      </c>
      <c r="O6" s="21"/>
      <c r="P6" s="21"/>
    </row>
    <row r="7" spans="1:22" s="412" customFormat="1">
      <c r="A7" s="26">
        <v>44228</v>
      </c>
      <c r="B7" s="409">
        <v>57011</v>
      </c>
      <c r="C7" s="409">
        <v>66812</v>
      </c>
      <c r="D7" s="37">
        <v>10114</v>
      </c>
      <c r="E7" s="410">
        <v>113709</v>
      </c>
      <c r="F7" s="27">
        <v>123823</v>
      </c>
      <c r="G7" s="18"/>
      <c r="H7" s="18"/>
      <c r="I7" s="411">
        <v>2011</v>
      </c>
      <c r="J7" s="28">
        <v>55125</v>
      </c>
      <c r="K7" s="28">
        <v>51594</v>
      </c>
      <c r="L7" s="28">
        <v>8458</v>
      </c>
      <c r="M7" s="28">
        <v>98261</v>
      </c>
      <c r="N7" s="28">
        <v>106719</v>
      </c>
      <c r="O7" s="21"/>
      <c r="P7" s="21"/>
    </row>
    <row r="8" spans="1:22" s="137" customFormat="1">
      <c r="A8" s="26">
        <v>44256</v>
      </c>
      <c r="B8" s="28">
        <v>56007</v>
      </c>
      <c r="C8" s="28">
        <v>65943</v>
      </c>
      <c r="D8" s="37">
        <v>9805</v>
      </c>
      <c r="E8" s="204">
        <v>112145</v>
      </c>
      <c r="F8" s="27">
        <v>121950</v>
      </c>
      <c r="G8" s="407"/>
      <c r="H8" s="407"/>
      <c r="I8" s="166">
        <v>2012</v>
      </c>
      <c r="J8" s="28">
        <v>58916</v>
      </c>
      <c r="K8" s="28">
        <v>55674</v>
      </c>
      <c r="L8" s="28">
        <v>8673</v>
      </c>
      <c r="M8" s="28">
        <v>105917</v>
      </c>
      <c r="N8" s="28">
        <v>114590</v>
      </c>
      <c r="O8" s="408"/>
      <c r="P8" s="408"/>
    </row>
    <row r="9" spans="1:22">
      <c r="A9" s="26">
        <v>44287</v>
      </c>
      <c r="B9" s="28">
        <v>56101</v>
      </c>
      <c r="C9" s="28">
        <v>66362</v>
      </c>
      <c r="D9" s="438">
        <v>10004</v>
      </c>
      <c r="E9" s="204">
        <v>112459</v>
      </c>
      <c r="F9" s="27">
        <v>122463</v>
      </c>
      <c r="G9" s="323"/>
      <c r="H9" s="37"/>
      <c r="I9" s="166">
        <v>2013</v>
      </c>
      <c r="J9" s="28">
        <v>61582</v>
      </c>
      <c r="K9" s="28">
        <v>58914</v>
      </c>
      <c r="L9" s="28">
        <v>8477</v>
      </c>
      <c r="M9" s="28">
        <v>112019</v>
      </c>
      <c r="N9" s="28">
        <v>120496</v>
      </c>
      <c r="O9" s="21"/>
      <c r="P9" s="21"/>
    </row>
    <row r="10" spans="1:22">
      <c r="A10" s="26">
        <v>44317</v>
      </c>
      <c r="B10" s="28">
        <v>54844</v>
      </c>
      <c r="C10" s="28">
        <v>65366</v>
      </c>
      <c r="D10" s="28">
        <v>9216</v>
      </c>
      <c r="E10" s="204">
        <v>110994</v>
      </c>
      <c r="F10" s="27">
        <v>120210</v>
      </c>
      <c r="G10" s="18"/>
      <c r="H10" s="18"/>
      <c r="I10" s="166">
        <v>2014</v>
      </c>
      <c r="J10" s="28">
        <v>58134</v>
      </c>
      <c r="K10" s="28">
        <v>56797</v>
      </c>
      <c r="L10" s="28">
        <v>7379</v>
      </c>
      <c r="M10" s="28">
        <v>107552</v>
      </c>
      <c r="N10" s="28">
        <v>114931</v>
      </c>
      <c r="O10" s="21"/>
      <c r="P10" s="21"/>
    </row>
    <row r="11" spans="1:22">
      <c r="A11" s="26">
        <v>44348</v>
      </c>
      <c r="B11" s="28">
        <v>53671</v>
      </c>
      <c r="C11" s="28">
        <v>65160</v>
      </c>
      <c r="D11" s="28">
        <v>8956</v>
      </c>
      <c r="E11" s="204">
        <v>109875</v>
      </c>
      <c r="F11" s="27">
        <v>118831</v>
      </c>
      <c r="G11" s="37"/>
      <c r="H11" s="37"/>
      <c r="I11" s="166">
        <v>2015</v>
      </c>
      <c r="J11" s="28">
        <v>53523</v>
      </c>
      <c r="K11" s="28">
        <v>54850</v>
      </c>
      <c r="L11" s="28">
        <v>6521</v>
      </c>
      <c r="M11" s="28">
        <v>101852</v>
      </c>
      <c r="N11" s="28">
        <v>108373</v>
      </c>
      <c r="O11" s="21"/>
      <c r="P11" s="21"/>
    </row>
    <row r="12" spans="1:22">
      <c r="A12" s="26">
        <v>44378</v>
      </c>
      <c r="B12" s="28">
        <v>48707</v>
      </c>
      <c r="C12" s="28">
        <v>61876</v>
      </c>
      <c r="D12" s="28">
        <v>7435</v>
      </c>
      <c r="E12" s="21">
        <v>103148</v>
      </c>
      <c r="F12" s="27">
        <v>110583</v>
      </c>
      <c r="G12" s="37"/>
      <c r="H12" s="37"/>
      <c r="I12" s="166">
        <v>2016</v>
      </c>
      <c r="J12" s="28">
        <v>49494</v>
      </c>
      <c r="K12" s="28">
        <v>53655</v>
      </c>
      <c r="L12" s="28">
        <v>5328</v>
      </c>
      <c r="M12" s="28">
        <v>97821</v>
      </c>
      <c r="N12" s="28">
        <v>103149</v>
      </c>
      <c r="O12" s="21"/>
      <c r="P12" s="21"/>
    </row>
    <row r="13" spans="1:22">
      <c r="A13" s="140">
        <v>44409</v>
      </c>
      <c r="B13" s="203">
        <v>44328</v>
      </c>
      <c r="C13" s="203">
        <v>57744</v>
      </c>
      <c r="D13" s="203">
        <v>5971</v>
      </c>
      <c r="E13" s="203">
        <v>96101</v>
      </c>
      <c r="F13" s="141">
        <v>102072</v>
      </c>
      <c r="G13" s="323"/>
      <c r="H13" s="37"/>
      <c r="I13" s="166">
        <v>2017</v>
      </c>
      <c r="J13" s="28">
        <v>45576</v>
      </c>
      <c r="K13" s="28">
        <v>52375</v>
      </c>
      <c r="L13" s="28">
        <v>6044</v>
      </c>
      <c r="M13" s="28">
        <v>91907</v>
      </c>
      <c r="N13" s="28">
        <v>97951</v>
      </c>
      <c r="O13" s="21"/>
      <c r="P13" s="21"/>
    </row>
    <row r="14" spans="1:22">
      <c r="A14" s="26">
        <v>44440</v>
      </c>
      <c r="B14" s="203"/>
      <c r="C14" s="203"/>
      <c r="D14" s="203"/>
      <c r="E14" s="203"/>
      <c r="F14" s="27"/>
      <c r="G14" s="323"/>
      <c r="H14" s="37"/>
      <c r="I14" s="166">
        <v>2018</v>
      </c>
      <c r="J14" s="28">
        <v>41129</v>
      </c>
      <c r="K14" s="28">
        <v>50921</v>
      </c>
      <c r="L14" s="28">
        <v>5576</v>
      </c>
      <c r="M14" s="28">
        <v>86474</v>
      </c>
      <c r="N14" s="28">
        <v>92050</v>
      </c>
      <c r="O14" s="21"/>
      <c r="P14" s="21"/>
    </row>
    <row r="15" spans="1:22">
      <c r="A15" s="26">
        <v>44470</v>
      </c>
      <c r="B15" s="457"/>
      <c r="C15" s="457"/>
      <c r="D15" s="203"/>
      <c r="E15" s="203"/>
      <c r="F15" s="27"/>
      <c r="G15" s="37"/>
      <c r="H15" s="37"/>
      <c r="I15" s="166">
        <v>2019</v>
      </c>
      <c r="J15" s="28">
        <v>39836</v>
      </c>
      <c r="K15" s="28">
        <v>49947</v>
      </c>
      <c r="L15" s="28">
        <v>5707</v>
      </c>
      <c r="M15" s="28">
        <v>84076</v>
      </c>
      <c r="N15" s="28">
        <v>89783</v>
      </c>
      <c r="O15" s="21"/>
      <c r="P15" s="21"/>
    </row>
    <row r="16" spans="1:22">
      <c r="A16" s="26">
        <v>44501</v>
      </c>
      <c r="B16" s="203"/>
      <c r="C16" s="203"/>
      <c r="D16" s="203"/>
      <c r="E16" s="203"/>
      <c r="F16" s="27"/>
      <c r="G16" s="323"/>
      <c r="H16" s="37"/>
      <c r="I16" s="166">
        <v>2020</v>
      </c>
      <c r="J16" s="28">
        <v>40983</v>
      </c>
      <c r="K16" s="28">
        <v>50406</v>
      </c>
      <c r="L16" s="28">
        <v>5806</v>
      </c>
      <c r="M16" s="28">
        <v>85583</v>
      </c>
      <c r="N16" s="28">
        <v>91389</v>
      </c>
    </row>
    <row r="17" spans="1:19">
      <c r="A17" s="26">
        <v>44531</v>
      </c>
      <c r="B17" s="203"/>
      <c r="C17" s="203"/>
      <c r="D17" s="365"/>
      <c r="E17" s="365"/>
      <c r="F17" s="141"/>
      <c r="G17" s="323"/>
      <c r="H17" s="323"/>
      <c r="I17" s="385">
        <v>2021</v>
      </c>
      <c r="J17" s="203">
        <v>56457</v>
      </c>
      <c r="K17" s="203">
        <v>65878</v>
      </c>
      <c r="L17" s="203">
        <v>9877</v>
      </c>
      <c r="M17" s="203">
        <v>112458</v>
      </c>
      <c r="N17" s="203">
        <v>122335</v>
      </c>
    </row>
    <row r="18" spans="1:19">
      <c r="A18" s="26"/>
      <c r="B18" s="29"/>
      <c r="C18" s="29"/>
      <c r="D18" s="29"/>
      <c r="E18" s="30"/>
      <c r="F18" s="18"/>
      <c r="G18" s="18"/>
      <c r="H18" s="37"/>
      <c r="I18" s="37"/>
      <c r="J18" s="37"/>
      <c r="K18" s="37"/>
      <c r="L18" s="37"/>
      <c r="M18" s="18"/>
      <c r="N18" s="18"/>
      <c r="O18" s="18"/>
      <c r="P18" s="18"/>
      <c r="Q18" s="18"/>
      <c r="R18" s="18"/>
      <c r="S18" s="18"/>
    </row>
    <row r="19" spans="1:19">
      <c r="A19" s="26"/>
      <c r="B19" s="29"/>
      <c r="C19" s="29"/>
      <c r="D19" s="29"/>
      <c r="E19" s="30"/>
      <c r="F19" s="31"/>
      <c r="G19" s="18"/>
      <c r="H19" s="37"/>
      <c r="I19" s="442"/>
      <c r="J19" s="442"/>
      <c r="K19" s="6"/>
      <c r="L19" s="442"/>
      <c r="M19" s="442"/>
      <c r="N19" s="18"/>
      <c r="O19" s="18"/>
      <c r="P19" s="18"/>
      <c r="Q19" s="18"/>
      <c r="R19" s="18"/>
      <c r="S19" s="18"/>
    </row>
    <row r="20" spans="1:19">
      <c r="A20" s="26"/>
      <c r="B20" s="32"/>
      <c r="C20" s="32"/>
      <c r="D20" s="32"/>
      <c r="E20" s="33"/>
      <c r="F20" s="34"/>
      <c r="G20" s="18"/>
      <c r="H20" s="37"/>
      <c r="I20" s="18"/>
      <c r="J20" s="37"/>
    </row>
    <row r="21" spans="1:19">
      <c r="A21" s="26"/>
      <c r="B21" s="32"/>
      <c r="C21" s="32"/>
      <c r="D21" s="32"/>
      <c r="E21" s="33"/>
      <c r="F21" s="34"/>
      <c r="G21" s="18"/>
      <c r="H21" s="37"/>
    </row>
    <row r="22" spans="1:19">
      <c r="A22" s="26"/>
      <c r="B22" s="29"/>
      <c r="C22" s="29"/>
      <c r="D22" s="29"/>
      <c r="E22" s="30"/>
      <c r="F22" s="31"/>
      <c r="G22" s="18"/>
      <c r="H22" s="37"/>
    </row>
    <row r="23" spans="1:19">
      <c r="A23" s="26"/>
      <c r="B23" s="29"/>
      <c r="C23" s="29"/>
      <c r="D23" s="29"/>
      <c r="E23" s="30"/>
      <c r="F23" s="26"/>
      <c r="G23" s="18"/>
      <c r="H23" s="18"/>
    </row>
    <row r="24" spans="1:19">
      <c r="A24" s="26"/>
      <c r="B24" s="29"/>
      <c r="C24" s="29"/>
      <c r="D24" s="29"/>
      <c r="E24" s="30"/>
      <c r="F24" s="26"/>
      <c r="G24" s="18"/>
      <c r="H24" s="18"/>
    </row>
    <row r="25" spans="1:19">
      <c r="A25" s="26"/>
      <c r="B25" s="29"/>
      <c r="C25" s="29"/>
      <c r="D25" s="29"/>
      <c r="E25" s="30"/>
      <c r="F25" s="26"/>
      <c r="G25" s="18"/>
      <c r="H25" s="18"/>
    </row>
    <row r="26" spans="1:19">
      <c r="A26" s="26"/>
      <c r="B26" s="39"/>
      <c r="C26" s="39"/>
      <c r="D26" s="39"/>
      <c r="E26" s="40"/>
      <c r="F26" s="26"/>
      <c r="G26" s="18"/>
      <c r="H26" s="18"/>
    </row>
    <row r="27" spans="1:19">
      <c r="A27" s="18"/>
      <c r="B27" s="37"/>
      <c r="C27" s="37"/>
      <c r="D27" s="37"/>
      <c r="E27" s="18"/>
      <c r="F27" s="18"/>
      <c r="G27" s="18"/>
      <c r="H27" s="18"/>
    </row>
    <row r="28" spans="1:19">
      <c r="A28" s="18"/>
      <c r="B28" s="18"/>
      <c r="C28" s="37"/>
      <c r="D28" s="37"/>
      <c r="E28" s="37"/>
      <c r="F28" s="37"/>
      <c r="G28" s="20"/>
      <c r="H28" s="18"/>
    </row>
    <row r="29" spans="1:19">
      <c r="B29" s="6"/>
      <c r="C29" s="37"/>
      <c r="D29" s="37"/>
      <c r="E29" s="37"/>
      <c r="F29" s="18"/>
      <c r="G29" s="18"/>
      <c r="H29" s="18"/>
    </row>
    <row r="30" spans="1:19">
      <c r="C30" s="18"/>
      <c r="D30" s="18"/>
      <c r="E30" s="18"/>
      <c r="F30" s="18"/>
      <c r="G30" s="18"/>
      <c r="H30" s="18"/>
    </row>
    <row r="31" spans="1:19">
      <c r="A31" s="18"/>
      <c r="B31" s="18"/>
      <c r="C31" s="37"/>
      <c r="D31" s="37"/>
      <c r="E31" s="18"/>
      <c r="F31" s="18"/>
      <c r="G31" s="18"/>
      <c r="H31" s="18"/>
    </row>
    <row r="32" spans="1:19">
      <c r="A32" s="18"/>
      <c r="B32" s="18"/>
      <c r="C32" s="18"/>
      <c r="D32" s="18"/>
      <c r="E32" s="18"/>
      <c r="F32" s="18"/>
      <c r="G32" s="18"/>
      <c r="H32" s="18"/>
    </row>
    <row r="33" spans="1:21">
      <c r="A33" s="18"/>
      <c r="B33" s="18"/>
      <c r="C33" s="18"/>
      <c r="D33" s="18"/>
      <c r="E33" s="18"/>
      <c r="F33" s="18"/>
      <c r="G33" s="18"/>
      <c r="H33" s="18"/>
    </row>
    <row r="34" spans="1:21">
      <c r="A34" s="18"/>
      <c r="B34" s="18"/>
      <c r="C34" s="18"/>
      <c r="D34" s="18"/>
      <c r="E34" s="18"/>
      <c r="F34" s="18"/>
      <c r="G34" s="18"/>
      <c r="H34" s="18"/>
    </row>
    <row r="35" spans="1:21">
      <c r="A35" s="18"/>
      <c r="B35" s="18"/>
      <c r="C35" s="18"/>
      <c r="D35" s="18"/>
      <c r="E35" s="18"/>
      <c r="F35" s="18"/>
      <c r="G35" s="18"/>
      <c r="H35" s="18"/>
    </row>
    <row r="36" spans="1:21">
      <c r="C36" s="18"/>
      <c r="D36" s="18"/>
      <c r="E36" s="18"/>
      <c r="F36" s="18"/>
      <c r="G36" s="18"/>
      <c r="H36" s="18"/>
    </row>
    <row r="37" spans="1:21">
      <c r="C37" s="18"/>
      <c r="D37" s="18"/>
      <c r="E37" s="18"/>
      <c r="F37" s="18"/>
      <c r="G37" s="18"/>
      <c r="H37" s="18"/>
    </row>
    <row r="38" spans="1:21">
      <c r="A38" s="18"/>
      <c r="B38" s="18"/>
      <c r="C38" s="18"/>
      <c r="D38" s="18"/>
      <c r="E38" s="18"/>
      <c r="F38" s="18"/>
      <c r="G38" s="18"/>
      <c r="H38" s="18"/>
    </row>
    <row r="39" spans="1:21">
      <c r="A39" s="18"/>
      <c r="B39" s="18"/>
      <c r="C39" s="18"/>
      <c r="D39" s="18"/>
      <c r="E39" s="18"/>
      <c r="F39" s="18"/>
      <c r="G39" s="18"/>
      <c r="H39" s="18"/>
      <c r="J39" s="6"/>
    </row>
    <row r="40" spans="1:21">
      <c r="A40" s="18"/>
      <c r="B40" s="18"/>
      <c r="C40" s="18"/>
      <c r="D40" s="18"/>
      <c r="E40" s="18"/>
      <c r="F40" s="18"/>
      <c r="G40" s="18"/>
      <c r="H40" s="18"/>
      <c r="J40" s="6"/>
      <c r="N40" s="6"/>
    </row>
    <row r="41" spans="1:21">
      <c r="A41" s="18"/>
      <c r="B41" s="18"/>
      <c r="C41" s="18"/>
      <c r="D41" s="18"/>
      <c r="E41" s="18"/>
      <c r="F41" s="18"/>
      <c r="G41" s="18"/>
      <c r="H41" s="18"/>
    </row>
    <row r="42" spans="1:21">
      <c r="A42" s="18"/>
      <c r="B42" s="18"/>
      <c r="C42" s="18"/>
      <c r="D42" s="18"/>
      <c r="E42" s="18"/>
      <c r="F42" s="18"/>
      <c r="G42" s="18"/>
      <c r="H42" s="18"/>
      <c r="I42" s="486" t="s">
        <v>102</v>
      </c>
      <c r="J42" s="486"/>
      <c r="K42" s="486"/>
      <c r="L42" s="486"/>
      <c r="M42" s="486"/>
      <c r="N42" s="486"/>
      <c r="O42" s="486"/>
      <c r="P42" s="486"/>
      <c r="Q42" s="486"/>
      <c r="R42" s="486"/>
      <c r="S42" s="486"/>
      <c r="T42" s="486"/>
      <c r="U42" s="486"/>
    </row>
    <row r="43" spans="1:21">
      <c r="B43" s="37"/>
      <c r="C43" s="37"/>
      <c r="D43" s="37"/>
      <c r="E43" s="37"/>
      <c r="F43" s="18"/>
      <c r="G43" s="18"/>
      <c r="H43" s="18"/>
      <c r="I43" s="487">
        <v>2018</v>
      </c>
      <c r="J43" s="488"/>
      <c r="K43" s="489">
        <v>2019</v>
      </c>
      <c r="L43" s="490"/>
      <c r="M43" s="487">
        <v>2020</v>
      </c>
      <c r="N43" s="488"/>
      <c r="O43" s="489">
        <v>2021</v>
      </c>
      <c r="P43" s="490"/>
      <c r="Q43" s="35" t="s">
        <v>103</v>
      </c>
      <c r="R43" s="491" t="s">
        <v>279</v>
      </c>
      <c r="S43" s="492"/>
      <c r="T43" s="491" t="s">
        <v>582</v>
      </c>
      <c r="U43" s="493"/>
    </row>
    <row r="44" spans="1:21" ht="15" customHeight="1">
      <c r="B44" s="314"/>
      <c r="C44" s="314"/>
      <c r="D44" s="314"/>
      <c r="E44" s="314"/>
      <c r="F44" s="314"/>
      <c r="G44" s="314"/>
      <c r="H44" s="18"/>
      <c r="I44" s="36">
        <v>43101</v>
      </c>
      <c r="J44" s="38">
        <v>92050</v>
      </c>
      <c r="K44" s="36">
        <v>43466</v>
      </c>
      <c r="L44" s="21">
        <v>89783</v>
      </c>
      <c r="M44" s="36">
        <v>43831</v>
      </c>
      <c r="N44" s="21">
        <v>91389</v>
      </c>
      <c r="O44" s="36">
        <v>44197</v>
      </c>
      <c r="P44" s="21">
        <v>122335</v>
      </c>
      <c r="Q44" s="273">
        <f t="shared" ref="Q44:Q55" si="0">((L44-J44)/J44)*100</f>
        <v>-2.4627919608908204</v>
      </c>
      <c r="R44" s="479">
        <f t="shared" ref="R44:R55" si="1">((N44-L44)/L44)*100</f>
        <v>1.7887573371350922</v>
      </c>
      <c r="S44" s="480"/>
      <c r="T44" s="479">
        <f t="shared" ref="T44:T49" si="2">((P44-N44)/N44)*100</f>
        <v>33.861843329065863</v>
      </c>
      <c r="U44" s="481"/>
    </row>
    <row r="45" spans="1:21">
      <c r="A45" s="314"/>
      <c r="B45" s="314"/>
      <c r="C45" s="314"/>
      <c r="D45" s="314"/>
      <c r="E45" s="314"/>
      <c r="F45" s="314"/>
      <c r="G45" s="314"/>
      <c r="H45" s="18"/>
      <c r="I45" s="36">
        <v>43132</v>
      </c>
      <c r="J45" s="21">
        <v>91721</v>
      </c>
      <c r="K45" s="36">
        <v>43497</v>
      </c>
      <c r="L45" s="21">
        <v>89435</v>
      </c>
      <c r="M45" s="36">
        <v>43862</v>
      </c>
      <c r="N45" s="21">
        <v>89708</v>
      </c>
      <c r="O45" s="36">
        <v>44228</v>
      </c>
      <c r="P45" s="21">
        <v>123823</v>
      </c>
      <c r="Q45" s="273">
        <f t="shared" si="0"/>
        <v>-2.4923409033918076</v>
      </c>
      <c r="R45" s="479">
        <f t="shared" si="1"/>
        <v>0.30524962263096106</v>
      </c>
      <c r="S45" s="480"/>
      <c r="T45" s="479">
        <f t="shared" si="2"/>
        <v>38.028938333259013</v>
      </c>
      <c r="U45" s="481"/>
    </row>
    <row r="46" spans="1:21">
      <c r="A46" s="314"/>
      <c r="B46" s="314"/>
      <c r="C46" s="314"/>
      <c r="D46" s="314"/>
      <c r="E46" s="314"/>
      <c r="F46" s="314"/>
      <c r="G46" s="314"/>
      <c r="H46" s="18"/>
      <c r="I46" s="36">
        <v>43160</v>
      </c>
      <c r="J46" s="37">
        <v>91396</v>
      </c>
      <c r="K46" s="36">
        <v>43525</v>
      </c>
      <c r="L46" s="21">
        <v>89263</v>
      </c>
      <c r="M46" s="36">
        <v>43891</v>
      </c>
      <c r="N46" s="21">
        <v>99630</v>
      </c>
      <c r="O46" s="36">
        <v>44256</v>
      </c>
      <c r="P46" s="21">
        <v>121950</v>
      </c>
      <c r="Q46" s="273">
        <f t="shared" si="0"/>
        <v>-2.3338001663092478</v>
      </c>
      <c r="R46" s="479">
        <f t="shared" si="1"/>
        <v>11.613994600226297</v>
      </c>
      <c r="S46" s="480"/>
      <c r="T46" s="479">
        <f t="shared" si="2"/>
        <v>22.402890695573621</v>
      </c>
      <c r="U46" s="481"/>
    </row>
    <row r="47" spans="1:21">
      <c r="A47" s="314"/>
      <c r="B47" s="314"/>
      <c r="C47" s="314"/>
      <c r="D47" s="314"/>
      <c r="E47" s="314"/>
      <c r="F47" s="314"/>
      <c r="G47" s="314"/>
      <c r="H47" s="18"/>
      <c r="I47" s="36">
        <v>43191</v>
      </c>
      <c r="J47" s="21">
        <v>90961</v>
      </c>
      <c r="K47" s="36">
        <v>43556</v>
      </c>
      <c r="L47" s="21">
        <v>88275</v>
      </c>
      <c r="M47" s="36">
        <v>43922</v>
      </c>
      <c r="N47" s="21">
        <v>110726</v>
      </c>
      <c r="O47" s="36">
        <v>44287</v>
      </c>
      <c r="P47" s="21">
        <v>122463</v>
      </c>
      <c r="Q47" s="273">
        <f t="shared" si="0"/>
        <v>-2.9529138861709963</v>
      </c>
      <c r="R47" s="479">
        <f t="shared" si="1"/>
        <v>25.433021806853585</v>
      </c>
      <c r="S47" s="480"/>
      <c r="T47" s="479">
        <f t="shared" si="2"/>
        <v>10.600039737730976</v>
      </c>
      <c r="U47" s="481"/>
    </row>
    <row r="48" spans="1:21">
      <c r="A48" s="314"/>
      <c r="B48" s="314"/>
      <c r="C48" s="314"/>
      <c r="D48" s="314"/>
      <c r="E48" s="314"/>
      <c r="F48" s="314"/>
      <c r="G48" s="314"/>
      <c r="H48" s="18"/>
      <c r="I48" s="36">
        <v>43221</v>
      </c>
      <c r="J48" s="21">
        <v>90789</v>
      </c>
      <c r="K48" s="36">
        <v>43586</v>
      </c>
      <c r="L48" s="21">
        <v>87986</v>
      </c>
      <c r="M48" s="36">
        <v>43952</v>
      </c>
      <c r="N48" s="21">
        <v>112673</v>
      </c>
      <c r="O48" s="36">
        <v>44317</v>
      </c>
      <c r="P48" s="21">
        <v>120210</v>
      </c>
      <c r="Q48" s="273">
        <f t="shared" si="0"/>
        <v>-3.0873784269019375</v>
      </c>
      <c r="R48" s="479">
        <f t="shared" si="1"/>
        <v>28.057872843406905</v>
      </c>
      <c r="S48" s="480"/>
      <c r="T48" s="479">
        <f t="shared" si="2"/>
        <v>6.6892689464201709</v>
      </c>
      <c r="U48" s="481"/>
    </row>
    <row r="49" spans="1:23">
      <c r="B49" s="314"/>
      <c r="C49" s="314"/>
      <c r="D49" s="314"/>
      <c r="E49" s="314"/>
      <c r="F49" s="314"/>
      <c r="G49" s="314"/>
      <c r="I49" s="36">
        <v>43252</v>
      </c>
      <c r="J49" s="21">
        <v>89199</v>
      </c>
      <c r="K49" s="36">
        <v>43617</v>
      </c>
      <c r="L49" s="21">
        <v>86860</v>
      </c>
      <c r="M49" s="36">
        <v>43983</v>
      </c>
      <c r="N49" s="21">
        <v>112750</v>
      </c>
      <c r="O49" s="36">
        <v>44348</v>
      </c>
      <c r="P49" s="21">
        <v>118831</v>
      </c>
      <c r="Q49" s="273">
        <f t="shared" si="0"/>
        <v>-2.6222267065774281</v>
      </c>
      <c r="R49" s="479">
        <f t="shared" si="1"/>
        <v>29.806585309693762</v>
      </c>
      <c r="S49" s="480"/>
      <c r="T49" s="479">
        <f t="shared" si="2"/>
        <v>5.3933481152993341</v>
      </c>
      <c r="U49" s="481"/>
      <c r="W49" s="6"/>
    </row>
    <row r="50" spans="1:23">
      <c r="B50" s="314"/>
      <c r="C50" s="314"/>
      <c r="D50" s="314"/>
      <c r="E50" s="314"/>
      <c r="F50" s="314"/>
      <c r="G50" s="314"/>
      <c r="I50" s="36">
        <v>43282</v>
      </c>
      <c r="J50" s="21">
        <v>88702</v>
      </c>
      <c r="K50" s="36">
        <v>43647</v>
      </c>
      <c r="L50" s="21">
        <v>88074</v>
      </c>
      <c r="M50" s="36">
        <v>44013</v>
      </c>
      <c r="N50" s="21">
        <v>110806</v>
      </c>
      <c r="O50" s="36">
        <v>44378</v>
      </c>
      <c r="P50" s="21">
        <v>110583</v>
      </c>
      <c r="Q50" s="273">
        <f t="shared" si="0"/>
        <v>-0.70798854591779214</v>
      </c>
      <c r="R50" s="479">
        <f t="shared" si="1"/>
        <v>25.810114222131393</v>
      </c>
      <c r="S50" s="480"/>
      <c r="T50" s="479">
        <f t="shared" ref="T50" si="3">((P50-N50)/N50)*100</f>
        <v>-0.20125263974875005</v>
      </c>
      <c r="U50" s="481"/>
      <c r="W50" s="12"/>
    </row>
    <row r="51" spans="1:23" ht="15" customHeight="1">
      <c r="B51" s="329"/>
      <c r="C51" s="329"/>
      <c r="D51" s="329"/>
      <c r="E51" s="329"/>
      <c r="F51" s="329"/>
      <c r="G51" s="329"/>
      <c r="H51" s="366"/>
      <c r="I51" s="36">
        <v>43313</v>
      </c>
      <c r="J51" s="21">
        <v>88903</v>
      </c>
      <c r="K51" s="36">
        <v>43678</v>
      </c>
      <c r="L51" s="21">
        <v>88317</v>
      </c>
      <c r="M51" s="36">
        <v>44044</v>
      </c>
      <c r="N51" s="21">
        <v>111066</v>
      </c>
      <c r="O51" s="36">
        <v>44409</v>
      </c>
      <c r="P51" s="21">
        <v>102072</v>
      </c>
      <c r="Q51" s="273">
        <f t="shared" si="0"/>
        <v>-0.65914536067399299</v>
      </c>
      <c r="R51" s="479">
        <f t="shared" si="1"/>
        <v>25.758347769965013</v>
      </c>
      <c r="S51" s="480"/>
      <c r="T51" s="479">
        <f t="shared" ref="T51" si="4">((P51-N51)/N51)*100</f>
        <v>-8.0978877424234241</v>
      </c>
      <c r="U51" s="481"/>
    </row>
    <row r="52" spans="1:23">
      <c r="A52" s="277" t="s">
        <v>493</v>
      </c>
      <c r="B52" s="329"/>
      <c r="C52" s="329"/>
      <c r="D52" s="329"/>
      <c r="E52" s="329"/>
      <c r="F52" s="329"/>
      <c r="G52" s="329"/>
      <c r="H52" s="329"/>
      <c r="I52" s="36">
        <v>43344</v>
      </c>
      <c r="J52" s="21">
        <v>87942</v>
      </c>
      <c r="K52" s="36">
        <v>43709</v>
      </c>
      <c r="L52" s="21">
        <v>88509</v>
      </c>
      <c r="M52" s="36">
        <v>44075</v>
      </c>
      <c r="N52" s="21">
        <v>109887</v>
      </c>
      <c r="O52" s="36">
        <v>44440</v>
      </c>
      <c r="P52" s="21"/>
      <c r="Q52" s="273">
        <f t="shared" si="0"/>
        <v>0.64474312615132701</v>
      </c>
      <c r="R52" s="479">
        <f t="shared" si="1"/>
        <v>24.153475917703286</v>
      </c>
      <c r="S52" s="480"/>
      <c r="T52" s="479"/>
      <c r="U52" s="481"/>
    </row>
    <row r="53" spans="1:23">
      <c r="A53" s="329"/>
      <c r="B53" s="329"/>
      <c r="C53" s="329"/>
      <c r="D53" s="329"/>
      <c r="E53" s="366"/>
      <c r="F53" s="329"/>
      <c r="G53" s="329"/>
      <c r="H53" s="366"/>
      <c r="I53" s="36">
        <v>43374</v>
      </c>
      <c r="J53" s="21">
        <v>89470</v>
      </c>
      <c r="K53" s="36">
        <v>43739</v>
      </c>
      <c r="L53" s="21">
        <v>91246</v>
      </c>
      <c r="M53" s="36">
        <v>44105</v>
      </c>
      <c r="N53" s="21">
        <v>113557</v>
      </c>
      <c r="O53" s="36">
        <v>44470</v>
      </c>
      <c r="P53" s="21"/>
      <c r="Q53" s="273">
        <f t="shared" si="0"/>
        <v>1.9850229127081702</v>
      </c>
      <c r="R53" s="482">
        <f t="shared" si="1"/>
        <v>24.451482804725686</v>
      </c>
      <c r="S53" s="479"/>
      <c r="T53" s="479"/>
      <c r="U53" s="481"/>
      <c r="W53" s="6"/>
    </row>
    <row r="54" spans="1:23">
      <c r="A54" s="329"/>
      <c r="B54" s="329"/>
      <c r="C54" s="329"/>
      <c r="D54" s="329"/>
      <c r="E54" s="366"/>
      <c r="F54" s="329"/>
      <c r="G54" s="329"/>
      <c r="H54" s="329"/>
      <c r="I54" s="36">
        <v>43405</v>
      </c>
      <c r="J54" s="21">
        <v>90057</v>
      </c>
      <c r="K54" s="36">
        <v>43770</v>
      </c>
      <c r="L54" s="21">
        <v>91190</v>
      </c>
      <c r="M54" s="36">
        <v>44136</v>
      </c>
      <c r="N54" s="21">
        <v>116781</v>
      </c>
      <c r="O54" s="36">
        <v>44501</v>
      </c>
      <c r="P54" s="21"/>
      <c r="Q54" s="273">
        <f t="shared" si="0"/>
        <v>1.2580920972273115</v>
      </c>
      <c r="R54" s="482">
        <f t="shared" si="1"/>
        <v>28.063384142998139</v>
      </c>
      <c r="S54" s="479"/>
      <c r="T54" s="479"/>
      <c r="U54" s="481"/>
    </row>
    <row r="55" spans="1:23">
      <c r="A55" s="329"/>
      <c r="B55" s="329"/>
      <c r="C55" s="329"/>
      <c r="D55" s="329"/>
      <c r="E55" s="329"/>
      <c r="F55" s="329"/>
      <c r="G55" s="366"/>
      <c r="H55" s="329"/>
      <c r="I55" s="36">
        <v>43435</v>
      </c>
      <c r="J55" s="21">
        <v>88974</v>
      </c>
      <c r="K55" s="36">
        <v>43800</v>
      </c>
      <c r="L55" s="21">
        <v>89650</v>
      </c>
      <c r="M55" s="36">
        <v>44166</v>
      </c>
      <c r="N55" s="21">
        <v>117624</v>
      </c>
      <c r="O55" s="36">
        <v>44531</v>
      </c>
      <c r="P55" s="21"/>
      <c r="Q55" s="273">
        <f t="shared" si="0"/>
        <v>0.75977251781419286</v>
      </c>
      <c r="R55" s="482">
        <f t="shared" si="1"/>
        <v>31.20356943669827</v>
      </c>
      <c r="S55" s="479"/>
      <c r="T55" s="479"/>
      <c r="U55" s="481"/>
    </row>
    <row r="56" spans="1:23" ht="302.25" customHeight="1">
      <c r="A56" s="483" t="s">
        <v>701</v>
      </c>
      <c r="B56" s="483"/>
      <c r="C56" s="483"/>
      <c r="D56" s="483"/>
      <c r="E56" s="483"/>
      <c r="F56" s="483"/>
      <c r="G56" s="483"/>
      <c r="H56" s="483"/>
      <c r="I56" s="18"/>
      <c r="J56" s="477"/>
      <c r="K56" s="478"/>
      <c r="L56" s="478"/>
      <c r="M56" s="478"/>
      <c r="N56" s="478"/>
      <c r="O56" s="478"/>
      <c r="P56" s="478"/>
      <c r="Q56" s="478"/>
      <c r="R56" s="18"/>
      <c r="S56" s="18"/>
    </row>
    <row r="57" spans="1:23">
      <c r="A57" s="329"/>
      <c r="B57" s="329"/>
      <c r="C57" s="329"/>
      <c r="D57" s="329"/>
      <c r="E57" s="329"/>
      <c r="F57" s="329"/>
      <c r="G57" s="329"/>
      <c r="H57" s="329"/>
      <c r="I57" s="18"/>
      <c r="J57" s="18"/>
      <c r="K57" s="18"/>
      <c r="L57" s="18"/>
      <c r="M57" s="18"/>
      <c r="N57" s="18"/>
      <c r="O57" s="18"/>
      <c r="P57" s="18"/>
      <c r="Q57" s="18"/>
      <c r="R57" s="18"/>
      <c r="S57" s="18"/>
    </row>
    <row r="58" spans="1:23">
      <c r="A58" s="329"/>
      <c r="B58" s="329"/>
      <c r="C58" s="329"/>
      <c r="D58" s="329"/>
      <c r="E58" s="329"/>
      <c r="F58" s="329"/>
      <c r="G58" s="329"/>
      <c r="H58" s="329"/>
      <c r="I58" s="18"/>
      <c r="J58" s="18"/>
      <c r="K58" s="18"/>
      <c r="L58" s="18"/>
      <c r="M58" s="18"/>
      <c r="N58" s="18"/>
      <c r="O58" s="18"/>
      <c r="P58" s="18"/>
      <c r="Q58" s="37"/>
      <c r="R58" s="18"/>
      <c r="S58" s="37"/>
    </row>
    <row r="59" spans="1:23">
      <c r="A59" s="41" t="s">
        <v>105</v>
      </c>
      <c r="B59" s="41" t="s">
        <v>106</v>
      </c>
      <c r="C59" s="329"/>
      <c r="D59" s="329"/>
      <c r="E59" s="329"/>
      <c r="F59" s="329"/>
      <c r="G59" s="329"/>
      <c r="H59" s="329"/>
      <c r="I59" s="18"/>
      <c r="J59" s="18"/>
      <c r="K59" s="18"/>
      <c r="L59" s="18"/>
      <c r="M59" s="37"/>
      <c r="N59" s="37"/>
      <c r="O59" s="37"/>
      <c r="P59" s="37"/>
      <c r="Q59" s="37"/>
      <c r="R59" s="18"/>
      <c r="S59" s="18"/>
    </row>
    <row r="60" spans="1:23">
      <c r="A60" s="41" t="s">
        <v>107</v>
      </c>
      <c r="B60" s="41" t="s">
        <v>47</v>
      </c>
      <c r="C60" s="329"/>
      <c r="D60" s="329"/>
      <c r="E60" s="329"/>
      <c r="F60" s="329"/>
      <c r="G60" s="329"/>
      <c r="H60" s="329"/>
      <c r="I60" s="18"/>
      <c r="J60" s="18"/>
      <c r="K60" s="18"/>
      <c r="L60" s="18"/>
      <c r="M60" s="37"/>
      <c r="N60" s="37"/>
      <c r="O60" s="37"/>
      <c r="P60" s="37"/>
      <c r="Q60" s="37"/>
      <c r="R60" s="37"/>
      <c r="S60" s="37"/>
    </row>
    <row r="61" spans="1:23">
      <c r="A61" s="329"/>
      <c r="B61" s="329"/>
      <c r="C61" s="329"/>
      <c r="D61" s="329"/>
      <c r="E61" s="329"/>
      <c r="F61" s="329"/>
      <c r="G61" s="329"/>
      <c r="H61" s="329"/>
      <c r="I61" s="18"/>
      <c r="J61" s="18"/>
      <c r="K61" s="18"/>
      <c r="L61" s="18"/>
      <c r="M61" s="37"/>
      <c r="N61" s="37"/>
      <c r="O61" s="37"/>
      <c r="P61" s="37"/>
      <c r="Q61" s="37"/>
      <c r="R61" s="37"/>
      <c r="S61" s="37"/>
    </row>
    <row r="62" spans="1:23">
      <c r="A62" s="329"/>
      <c r="B62" s="329"/>
      <c r="C62" s="329"/>
      <c r="D62" s="329"/>
      <c r="E62" s="329"/>
      <c r="F62" s="329"/>
      <c r="G62" s="329"/>
      <c r="H62" s="329"/>
      <c r="I62" s="18"/>
      <c r="J62" s="18"/>
      <c r="K62" s="18"/>
      <c r="L62" s="18"/>
      <c r="M62" s="37"/>
      <c r="N62" s="37"/>
      <c r="O62" s="37"/>
      <c r="P62" s="37"/>
      <c r="Q62" s="37"/>
      <c r="R62" s="18"/>
      <c r="S62" s="18"/>
    </row>
    <row r="63" spans="1:23">
      <c r="A63" s="329"/>
      <c r="B63" s="329"/>
      <c r="C63" s="329"/>
      <c r="D63" s="329"/>
      <c r="E63" s="329"/>
      <c r="F63" s="329"/>
      <c r="G63" s="329"/>
      <c r="H63" s="329"/>
      <c r="I63" s="18"/>
      <c r="J63" s="18"/>
      <c r="K63" s="18"/>
      <c r="L63" s="18"/>
      <c r="M63" s="18"/>
      <c r="N63" s="18"/>
      <c r="O63" s="18"/>
      <c r="P63" s="18"/>
      <c r="Q63" s="18"/>
      <c r="R63" s="18"/>
      <c r="S63" s="18"/>
    </row>
    <row r="64" spans="1:23">
      <c r="A64" s="329"/>
      <c r="B64" s="329"/>
      <c r="C64" s="329"/>
      <c r="D64" s="329"/>
      <c r="E64" s="329"/>
      <c r="F64" s="329"/>
      <c r="G64" s="329"/>
      <c r="H64" s="329"/>
    </row>
    <row r="65" spans="1:8">
      <c r="A65" s="329"/>
      <c r="B65" s="329"/>
      <c r="C65" s="329"/>
      <c r="D65" s="329"/>
      <c r="E65" s="329"/>
      <c r="F65" s="329"/>
      <c r="G65" s="329"/>
      <c r="H65" s="329"/>
    </row>
    <row r="66" spans="1:8">
      <c r="A66" s="329"/>
      <c r="B66" s="329"/>
      <c r="C66" s="329"/>
      <c r="D66" s="329"/>
      <c r="E66" s="329"/>
      <c r="F66" s="329"/>
      <c r="G66" s="329"/>
      <c r="H66" s="329"/>
    </row>
    <row r="67" spans="1:8">
      <c r="A67" s="329"/>
      <c r="B67" s="329"/>
      <c r="C67" s="329"/>
      <c r="D67" s="329"/>
      <c r="E67" s="329"/>
      <c r="F67" s="329"/>
      <c r="G67" s="329"/>
      <c r="H67" s="329"/>
    </row>
    <row r="68" spans="1:8">
      <c r="A68" s="329"/>
      <c r="B68" s="329"/>
      <c r="C68" s="329"/>
      <c r="D68" s="329"/>
      <c r="E68" s="329"/>
      <c r="F68" s="329"/>
      <c r="G68" s="329"/>
      <c r="H68" s="329"/>
    </row>
    <row r="69" spans="1:8">
      <c r="A69" s="329"/>
      <c r="B69" s="329"/>
      <c r="C69" s="329"/>
      <c r="D69" s="329"/>
      <c r="E69" s="329"/>
      <c r="F69" s="329"/>
      <c r="G69" s="329"/>
      <c r="H69" s="329"/>
    </row>
    <row r="70" spans="1:8">
      <c r="A70" s="329"/>
      <c r="B70" s="329"/>
      <c r="C70" s="329"/>
      <c r="D70" s="329"/>
      <c r="E70" s="329"/>
      <c r="F70" s="329"/>
      <c r="G70" s="329"/>
      <c r="H70" s="329"/>
    </row>
    <row r="71" spans="1:8">
      <c r="A71" s="329"/>
      <c r="B71" s="329"/>
      <c r="C71" s="329"/>
      <c r="D71" s="329"/>
      <c r="E71" s="329"/>
      <c r="F71" s="329"/>
      <c r="G71" s="329"/>
      <c r="H71" s="329"/>
    </row>
    <row r="72" spans="1:8">
      <c r="A72" s="329"/>
      <c r="B72" s="329"/>
      <c r="C72" s="329"/>
      <c r="D72" s="329"/>
      <c r="E72" s="329"/>
      <c r="F72" s="329"/>
      <c r="G72" s="329"/>
      <c r="H72" s="329"/>
    </row>
    <row r="73" spans="1:8">
      <c r="A73" s="329"/>
      <c r="B73" s="329"/>
      <c r="C73" s="329"/>
      <c r="D73" s="329"/>
      <c r="E73" s="329"/>
      <c r="F73" s="329"/>
      <c r="G73" s="329"/>
      <c r="H73" s="329"/>
    </row>
    <row r="74" spans="1:8">
      <c r="A74" s="329"/>
      <c r="B74" s="329"/>
      <c r="C74" s="329"/>
      <c r="D74" s="329"/>
      <c r="E74" s="329"/>
      <c r="F74" s="329"/>
      <c r="G74" s="329"/>
      <c r="H74" s="329"/>
    </row>
    <row r="75" spans="1:8">
      <c r="A75" s="314"/>
      <c r="B75" s="314"/>
      <c r="C75" s="314"/>
      <c r="D75" s="314"/>
      <c r="E75" s="314"/>
      <c r="F75" s="314"/>
      <c r="G75" s="314"/>
    </row>
    <row r="76" spans="1:8">
      <c r="A76" s="314"/>
      <c r="B76" s="314"/>
      <c r="C76" s="314"/>
      <c r="D76" s="314"/>
      <c r="E76" s="314"/>
      <c r="F76" s="314"/>
      <c r="G76" s="314"/>
    </row>
  </sheetData>
  <sheetProtection password="CCE3" sheet="1" objects="1" scenarios="1"/>
  <mergeCells count="36">
    <mergeCell ref="A1:S1"/>
    <mergeCell ref="A4:F4"/>
    <mergeCell ref="I4:N4"/>
    <mergeCell ref="I42:U42"/>
    <mergeCell ref="I43:J43"/>
    <mergeCell ref="K43:L43"/>
    <mergeCell ref="M43:N43"/>
    <mergeCell ref="O43:P43"/>
    <mergeCell ref="R43:S43"/>
    <mergeCell ref="T43:U43"/>
    <mergeCell ref="A56:H56"/>
    <mergeCell ref="T48:U48"/>
    <mergeCell ref="R49:S49"/>
    <mergeCell ref="T49:U49"/>
    <mergeCell ref="R44:S44"/>
    <mergeCell ref="T44:U44"/>
    <mergeCell ref="R45:S45"/>
    <mergeCell ref="T45:U45"/>
    <mergeCell ref="R46:S46"/>
    <mergeCell ref="T46:U46"/>
    <mergeCell ref="R50:S50"/>
    <mergeCell ref="T50:U50"/>
    <mergeCell ref="R55:S55"/>
    <mergeCell ref="R47:S47"/>
    <mergeCell ref="T47:U47"/>
    <mergeCell ref="R48:S48"/>
    <mergeCell ref="J56:Q56"/>
    <mergeCell ref="R51:S51"/>
    <mergeCell ref="T51:U51"/>
    <mergeCell ref="T55:U55"/>
    <mergeCell ref="R52:S52"/>
    <mergeCell ref="T52:U52"/>
    <mergeCell ref="R53:S53"/>
    <mergeCell ref="T53:U53"/>
    <mergeCell ref="R54:S54"/>
    <mergeCell ref="T54:U54"/>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102"/>
  <sheetViews>
    <sheetView showGridLines="0" zoomScale="80" zoomScaleNormal="80" workbookViewId="0">
      <selection activeCell="M4" sqref="M4"/>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494" t="s">
        <v>426</v>
      </c>
      <c r="B1" s="494"/>
      <c r="C1" s="494"/>
      <c r="D1" s="494"/>
      <c r="E1" s="494"/>
      <c r="F1" s="494"/>
      <c r="G1" s="494"/>
      <c r="H1" s="494"/>
      <c r="I1" s="494"/>
      <c r="J1" s="494"/>
      <c r="K1" s="494"/>
    </row>
    <row r="2" spans="1:11" ht="47.25" customHeight="1" thickBot="1">
      <c r="A2" s="43" t="s">
        <v>108</v>
      </c>
      <c r="B2" s="43" t="s">
        <v>109</v>
      </c>
      <c r="C2" s="43" t="s">
        <v>110</v>
      </c>
      <c r="D2" s="43" t="s">
        <v>111</v>
      </c>
      <c r="E2" s="43" t="s">
        <v>112</v>
      </c>
      <c r="F2" s="43" t="s">
        <v>113</v>
      </c>
      <c r="G2" s="44" t="s">
        <v>114</v>
      </c>
      <c r="H2" s="44" t="s">
        <v>115</v>
      </c>
      <c r="I2" s="45" t="s">
        <v>614</v>
      </c>
      <c r="J2" s="43" t="s">
        <v>116</v>
      </c>
      <c r="K2" s="44" t="s">
        <v>615</v>
      </c>
    </row>
    <row r="3" spans="1:11">
      <c r="A3" s="42" t="s">
        <v>583</v>
      </c>
      <c r="B3" s="47">
        <v>47</v>
      </c>
      <c r="C3" s="47">
        <v>954</v>
      </c>
      <c r="D3" s="47">
        <v>288</v>
      </c>
      <c r="E3" s="47">
        <v>2084</v>
      </c>
      <c r="F3" s="47">
        <v>97</v>
      </c>
      <c r="G3" s="47">
        <v>1931</v>
      </c>
      <c r="H3" s="47">
        <v>283</v>
      </c>
      <c r="I3" s="48">
        <v>5684</v>
      </c>
      <c r="J3" s="49">
        <v>3099</v>
      </c>
      <c r="K3" s="50">
        <f>I3*100/J3-100</f>
        <v>83.414004517586307</v>
      </c>
    </row>
    <row r="4" spans="1:11">
      <c r="A4" s="42" t="s">
        <v>584</v>
      </c>
      <c r="B4" s="47">
        <v>17</v>
      </c>
      <c r="C4" s="47">
        <v>116</v>
      </c>
      <c r="D4" s="47">
        <v>53</v>
      </c>
      <c r="E4" s="47">
        <v>67</v>
      </c>
      <c r="F4" s="47">
        <v>45</v>
      </c>
      <c r="G4" s="47">
        <v>281</v>
      </c>
      <c r="H4" s="47">
        <v>51</v>
      </c>
      <c r="I4" s="48">
        <v>630</v>
      </c>
      <c r="J4" s="49">
        <v>516</v>
      </c>
      <c r="K4" s="50">
        <f t="shared" ref="K4:K35" si="0">I4*100/J4-100</f>
        <v>22.093023255813947</v>
      </c>
    </row>
    <row r="5" spans="1:11">
      <c r="A5" s="42" t="s">
        <v>585</v>
      </c>
      <c r="B5" s="47">
        <v>35</v>
      </c>
      <c r="C5" s="47">
        <v>152</v>
      </c>
      <c r="D5" s="47">
        <v>107</v>
      </c>
      <c r="E5" s="47">
        <v>177</v>
      </c>
      <c r="F5" s="47">
        <v>70</v>
      </c>
      <c r="G5" s="47">
        <v>333</v>
      </c>
      <c r="H5" s="47">
        <v>61</v>
      </c>
      <c r="I5" s="48">
        <v>935</v>
      </c>
      <c r="J5" s="49">
        <v>701</v>
      </c>
      <c r="K5" s="50">
        <f t="shared" si="0"/>
        <v>33.380884450784606</v>
      </c>
    </row>
    <row r="6" spans="1:11">
      <c r="A6" s="42" t="s">
        <v>586</v>
      </c>
      <c r="B6" s="47">
        <v>228</v>
      </c>
      <c r="C6" s="47">
        <v>1955</v>
      </c>
      <c r="D6" s="47">
        <v>899</v>
      </c>
      <c r="E6" s="47">
        <v>4184</v>
      </c>
      <c r="F6" s="47">
        <v>291</v>
      </c>
      <c r="G6" s="47">
        <v>4186</v>
      </c>
      <c r="H6" s="47">
        <v>599</v>
      </c>
      <c r="I6" s="48">
        <v>12342</v>
      </c>
      <c r="J6" s="49">
        <v>7327</v>
      </c>
      <c r="K6" s="50">
        <f t="shared" si="0"/>
        <v>68.44547563805105</v>
      </c>
    </row>
    <row r="7" spans="1:11">
      <c r="A7" s="42" t="s">
        <v>587</v>
      </c>
      <c r="B7" s="47">
        <v>44</v>
      </c>
      <c r="C7" s="47">
        <v>57</v>
      </c>
      <c r="D7" s="47">
        <v>50</v>
      </c>
      <c r="E7" s="47">
        <v>100</v>
      </c>
      <c r="F7" s="47">
        <v>12</v>
      </c>
      <c r="G7" s="47">
        <v>276</v>
      </c>
      <c r="H7" s="47">
        <v>55</v>
      </c>
      <c r="I7" s="48">
        <v>594</v>
      </c>
      <c r="J7" s="49">
        <v>519</v>
      </c>
      <c r="K7" s="50">
        <f t="shared" si="0"/>
        <v>14.450867052023128</v>
      </c>
    </row>
    <row r="8" spans="1:11">
      <c r="A8" s="42" t="s">
        <v>588</v>
      </c>
      <c r="B8" s="47">
        <v>40</v>
      </c>
      <c r="C8" s="47">
        <v>529</v>
      </c>
      <c r="D8" s="47">
        <v>192</v>
      </c>
      <c r="E8" s="47">
        <v>403</v>
      </c>
      <c r="F8" s="47">
        <v>155</v>
      </c>
      <c r="G8" s="47">
        <v>1244</v>
      </c>
      <c r="H8" s="47">
        <v>236</v>
      </c>
      <c r="I8" s="48">
        <v>2799</v>
      </c>
      <c r="J8" s="49">
        <v>2319</v>
      </c>
      <c r="K8" s="50">
        <f t="shared" si="0"/>
        <v>20.698576972833123</v>
      </c>
    </row>
    <row r="9" spans="1:11">
      <c r="A9" s="42" t="s">
        <v>589</v>
      </c>
      <c r="B9" s="47">
        <v>34</v>
      </c>
      <c r="C9" s="47">
        <v>281</v>
      </c>
      <c r="D9" s="47">
        <v>145</v>
      </c>
      <c r="E9" s="47">
        <v>159</v>
      </c>
      <c r="F9" s="47">
        <v>94</v>
      </c>
      <c r="G9" s="47">
        <v>694</v>
      </c>
      <c r="H9" s="47">
        <v>151</v>
      </c>
      <c r="I9" s="48">
        <v>1558</v>
      </c>
      <c r="J9" s="49">
        <v>1372</v>
      </c>
      <c r="K9" s="50">
        <f t="shared" si="0"/>
        <v>13.556851311953352</v>
      </c>
    </row>
    <row r="10" spans="1:11">
      <c r="A10" s="42" t="s">
        <v>590</v>
      </c>
      <c r="B10" s="47">
        <v>17</v>
      </c>
      <c r="C10" s="47">
        <v>147</v>
      </c>
      <c r="D10" s="47">
        <v>175</v>
      </c>
      <c r="E10" s="47">
        <v>127</v>
      </c>
      <c r="F10" s="47">
        <v>47</v>
      </c>
      <c r="G10" s="47">
        <v>405</v>
      </c>
      <c r="H10" s="47">
        <v>81</v>
      </c>
      <c r="I10" s="48">
        <v>999</v>
      </c>
      <c r="J10" s="49">
        <v>850</v>
      </c>
      <c r="K10" s="50">
        <f t="shared" si="0"/>
        <v>17.529411764705884</v>
      </c>
    </row>
    <row r="11" spans="1:11">
      <c r="A11" s="42" t="s">
        <v>591</v>
      </c>
      <c r="B11" s="47">
        <v>20</v>
      </c>
      <c r="C11" s="47">
        <v>28</v>
      </c>
      <c r="D11" s="47">
        <v>53</v>
      </c>
      <c r="E11" s="47">
        <v>70</v>
      </c>
      <c r="F11" s="47">
        <v>11</v>
      </c>
      <c r="G11" s="47">
        <v>162</v>
      </c>
      <c r="H11" s="47">
        <v>22</v>
      </c>
      <c r="I11" s="48">
        <v>366</v>
      </c>
      <c r="J11" s="49">
        <v>294</v>
      </c>
      <c r="K11" s="50">
        <f t="shared" si="0"/>
        <v>24.489795918367349</v>
      </c>
    </row>
    <row r="12" spans="1:11">
      <c r="A12" s="42" t="s">
        <v>592</v>
      </c>
      <c r="B12" s="47">
        <v>15</v>
      </c>
      <c r="C12" s="47">
        <v>29</v>
      </c>
      <c r="D12" s="47">
        <v>37</v>
      </c>
      <c r="E12" s="47">
        <v>37</v>
      </c>
      <c r="F12" s="47">
        <v>28</v>
      </c>
      <c r="G12" s="47">
        <v>136</v>
      </c>
      <c r="H12" s="47">
        <v>20</v>
      </c>
      <c r="I12" s="48">
        <v>302</v>
      </c>
      <c r="J12" s="49">
        <v>251</v>
      </c>
      <c r="K12" s="50">
        <f t="shared" si="0"/>
        <v>20.318725099601593</v>
      </c>
    </row>
    <row r="13" spans="1:11">
      <c r="A13" s="42" t="s">
        <v>593</v>
      </c>
      <c r="B13" s="47">
        <v>30</v>
      </c>
      <c r="C13" s="47">
        <v>67</v>
      </c>
      <c r="D13" s="47">
        <v>55</v>
      </c>
      <c r="E13" s="47">
        <v>115</v>
      </c>
      <c r="F13" s="47">
        <v>14</v>
      </c>
      <c r="G13" s="47">
        <v>279</v>
      </c>
      <c r="H13" s="47">
        <v>62</v>
      </c>
      <c r="I13" s="48">
        <v>622</v>
      </c>
      <c r="J13" s="49">
        <v>511</v>
      </c>
      <c r="K13" s="50">
        <f t="shared" si="0"/>
        <v>21.722113502935414</v>
      </c>
    </row>
    <row r="14" spans="1:11">
      <c r="A14" s="42" t="s">
        <v>594</v>
      </c>
      <c r="B14" s="47">
        <v>164</v>
      </c>
      <c r="C14" s="47">
        <v>1116</v>
      </c>
      <c r="D14" s="47">
        <v>687</v>
      </c>
      <c r="E14" s="47">
        <v>1918</v>
      </c>
      <c r="F14" s="47">
        <v>225</v>
      </c>
      <c r="G14" s="47">
        <v>2750</v>
      </c>
      <c r="H14" s="47">
        <v>457</v>
      </c>
      <c r="I14" s="48">
        <v>7317</v>
      </c>
      <c r="J14" s="49">
        <v>4545</v>
      </c>
      <c r="K14" s="50">
        <f t="shared" si="0"/>
        <v>60.990099009901002</v>
      </c>
    </row>
    <row r="15" spans="1:11">
      <c r="A15" s="42" t="s">
        <v>595</v>
      </c>
      <c r="B15" s="47">
        <v>132</v>
      </c>
      <c r="C15" s="47">
        <v>369</v>
      </c>
      <c r="D15" s="47">
        <v>251</v>
      </c>
      <c r="E15" s="47">
        <v>813</v>
      </c>
      <c r="F15" s="47">
        <v>68</v>
      </c>
      <c r="G15" s="47">
        <v>925</v>
      </c>
      <c r="H15" s="47">
        <v>174</v>
      </c>
      <c r="I15" s="48">
        <v>2732</v>
      </c>
      <c r="J15" s="49">
        <v>1814</v>
      </c>
      <c r="K15" s="50">
        <f t="shared" si="0"/>
        <v>50.606394707828002</v>
      </c>
    </row>
    <row r="16" spans="1:11">
      <c r="A16" s="42" t="s">
        <v>596</v>
      </c>
      <c r="B16" s="47">
        <v>89</v>
      </c>
      <c r="C16" s="47">
        <v>487</v>
      </c>
      <c r="D16" s="47">
        <v>298</v>
      </c>
      <c r="E16" s="47">
        <v>385</v>
      </c>
      <c r="F16" s="47">
        <v>147</v>
      </c>
      <c r="G16" s="47">
        <v>1082</v>
      </c>
      <c r="H16" s="47">
        <v>180</v>
      </c>
      <c r="I16" s="48">
        <v>2668</v>
      </c>
      <c r="J16" s="49">
        <v>2249</v>
      </c>
      <c r="K16" s="50">
        <f t="shared" si="0"/>
        <v>18.630502445531349</v>
      </c>
    </row>
    <row r="17" spans="1:11">
      <c r="A17" s="42" t="s">
        <v>597</v>
      </c>
      <c r="B17" s="47">
        <v>100</v>
      </c>
      <c r="C17" s="47">
        <v>504</v>
      </c>
      <c r="D17" s="47">
        <v>483</v>
      </c>
      <c r="E17" s="47">
        <v>525</v>
      </c>
      <c r="F17" s="47">
        <v>130</v>
      </c>
      <c r="G17" s="47">
        <v>1250</v>
      </c>
      <c r="H17" s="47">
        <v>285</v>
      </c>
      <c r="I17" s="48">
        <v>3277</v>
      </c>
      <c r="J17" s="49">
        <v>2596</v>
      </c>
      <c r="K17" s="50">
        <f t="shared" si="0"/>
        <v>26.232665639445301</v>
      </c>
    </row>
    <row r="18" spans="1:11">
      <c r="A18" s="42" t="s">
        <v>598</v>
      </c>
      <c r="B18" s="47">
        <v>32</v>
      </c>
      <c r="C18" s="47">
        <v>94</v>
      </c>
      <c r="D18" s="47">
        <v>111</v>
      </c>
      <c r="E18" s="47">
        <v>81</v>
      </c>
      <c r="F18" s="47">
        <v>17</v>
      </c>
      <c r="G18" s="47">
        <v>227</v>
      </c>
      <c r="H18" s="47">
        <v>62</v>
      </c>
      <c r="I18" s="48">
        <v>624</v>
      </c>
      <c r="J18" s="49">
        <v>549</v>
      </c>
      <c r="K18" s="50">
        <f t="shared" si="0"/>
        <v>13.661202185792348</v>
      </c>
    </row>
    <row r="19" spans="1:11">
      <c r="A19" s="42" t="s">
        <v>599</v>
      </c>
      <c r="B19" s="47">
        <v>277</v>
      </c>
      <c r="C19" s="47">
        <v>3487</v>
      </c>
      <c r="D19" s="47">
        <v>1989</v>
      </c>
      <c r="E19" s="47">
        <v>2525</v>
      </c>
      <c r="F19" s="47">
        <v>915</v>
      </c>
      <c r="G19" s="47">
        <v>8421</v>
      </c>
      <c r="H19" s="47">
        <v>2303</v>
      </c>
      <c r="I19" s="48">
        <v>19917</v>
      </c>
      <c r="J19" s="49">
        <v>16555</v>
      </c>
      <c r="K19" s="50">
        <f t="shared" si="0"/>
        <v>20.308064028994266</v>
      </c>
    </row>
    <row r="20" spans="1:11">
      <c r="A20" s="42" t="s">
        <v>600</v>
      </c>
      <c r="B20" s="47">
        <v>30</v>
      </c>
      <c r="C20" s="47">
        <v>155</v>
      </c>
      <c r="D20" s="47">
        <v>204</v>
      </c>
      <c r="E20" s="47">
        <v>165</v>
      </c>
      <c r="F20" s="47">
        <v>58</v>
      </c>
      <c r="G20" s="47">
        <v>507</v>
      </c>
      <c r="H20" s="47">
        <v>102</v>
      </c>
      <c r="I20" s="48">
        <v>1221</v>
      </c>
      <c r="J20" s="49">
        <v>1029</v>
      </c>
      <c r="K20" s="50">
        <f t="shared" si="0"/>
        <v>18.658892128279888</v>
      </c>
    </row>
    <row r="21" spans="1:11">
      <c r="A21" s="42" t="s">
        <v>601</v>
      </c>
      <c r="B21" s="47">
        <v>93</v>
      </c>
      <c r="C21" s="47">
        <v>1001</v>
      </c>
      <c r="D21" s="47">
        <v>694</v>
      </c>
      <c r="E21" s="47">
        <v>910</v>
      </c>
      <c r="F21" s="47">
        <v>181</v>
      </c>
      <c r="G21" s="47">
        <v>1964</v>
      </c>
      <c r="H21" s="47">
        <v>594</v>
      </c>
      <c r="I21" s="48">
        <v>5437</v>
      </c>
      <c r="J21" s="49">
        <v>4364</v>
      </c>
      <c r="K21" s="50">
        <f t="shared" si="0"/>
        <v>24.58753437213565</v>
      </c>
    </row>
    <row r="22" spans="1:11">
      <c r="A22" s="42" t="s">
        <v>602</v>
      </c>
      <c r="B22" s="47">
        <v>27</v>
      </c>
      <c r="C22" s="47">
        <v>177</v>
      </c>
      <c r="D22" s="47">
        <v>288</v>
      </c>
      <c r="E22" s="47">
        <v>176</v>
      </c>
      <c r="F22" s="47">
        <v>43</v>
      </c>
      <c r="G22" s="47">
        <v>460</v>
      </c>
      <c r="H22" s="47">
        <v>128</v>
      </c>
      <c r="I22" s="48">
        <v>1299</v>
      </c>
      <c r="J22" s="49">
        <v>1052</v>
      </c>
      <c r="K22" s="50">
        <f t="shared" si="0"/>
        <v>23.479087452471489</v>
      </c>
    </row>
    <row r="23" spans="1:11">
      <c r="A23" s="42" t="s">
        <v>603</v>
      </c>
      <c r="B23" s="47">
        <v>118</v>
      </c>
      <c r="C23" s="47">
        <v>875</v>
      </c>
      <c r="D23" s="47">
        <v>659</v>
      </c>
      <c r="E23" s="47">
        <v>958</v>
      </c>
      <c r="F23" s="47">
        <v>160</v>
      </c>
      <c r="G23" s="47">
        <v>1815</v>
      </c>
      <c r="H23" s="47">
        <v>478</v>
      </c>
      <c r="I23" s="48">
        <v>5063</v>
      </c>
      <c r="J23" s="49">
        <v>4093</v>
      </c>
      <c r="K23" s="50">
        <f t="shared" si="0"/>
        <v>23.698998289763011</v>
      </c>
    </row>
    <row r="24" spans="1:11">
      <c r="A24" s="42" t="s">
        <v>604</v>
      </c>
      <c r="B24" s="47">
        <v>45</v>
      </c>
      <c r="C24" s="47">
        <v>60</v>
      </c>
      <c r="D24" s="47">
        <v>49</v>
      </c>
      <c r="E24" s="47">
        <v>105</v>
      </c>
      <c r="F24" s="47">
        <v>17</v>
      </c>
      <c r="G24" s="47">
        <v>274</v>
      </c>
      <c r="H24" s="47">
        <v>45</v>
      </c>
      <c r="I24" s="48">
        <v>595</v>
      </c>
      <c r="J24" s="49">
        <v>525</v>
      </c>
      <c r="K24" s="50">
        <f t="shared" si="0"/>
        <v>13.333333333333329</v>
      </c>
    </row>
    <row r="25" spans="1:11">
      <c r="A25" s="42" t="s">
        <v>605</v>
      </c>
      <c r="B25" s="47">
        <v>49</v>
      </c>
      <c r="C25" s="47">
        <v>672</v>
      </c>
      <c r="D25" s="47">
        <v>219</v>
      </c>
      <c r="E25" s="47">
        <v>1187</v>
      </c>
      <c r="F25" s="47">
        <v>93</v>
      </c>
      <c r="G25" s="47">
        <v>1595</v>
      </c>
      <c r="H25" s="47">
        <v>242</v>
      </c>
      <c r="I25" s="48">
        <v>4057</v>
      </c>
      <c r="J25" s="49">
        <v>3096</v>
      </c>
      <c r="K25" s="50">
        <f t="shared" si="0"/>
        <v>31.040051679586554</v>
      </c>
    </row>
    <row r="26" spans="1:11">
      <c r="A26" s="42" t="s">
        <v>606</v>
      </c>
      <c r="B26" s="47">
        <v>33</v>
      </c>
      <c r="C26" s="47">
        <v>77</v>
      </c>
      <c r="D26" s="47">
        <v>83</v>
      </c>
      <c r="E26" s="47">
        <v>86</v>
      </c>
      <c r="F26" s="47">
        <v>31</v>
      </c>
      <c r="G26" s="47">
        <v>227</v>
      </c>
      <c r="H26" s="47">
        <v>51</v>
      </c>
      <c r="I26" s="48">
        <v>588</v>
      </c>
      <c r="J26" s="49">
        <v>523</v>
      </c>
      <c r="K26" s="50">
        <f t="shared" si="0"/>
        <v>12.428298279158696</v>
      </c>
    </row>
    <row r="27" spans="1:11">
      <c r="A27" s="42" t="s">
        <v>607</v>
      </c>
      <c r="B27" s="47">
        <v>54</v>
      </c>
      <c r="C27" s="47">
        <v>369</v>
      </c>
      <c r="D27" s="47">
        <v>171</v>
      </c>
      <c r="E27" s="47">
        <v>630</v>
      </c>
      <c r="F27" s="47">
        <v>47</v>
      </c>
      <c r="G27" s="47">
        <v>798</v>
      </c>
      <c r="H27" s="47">
        <v>123</v>
      </c>
      <c r="I27" s="48">
        <v>2192</v>
      </c>
      <c r="J27" s="49">
        <v>1358</v>
      </c>
      <c r="K27" s="50">
        <f t="shared" si="0"/>
        <v>61.413843888070687</v>
      </c>
    </row>
    <row r="28" spans="1:11">
      <c r="A28" s="42" t="s">
        <v>608</v>
      </c>
      <c r="B28" s="47">
        <v>339</v>
      </c>
      <c r="C28" s="47">
        <v>4655</v>
      </c>
      <c r="D28" s="47">
        <v>2322</v>
      </c>
      <c r="E28" s="47">
        <v>3224</v>
      </c>
      <c r="F28" s="47">
        <v>1109</v>
      </c>
      <c r="G28" s="47">
        <v>12005</v>
      </c>
      <c r="H28" s="47">
        <v>2662</v>
      </c>
      <c r="I28" s="48">
        <v>26316</v>
      </c>
      <c r="J28" s="49">
        <v>21580</v>
      </c>
      <c r="K28" s="50">
        <f t="shared" si="0"/>
        <v>21.946246524559783</v>
      </c>
    </row>
    <row r="29" spans="1:11">
      <c r="A29" s="42" t="s">
        <v>609</v>
      </c>
      <c r="B29" s="47">
        <v>40</v>
      </c>
      <c r="C29" s="47">
        <v>313</v>
      </c>
      <c r="D29" s="47">
        <v>249</v>
      </c>
      <c r="E29" s="47">
        <v>347</v>
      </c>
      <c r="F29" s="47">
        <v>63</v>
      </c>
      <c r="G29" s="47">
        <v>754</v>
      </c>
      <c r="H29" s="47">
        <v>209</v>
      </c>
      <c r="I29" s="48">
        <v>1975</v>
      </c>
      <c r="J29" s="49">
        <v>1589</v>
      </c>
      <c r="K29" s="50">
        <f t="shared" si="0"/>
        <v>24.29200755191944</v>
      </c>
    </row>
    <row r="30" spans="1:11">
      <c r="A30" s="42" t="s">
        <v>610</v>
      </c>
      <c r="B30" s="47">
        <v>22</v>
      </c>
      <c r="C30" s="47">
        <v>186</v>
      </c>
      <c r="D30" s="47">
        <v>82</v>
      </c>
      <c r="E30" s="47">
        <v>396</v>
      </c>
      <c r="F30" s="47">
        <v>22</v>
      </c>
      <c r="G30" s="47">
        <v>394</v>
      </c>
      <c r="H30" s="47">
        <v>55</v>
      </c>
      <c r="I30" s="48">
        <v>1157</v>
      </c>
      <c r="J30" s="49">
        <v>652</v>
      </c>
      <c r="K30" s="50">
        <f t="shared" si="0"/>
        <v>77.453987730061357</v>
      </c>
    </row>
    <row r="31" spans="1:11">
      <c r="A31" s="42" t="s">
        <v>611</v>
      </c>
      <c r="B31" s="47">
        <v>45</v>
      </c>
      <c r="C31" s="47">
        <v>509</v>
      </c>
      <c r="D31" s="47">
        <v>455</v>
      </c>
      <c r="E31" s="47">
        <v>358</v>
      </c>
      <c r="F31" s="47">
        <v>136</v>
      </c>
      <c r="G31" s="47">
        <v>1277</v>
      </c>
      <c r="H31" s="47">
        <v>302</v>
      </c>
      <c r="I31" s="48">
        <v>3082</v>
      </c>
      <c r="J31" s="49">
        <v>2686</v>
      </c>
      <c r="K31" s="50">
        <f t="shared" si="0"/>
        <v>14.743112434847362</v>
      </c>
    </row>
    <row r="32" spans="1:11">
      <c r="A32" s="42" t="s">
        <v>612</v>
      </c>
      <c r="B32" s="47">
        <v>29</v>
      </c>
      <c r="C32" s="47">
        <v>176</v>
      </c>
      <c r="D32" s="47">
        <v>109</v>
      </c>
      <c r="E32" s="47">
        <v>110</v>
      </c>
      <c r="F32" s="47">
        <v>59</v>
      </c>
      <c r="G32" s="47">
        <v>491</v>
      </c>
      <c r="H32" s="47">
        <v>113</v>
      </c>
      <c r="I32" s="48">
        <v>1087</v>
      </c>
      <c r="J32" s="49">
        <v>924</v>
      </c>
      <c r="K32" s="50">
        <f t="shared" si="0"/>
        <v>17.640692640692635</v>
      </c>
    </row>
    <row r="33" spans="1:24">
      <c r="A33" s="42" t="s">
        <v>613</v>
      </c>
      <c r="B33" s="52">
        <v>8</v>
      </c>
      <c r="C33" s="52">
        <v>44</v>
      </c>
      <c r="D33" s="52">
        <v>14</v>
      </c>
      <c r="E33" s="52">
        <v>39</v>
      </c>
      <c r="F33" s="52">
        <v>7</v>
      </c>
      <c r="G33" s="52">
        <v>67</v>
      </c>
      <c r="H33" s="52">
        <v>10</v>
      </c>
      <c r="I33" s="53">
        <v>189</v>
      </c>
      <c r="J33" s="49">
        <v>112</v>
      </c>
      <c r="K33" s="50">
        <f t="shared" si="0"/>
        <v>68.75</v>
      </c>
    </row>
    <row r="34" spans="1:24">
      <c r="A34" s="54"/>
      <c r="B34" s="52"/>
      <c r="C34" s="52"/>
      <c r="D34" s="52"/>
      <c r="E34" s="52"/>
      <c r="F34" s="52"/>
      <c r="G34" s="52"/>
      <c r="H34" s="52"/>
      <c r="I34" s="52"/>
      <c r="J34" s="49"/>
      <c r="K34" s="50"/>
    </row>
    <row r="35" spans="1:24">
      <c r="A35" s="55" t="s">
        <v>140</v>
      </c>
      <c r="B35" s="56">
        <f>SUM(B3:B33)</f>
        <v>2253</v>
      </c>
      <c r="C35" s="56">
        <f t="shared" ref="C35:I35" si="1">SUM(C3:C33)</f>
        <v>19641</v>
      </c>
      <c r="D35" s="56">
        <f t="shared" si="1"/>
        <v>11471</v>
      </c>
      <c r="E35" s="56">
        <f t="shared" si="1"/>
        <v>22461</v>
      </c>
      <c r="F35" s="56">
        <f t="shared" si="1"/>
        <v>4392</v>
      </c>
      <c r="G35" s="56">
        <f t="shared" si="1"/>
        <v>47210</v>
      </c>
      <c r="H35" s="56">
        <f t="shared" si="1"/>
        <v>10196</v>
      </c>
      <c r="I35" s="56">
        <f t="shared" si="1"/>
        <v>117624</v>
      </c>
      <c r="J35" s="57">
        <v>89650</v>
      </c>
      <c r="K35" s="58">
        <f t="shared" si="0"/>
        <v>31.203569436698274</v>
      </c>
      <c r="M35" s="380"/>
      <c r="N35" s="380"/>
      <c r="O35" s="380"/>
      <c r="P35" s="380"/>
      <c r="Q35" s="380"/>
      <c r="R35" s="6"/>
      <c r="S35" s="380"/>
      <c r="T35" s="6"/>
      <c r="U35" s="380"/>
      <c r="V35" s="6"/>
      <c r="W35" s="380"/>
      <c r="X35" s="380"/>
    </row>
    <row r="36" spans="1:24">
      <c r="A36" s="59"/>
      <c r="B36" s="386"/>
      <c r="C36" s="386"/>
      <c r="D36" s="386"/>
      <c r="E36" s="386"/>
      <c r="F36" s="386"/>
      <c r="G36" s="386"/>
      <c r="H36" s="386"/>
      <c r="I36" s="386"/>
      <c r="J36" s="60"/>
      <c r="K36" s="61"/>
      <c r="M36" s="380"/>
      <c r="N36" s="380"/>
      <c r="O36" s="380"/>
      <c r="P36" s="380"/>
      <c r="Q36" s="380"/>
      <c r="R36" s="380"/>
      <c r="S36" s="380"/>
      <c r="T36" s="380"/>
      <c r="U36" s="380"/>
      <c r="V36" s="380"/>
      <c r="W36" s="380"/>
      <c r="X36" s="380"/>
    </row>
    <row r="37" spans="1:24">
      <c r="M37" s="380"/>
      <c r="N37" s="380"/>
      <c r="O37" s="380"/>
      <c r="P37" s="380"/>
      <c r="Q37" s="380"/>
      <c r="R37" s="380"/>
      <c r="S37" s="380"/>
      <c r="T37" s="380"/>
      <c r="U37" s="380"/>
      <c r="V37" s="380"/>
      <c r="W37" s="380"/>
      <c r="X37" s="380"/>
    </row>
    <row r="38" spans="1:24">
      <c r="C38" s="42"/>
      <c r="D38" s="42"/>
      <c r="E38" s="42"/>
      <c r="F38" s="42"/>
      <c r="G38" s="42"/>
      <c r="H38" s="42"/>
      <c r="I38" s="42"/>
      <c r="J38" s="42"/>
      <c r="K38" s="42"/>
      <c r="M38" s="380"/>
      <c r="N38" s="380"/>
      <c r="O38" s="380"/>
      <c r="P38" s="6"/>
      <c r="Q38" s="380"/>
      <c r="R38" s="6"/>
      <c r="S38" s="380"/>
      <c r="T38" s="6"/>
      <c r="U38" s="380"/>
      <c r="V38" s="6"/>
      <c r="W38" s="380"/>
      <c r="X38" s="380"/>
    </row>
    <row r="39" spans="1:24">
      <c r="C39" s="42"/>
      <c r="D39" s="42"/>
      <c r="E39" s="42"/>
      <c r="F39" s="42"/>
      <c r="G39" s="42"/>
      <c r="H39" s="42"/>
      <c r="I39" s="42"/>
      <c r="J39" s="42"/>
      <c r="K39" s="42"/>
      <c r="L39" s="380"/>
      <c r="M39" s="380"/>
      <c r="N39" s="380"/>
      <c r="O39" s="380"/>
      <c r="P39" s="6"/>
      <c r="Q39" s="380"/>
      <c r="R39" s="6"/>
      <c r="S39" s="380"/>
      <c r="T39" s="6"/>
      <c r="U39" s="380"/>
      <c r="V39" s="380"/>
      <c r="W39" s="380"/>
      <c r="X39" s="380"/>
    </row>
    <row r="40" spans="1:24">
      <c r="A40" s="41" t="s">
        <v>105</v>
      </c>
      <c r="B40" s="41" t="s">
        <v>106</v>
      </c>
      <c r="J40" s="42"/>
      <c r="K40" s="380"/>
      <c r="L40" s="380"/>
      <c r="M40" s="380"/>
      <c r="N40" s="380"/>
      <c r="O40" s="380"/>
      <c r="P40" s="380"/>
      <c r="Q40" s="380"/>
      <c r="R40" s="380"/>
      <c r="S40" s="380"/>
      <c r="T40" s="6"/>
      <c r="U40" s="380"/>
      <c r="V40" s="6"/>
      <c r="W40" s="380"/>
      <c r="X40" s="380"/>
    </row>
    <row r="41" spans="1:24">
      <c r="A41" s="41" t="s">
        <v>107</v>
      </c>
      <c r="B41" s="41" t="s">
        <v>47</v>
      </c>
      <c r="J41" s="42"/>
      <c r="K41" s="380"/>
      <c r="L41" s="380"/>
      <c r="M41" s="380"/>
      <c r="N41" s="380"/>
      <c r="O41" s="380"/>
      <c r="P41" s="380"/>
      <c r="Q41" s="380"/>
      <c r="R41" s="380"/>
      <c r="S41" s="380"/>
      <c r="T41" s="380"/>
      <c r="U41" s="380"/>
      <c r="V41" s="6"/>
      <c r="W41" s="380"/>
      <c r="X41" s="380"/>
    </row>
    <row r="42" spans="1:24">
      <c r="J42" s="42"/>
      <c r="K42" s="380"/>
      <c r="L42" s="380"/>
      <c r="M42" s="380"/>
      <c r="N42" s="6"/>
      <c r="O42" s="380"/>
      <c r="P42" s="6"/>
      <c r="Q42" s="380"/>
      <c r="R42" s="6"/>
      <c r="S42" s="380"/>
      <c r="T42" s="6"/>
      <c r="U42" s="380"/>
      <c r="V42" s="380"/>
      <c r="W42" s="380"/>
      <c r="X42" s="380"/>
    </row>
    <row r="43" spans="1:24">
      <c r="J43" s="42"/>
      <c r="K43" s="380"/>
      <c r="L43" s="380"/>
      <c r="M43" s="380"/>
      <c r="N43" s="380"/>
      <c r="O43" s="380"/>
      <c r="P43" s="380"/>
      <c r="Q43" s="380"/>
      <c r="R43" s="380"/>
      <c r="S43" s="380"/>
      <c r="T43" s="380"/>
      <c r="U43" s="380"/>
      <c r="V43" s="380"/>
      <c r="W43" s="380"/>
      <c r="X43" s="380"/>
    </row>
    <row r="44" spans="1:24">
      <c r="J44" s="42"/>
      <c r="K44" s="380"/>
      <c r="L44" s="380"/>
      <c r="M44" s="380"/>
      <c r="N44" s="380"/>
      <c r="O44" s="380"/>
      <c r="P44" s="380"/>
      <c r="Q44" s="380"/>
      <c r="R44" s="6"/>
      <c r="S44" s="380"/>
      <c r="T44" s="6"/>
      <c r="U44" s="380"/>
      <c r="V44" s="380"/>
      <c r="W44" s="380"/>
      <c r="X44" s="380"/>
    </row>
    <row r="45" spans="1:24">
      <c r="J45" s="42"/>
      <c r="K45" s="380"/>
      <c r="L45" s="380"/>
      <c r="M45" s="380"/>
      <c r="N45" s="380"/>
      <c r="O45" s="380"/>
      <c r="P45" s="380"/>
      <c r="Q45" s="380"/>
      <c r="R45" s="380"/>
      <c r="S45" s="380"/>
      <c r="T45" s="6"/>
      <c r="U45" s="380"/>
      <c r="V45" s="380"/>
      <c r="W45" s="380"/>
      <c r="X45" s="380"/>
    </row>
    <row r="46" spans="1:24">
      <c r="J46" s="42"/>
      <c r="K46" s="380"/>
      <c r="L46" s="380"/>
      <c r="M46" s="380"/>
      <c r="N46" s="380"/>
      <c r="O46" s="380"/>
      <c r="P46" s="6"/>
      <c r="Q46" s="380"/>
      <c r="R46" s="6"/>
      <c r="S46" s="380"/>
      <c r="T46" s="6"/>
      <c r="U46" s="380"/>
      <c r="V46" s="6"/>
      <c r="W46" s="380"/>
      <c r="X46" s="380"/>
    </row>
    <row r="47" spans="1:24">
      <c r="J47" s="42"/>
      <c r="K47" s="380"/>
      <c r="L47" s="380"/>
      <c r="M47" s="380"/>
      <c r="N47" s="380"/>
      <c r="O47" s="380"/>
      <c r="P47" s="380"/>
      <c r="Q47" s="380"/>
      <c r="R47" s="380"/>
      <c r="S47" s="380"/>
      <c r="T47" s="380"/>
      <c r="U47" s="380"/>
      <c r="V47" s="6"/>
      <c r="W47" s="380"/>
      <c r="X47" s="380"/>
    </row>
    <row r="48" spans="1:24">
      <c r="J48" s="42"/>
      <c r="K48" s="380"/>
      <c r="L48" s="380"/>
      <c r="M48" s="380"/>
      <c r="N48" s="380"/>
      <c r="O48" s="380"/>
      <c r="P48" s="380"/>
      <c r="Q48" s="380"/>
      <c r="R48" s="380"/>
      <c r="S48" s="380"/>
      <c r="T48" s="6"/>
      <c r="U48" s="380"/>
      <c r="V48" s="6"/>
      <c r="W48" s="380"/>
      <c r="X48" s="380"/>
    </row>
    <row r="49" spans="10:24">
      <c r="J49" s="42"/>
      <c r="K49" s="380"/>
      <c r="L49" s="380"/>
      <c r="M49" s="380"/>
      <c r="N49" s="380"/>
      <c r="O49" s="380"/>
      <c r="P49" s="380"/>
      <c r="Q49" s="380"/>
      <c r="R49" s="380"/>
      <c r="S49" s="380"/>
      <c r="T49" s="6"/>
      <c r="U49" s="380"/>
      <c r="V49" s="6"/>
      <c r="W49" s="380"/>
      <c r="X49" s="380"/>
    </row>
    <row r="50" spans="10:24">
      <c r="J50" s="42"/>
      <c r="K50" s="380"/>
      <c r="L50" s="380"/>
      <c r="M50" s="380"/>
      <c r="N50" s="6"/>
      <c r="O50" s="380"/>
      <c r="P50" s="6"/>
      <c r="Q50" s="380"/>
      <c r="R50" s="6"/>
      <c r="S50" s="380"/>
      <c r="T50" s="6"/>
      <c r="U50" s="380"/>
      <c r="V50" s="380"/>
      <c r="W50" s="380"/>
      <c r="X50" s="380"/>
    </row>
    <row r="51" spans="10:24">
      <c r="J51" s="42"/>
      <c r="K51" s="380"/>
      <c r="L51" s="380"/>
      <c r="M51" s="380"/>
      <c r="N51" s="380"/>
      <c r="O51" s="380"/>
      <c r="P51" s="6"/>
      <c r="Q51" s="6"/>
      <c r="R51" s="6"/>
      <c r="S51" s="380"/>
      <c r="T51" s="6"/>
      <c r="U51" s="6"/>
      <c r="V51" s="6"/>
      <c r="W51" s="380"/>
      <c r="X51" s="380"/>
    </row>
    <row r="52" spans="10:24">
      <c r="J52" s="42"/>
      <c r="K52" s="380"/>
      <c r="L52" s="380"/>
      <c r="M52" s="380"/>
      <c r="N52" s="380"/>
      <c r="O52" s="380"/>
      <c r="P52" s="380"/>
      <c r="Q52" s="380"/>
      <c r="R52" s="6"/>
      <c r="S52" s="380"/>
      <c r="T52" s="6"/>
      <c r="U52" s="380"/>
      <c r="V52" s="6"/>
      <c r="W52" s="380"/>
      <c r="X52" s="380"/>
    </row>
    <row r="53" spans="10:24">
      <c r="J53" s="42"/>
      <c r="K53" s="380"/>
      <c r="L53" s="380"/>
      <c r="M53" s="380"/>
      <c r="N53" s="380"/>
      <c r="O53" s="380"/>
      <c r="P53" s="6"/>
      <c r="Q53" s="380"/>
      <c r="R53" s="6"/>
      <c r="S53" s="380"/>
      <c r="T53" s="6"/>
      <c r="U53" s="380"/>
      <c r="V53" s="6"/>
      <c r="W53" s="380"/>
      <c r="X53" s="380"/>
    </row>
    <row r="54" spans="10:24">
      <c r="J54" s="42"/>
      <c r="K54" s="380"/>
      <c r="L54" s="380"/>
      <c r="M54" s="380"/>
      <c r="N54" s="380"/>
      <c r="O54" s="380"/>
      <c r="P54" s="380"/>
      <c r="Q54" s="380"/>
      <c r="R54" s="380"/>
      <c r="S54" s="380"/>
      <c r="T54" s="380"/>
      <c r="U54" s="380"/>
      <c r="V54" s="6"/>
      <c r="W54" s="380"/>
      <c r="X54" s="380"/>
    </row>
    <row r="55" spans="10:24">
      <c r="J55" s="42"/>
      <c r="K55" s="380"/>
      <c r="L55" s="380"/>
      <c r="M55" s="380"/>
      <c r="N55" s="6"/>
      <c r="O55" s="6"/>
      <c r="P55" s="6"/>
      <c r="Q55" s="380"/>
      <c r="R55" s="6"/>
      <c r="S55" s="6"/>
      <c r="T55" s="6"/>
      <c r="U55" s="380"/>
      <c r="V55" s="6"/>
      <c r="W55" s="380"/>
      <c r="X55" s="380"/>
    </row>
    <row r="56" spans="10:24">
      <c r="J56" s="42"/>
      <c r="K56" s="380"/>
      <c r="L56" s="380"/>
      <c r="M56" s="380"/>
      <c r="N56" s="380"/>
      <c r="O56" s="380"/>
      <c r="P56" s="380"/>
      <c r="Q56" s="380"/>
      <c r="R56" s="380"/>
      <c r="S56" s="380"/>
      <c r="T56" s="6"/>
      <c r="U56" s="380"/>
      <c r="V56" s="380"/>
      <c r="W56" s="380"/>
      <c r="X56" s="380"/>
    </row>
    <row r="57" spans="10:24">
      <c r="J57" s="42"/>
      <c r="K57" s="380"/>
      <c r="L57" s="380"/>
      <c r="M57" s="380"/>
      <c r="N57" s="6"/>
      <c r="O57" s="380"/>
      <c r="P57" s="380"/>
      <c r="Q57" s="380"/>
      <c r="R57" s="6"/>
      <c r="S57" s="380"/>
      <c r="T57" s="6"/>
      <c r="U57" s="380"/>
      <c r="V57" s="6"/>
      <c r="W57" s="380"/>
      <c r="X57" s="380"/>
    </row>
    <row r="58" spans="10:24">
      <c r="J58" s="42"/>
      <c r="K58" s="380"/>
      <c r="L58" s="380"/>
      <c r="M58" s="380"/>
      <c r="N58" s="380"/>
      <c r="O58" s="380"/>
      <c r="P58" s="380"/>
      <c r="Q58" s="380"/>
      <c r="R58" s="380"/>
      <c r="S58" s="380"/>
      <c r="T58" s="6"/>
      <c r="U58" s="380"/>
      <c r="V58" s="380"/>
      <c r="W58" s="380"/>
      <c r="X58" s="380"/>
    </row>
    <row r="59" spans="10:24">
      <c r="J59" s="42"/>
      <c r="K59" s="380"/>
      <c r="L59" s="380"/>
      <c r="M59" s="380"/>
      <c r="N59" s="380"/>
      <c r="O59" s="380"/>
      <c r="P59" s="380"/>
      <c r="Q59" s="380"/>
      <c r="R59" s="6"/>
      <c r="S59" s="380"/>
      <c r="T59" s="6"/>
      <c r="U59" s="380"/>
      <c r="V59" s="6"/>
      <c r="W59" s="380"/>
      <c r="X59" s="380"/>
    </row>
    <row r="60" spans="10:24">
      <c r="J60" s="42"/>
      <c r="K60" s="380"/>
      <c r="L60" s="380"/>
      <c r="M60" s="380"/>
      <c r="N60" s="380"/>
      <c r="O60" s="380"/>
      <c r="P60" s="6"/>
      <c r="Q60" s="6"/>
      <c r="R60" s="6"/>
      <c r="S60" s="6"/>
      <c r="T60" s="6"/>
      <c r="U60" s="6"/>
      <c r="V60" s="6"/>
      <c r="W60" s="380"/>
      <c r="X60" s="380"/>
    </row>
    <row r="61" spans="10:24">
      <c r="J61" s="42"/>
      <c r="K61" s="380"/>
      <c r="L61" s="380"/>
      <c r="M61" s="380"/>
      <c r="N61" s="380"/>
      <c r="O61" s="380"/>
      <c r="P61" s="6"/>
      <c r="Q61" s="380"/>
      <c r="R61" s="6"/>
      <c r="S61" s="380"/>
      <c r="T61" s="6"/>
      <c r="U61" s="380"/>
      <c r="V61" s="6"/>
      <c r="W61" s="380"/>
      <c r="X61" s="380"/>
    </row>
    <row r="62" spans="10:24">
      <c r="J62" s="42"/>
      <c r="K62" s="380"/>
      <c r="L62" s="380"/>
      <c r="M62" s="380"/>
      <c r="N62" s="380"/>
      <c r="O62" s="380"/>
      <c r="P62" s="380"/>
      <c r="Q62" s="380"/>
      <c r="R62" s="380"/>
      <c r="S62" s="380"/>
      <c r="T62" s="380"/>
      <c r="U62" s="380"/>
      <c r="V62" s="6"/>
      <c r="W62" s="380"/>
      <c r="X62" s="380"/>
    </row>
    <row r="63" spans="10:24">
      <c r="J63" s="42"/>
      <c r="K63" s="380"/>
      <c r="L63" s="380"/>
      <c r="M63" s="380"/>
      <c r="N63" s="380"/>
      <c r="O63" s="380"/>
      <c r="P63" s="380"/>
      <c r="Q63" s="380"/>
      <c r="R63" s="380"/>
      <c r="S63" s="380"/>
      <c r="T63" s="6"/>
      <c r="U63" s="380"/>
      <c r="V63" s="6"/>
      <c r="W63" s="380"/>
      <c r="X63" s="380"/>
    </row>
    <row r="64" spans="10:24">
      <c r="J64" s="42"/>
      <c r="K64" s="380"/>
      <c r="L64" s="380"/>
      <c r="M64" s="380"/>
      <c r="N64" s="6"/>
      <c r="O64" s="6"/>
      <c r="P64" s="6"/>
      <c r="Q64" s="6"/>
      <c r="R64" s="6"/>
      <c r="S64" s="6"/>
      <c r="T64" s="6"/>
      <c r="U64" s="380"/>
      <c r="V64" s="6"/>
      <c r="W64" s="380"/>
      <c r="X64" s="380"/>
    </row>
    <row r="65" spans="10:24">
      <c r="J65" s="42"/>
      <c r="K65" s="380"/>
      <c r="L65" s="380"/>
      <c r="M65" s="380"/>
      <c r="N65" s="380"/>
      <c r="O65" s="380"/>
      <c r="P65" s="380"/>
      <c r="Q65" s="380"/>
      <c r="R65" s="380"/>
      <c r="S65" s="380"/>
      <c r="T65" s="6"/>
      <c r="U65" s="380"/>
      <c r="V65" s="380"/>
      <c r="W65" s="380"/>
      <c r="X65" s="380"/>
    </row>
    <row r="66" spans="10:24">
      <c r="J66" s="42"/>
      <c r="K66" s="380"/>
      <c r="L66" s="380"/>
      <c r="M66" s="380"/>
      <c r="N66" s="380"/>
      <c r="O66" s="380"/>
      <c r="P66" s="380"/>
      <c r="Q66" s="6"/>
      <c r="R66" s="6"/>
      <c r="S66" s="6"/>
      <c r="T66" s="6"/>
      <c r="U66" s="6"/>
      <c r="V66" s="6"/>
      <c r="W66" s="6"/>
      <c r="X66" s="6"/>
    </row>
    <row r="67" spans="10:24">
      <c r="J67" s="42"/>
      <c r="K67" s="380"/>
      <c r="L67" s="380"/>
      <c r="M67" s="380"/>
      <c r="N67" s="380"/>
      <c r="O67" s="380"/>
      <c r="P67" s="380"/>
      <c r="Q67" s="380"/>
      <c r="R67" s="6"/>
      <c r="S67" s="380"/>
      <c r="T67" s="6"/>
      <c r="U67" s="380"/>
      <c r="V67" s="380"/>
    </row>
    <row r="68" spans="10:24">
      <c r="J68" s="42"/>
      <c r="K68" s="380"/>
      <c r="L68" s="380"/>
      <c r="M68" s="380"/>
      <c r="N68" s="380"/>
      <c r="O68" s="380"/>
      <c r="P68" s="380"/>
      <c r="Q68" s="380"/>
      <c r="R68" s="380"/>
      <c r="S68" s="380"/>
      <c r="T68" s="6"/>
      <c r="U68" s="380"/>
      <c r="V68" s="380"/>
    </row>
    <row r="69" spans="10:24">
      <c r="J69" s="51"/>
      <c r="K69" s="380"/>
      <c r="L69" s="380"/>
      <c r="M69" s="380"/>
      <c r="N69" s="380"/>
      <c r="O69" s="380"/>
      <c r="P69" s="380"/>
      <c r="Q69" s="380"/>
      <c r="R69" s="380"/>
      <c r="S69" s="380"/>
      <c r="T69" s="380"/>
      <c r="U69" s="380"/>
      <c r="V69" s="380"/>
    </row>
    <row r="70" spans="10:24">
      <c r="K70" s="380"/>
      <c r="L70" s="380"/>
      <c r="M70" s="6"/>
      <c r="N70" s="6"/>
      <c r="O70" s="6"/>
      <c r="P70" s="6"/>
      <c r="Q70" s="6"/>
      <c r="R70" s="6"/>
      <c r="S70" s="6"/>
      <c r="T70" s="6"/>
    </row>
    <row r="71" spans="10:24">
      <c r="K71" s="380"/>
      <c r="L71" s="380"/>
      <c r="M71" s="380"/>
      <c r="N71" s="380"/>
      <c r="O71" s="380"/>
      <c r="P71" s="6"/>
      <c r="Q71" s="380"/>
      <c r="R71" s="6"/>
      <c r="S71" s="380"/>
      <c r="T71" s="6"/>
      <c r="U71" s="380"/>
      <c r="V71" s="380"/>
    </row>
    <row r="72" spans="10:24">
      <c r="K72" s="380"/>
      <c r="L72" s="380"/>
      <c r="M72" s="380"/>
      <c r="N72" s="380"/>
      <c r="O72" s="380"/>
      <c r="P72" s="380"/>
      <c r="Q72" s="380"/>
      <c r="R72" s="380"/>
      <c r="S72" s="380"/>
      <c r="T72" s="380"/>
      <c r="U72" s="380"/>
      <c r="V72" s="380"/>
    </row>
    <row r="73" spans="10:24">
      <c r="K73" s="380"/>
      <c r="L73" s="380"/>
      <c r="M73" s="380"/>
      <c r="N73" s="380"/>
      <c r="O73" s="380"/>
      <c r="P73" s="380"/>
      <c r="Q73" s="380"/>
      <c r="R73" s="380"/>
      <c r="S73" s="380"/>
      <c r="T73" s="380"/>
      <c r="U73" s="380"/>
      <c r="V73" s="380"/>
    </row>
    <row r="74" spans="10:24">
      <c r="K74" s="380"/>
      <c r="L74" s="380"/>
      <c r="M74" s="380"/>
      <c r="N74" s="6"/>
      <c r="O74" s="380"/>
      <c r="P74" s="6"/>
      <c r="Q74" s="380"/>
      <c r="R74" s="6"/>
      <c r="S74" s="380"/>
      <c r="T74" s="6"/>
      <c r="U74" s="380"/>
      <c r="V74" s="380"/>
    </row>
    <row r="75" spans="10:24">
      <c r="K75" s="380"/>
      <c r="L75" s="380"/>
      <c r="M75" s="380"/>
      <c r="N75" s="380"/>
      <c r="O75" s="380"/>
      <c r="P75" s="380"/>
      <c r="Q75" s="380"/>
      <c r="R75" s="380"/>
      <c r="S75" s="380"/>
      <c r="T75" s="380"/>
      <c r="U75" s="380"/>
      <c r="V75" s="380"/>
    </row>
    <row r="76" spans="10:24">
      <c r="K76" s="380"/>
      <c r="L76" s="380"/>
      <c r="M76" s="380"/>
      <c r="N76" s="380"/>
      <c r="O76" s="380"/>
      <c r="P76" s="380"/>
      <c r="Q76" s="380"/>
      <c r="R76" s="6"/>
      <c r="S76" s="380"/>
      <c r="T76" s="6"/>
      <c r="U76" s="380"/>
      <c r="V76" s="380"/>
    </row>
    <row r="77" spans="10:24">
      <c r="K77" s="380"/>
      <c r="L77" s="380"/>
      <c r="M77" s="380"/>
      <c r="N77" s="380"/>
      <c r="O77" s="380"/>
      <c r="P77" s="380"/>
      <c r="Q77" s="380"/>
      <c r="R77" s="380"/>
      <c r="S77" s="380"/>
      <c r="T77" s="6"/>
      <c r="U77" s="380"/>
      <c r="V77" s="380"/>
    </row>
    <row r="78" spans="10:24">
      <c r="K78" s="380"/>
      <c r="L78" s="380"/>
      <c r="M78" s="380"/>
      <c r="N78" s="380"/>
      <c r="O78" s="380"/>
      <c r="P78" s="380"/>
      <c r="Q78" s="380"/>
      <c r="R78" s="380"/>
      <c r="S78" s="380"/>
      <c r="T78" s="380"/>
      <c r="U78" s="380"/>
      <c r="V78" s="380"/>
    </row>
    <row r="79" spans="10:24">
      <c r="K79" s="380"/>
      <c r="L79" s="380"/>
      <c r="M79" s="380"/>
      <c r="N79" s="380"/>
      <c r="O79" s="380"/>
      <c r="P79" s="380"/>
      <c r="Q79" s="380"/>
      <c r="R79" s="380"/>
      <c r="S79" s="380"/>
      <c r="T79" s="380"/>
      <c r="U79" s="380"/>
      <c r="V79" s="380"/>
    </row>
    <row r="80" spans="10:24">
      <c r="K80" s="380"/>
      <c r="L80" s="380"/>
      <c r="M80" s="380"/>
      <c r="N80" s="380"/>
      <c r="O80" s="380"/>
      <c r="P80" s="380"/>
      <c r="Q80" s="380"/>
      <c r="R80" s="380"/>
      <c r="S80" s="380"/>
      <c r="T80" s="380"/>
      <c r="U80" s="380"/>
      <c r="V80" s="380"/>
    </row>
    <row r="81" spans="11:22">
      <c r="K81" s="380"/>
      <c r="L81" s="380"/>
      <c r="M81" s="380"/>
      <c r="N81" s="380"/>
      <c r="O81" s="380"/>
      <c r="P81" s="380"/>
      <c r="Q81" s="380"/>
      <c r="R81" s="380"/>
      <c r="S81" s="380"/>
      <c r="T81" s="380"/>
      <c r="U81" s="380"/>
      <c r="V81" s="380"/>
    </row>
    <row r="82" spans="11:22">
      <c r="K82" s="380"/>
      <c r="L82" s="380"/>
      <c r="M82" s="380"/>
      <c r="N82" s="380"/>
      <c r="O82" s="380"/>
      <c r="P82" s="6"/>
      <c r="Q82" s="380"/>
      <c r="R82" s="6"/>
      <c r="S82" s="380"/>
      <c r="T82" s="6"/>
      <c r="U82" s="380"/>
      <c r="V82" s="380"/>
    </row>
    <row r="83" spans="11:22">
      <c r="K83" s="380"/>
      <c r="L83" s="380"/>
      <c r="M83" s="380"/>
      <c r="N83" s="380"/>
      <c r="O83" s="380"/>
      <c r="P83" s="380"/>
      <c r="Q83" s="380"/>
      <c r="R83" s="380"/>
      <c r="S83" s="380"/>
      <c r="T83" s="6"/>
      <c r="U83" s="380"/>
      <c r="V83" s="380"/>
    </row>
    <row r="84" spans="11:22">
      <c r="K84" s="380"/>
      <c r="L84" s="380"/>
      <c r="M84" s="380"/>
      <c r="N84" s="380"/>
      <c r="O84" s="380"/>
      <c r="P84" s="380"/>
      <c r="Q84" s="380"/>
      <c r="R84" s="380"/>
      <c r="S84" s="380"/>
      <c r="T84" s="6"/>
      <c r="U84" s="380"/>
      <c r="V84" s="380"/>
    </row>
    <row r="85" spans="11:22">
      <c r="K85" s="380"/>
      <c r="L85" s="380"/>
      <c r="M85" s="380"/>
      <c r="N85" s="380"/>
      <c r="O85" s="380"/>
      <c r="P85" s="380"/>
      <c r="Q85" s="380"/>
      <c r="R85" s="380"/>
      <c r="S85" s="380"/>
      <c r="T85" s="6"/>
      <c r="U85" s="380"/>
      <c r="V85" s="380"/>
    </row>
    <row r="86" spans="11:22">
      <c r="K86" s="380"/>
      <c r="L86" s="380"/>
      <c r="M86" s="380"/>
      <c r="N86" s="380"/>
      <c r="O86" s="380"/>
      <c r="P86" s="380"/>
      <c r="Q86" s="380"/>
      <c r="R86" s="380"/>
      <c r="S86" s="380"/>
      <c r="T86" s="380"/>
      <c r="U86" s="380"/>
      <c r="V86" s="380"/>
    </row>
    <row r="87" spans="11:22">
      <c r="K87" s="380"/>
      <c r="L87" s="380"/>
      <c r="M87" s="380"/>
      <c r="N87" s="6"/>
      <c r="O87" s="6"/>
      <c r="P87" s="6"/>
      <c r="Q87" s="380"/>
      <c r="R87" s="6"/>
      <c r="S87" s="6"/>
      <c r="T87" s="6"/>
      <c r="U87" s="380"/>
      <c r="V87" s="380"/>
    </row>
    <row r="88" spans="11:22">
      <c r="K88" s="380"/>
      <c r="L88" s="380"/>
      <c r="M88" s="380"/>
      <c r="N88" s="380"/>
      <c r="O88" s="380"/>
      <c r="P88" s="380"/>
      <c r="Q88" s="380"/>
      <c r="R88" s="380"/>
      <c r="S88" s="380"/>
      <c r="T88" s="6"/>
      <c r="U88" s="380"/>
      <c r="V88" s="380"/>
    </row>
    <row r="89" spans="11:22">
      <c r="K89" s="380"/>
      <c r="L89" s="380"/>
      <c r="M89" s="380"/>
      <c r="N89" s="380"/>
      <c r="O89" s="380"/>
      <c r="P89" s="380"/>
      <c r="Q89" s="380"/>
      <c r="R89" s="6"/>
      <c r="S89" s="380"/>
      <c r="T89" s="6"/>
      <c r="U89" s="380"/>
      <c r="V89" s="380"/>
    </row>
    <row r="90" spans="11:22">
      <c r="K90" s="380"/>
      <c r="L90" s="380"/>
      <c r="M90" s="380"/>
      <c r="N90" s="380"/>
      <c r="O90" s="380"/>
      <c r="P90" s="380"/>
      <c r="Q90" s="380"/>
      <c r="R90" s="380"/>
      <c r="S90" s="380"/>
      <c r="T90" s="6"/>
      <c r="U90" s="380"/>
      <c r="V90" s="380"/>
    </row>
    <row r="91" spans="11:22">
      <c r="K91" s="380"/>
      <c r="L91" s="380"/>
      <c r="M91" s="380"/>
      <c r="N91" s="380"/>
      <c r="O91" s="380"/>
      <c r="P91" s="380"/>
      <c r="Q91" s="380"/>
      <c r="R91" s="6"/>
      <c r="S91" s="380"/>
      <c r="T91" s="6"/>
      <c r="U91" s="380"/>
      <c r="V91" s="380"/>
    </row>
    <row r="92" spans="11:22">
      <c r="K92" s="380"/>
      <c r="L92" s="380"/>
      <c r="M92" s="380"/>
      <c r="N92" s="380"/>
      <c r="O92" s="380"/>
      <c r="P92" s="380"/>
      <c r="Q92" s="380"/>
      <c r="R92" s="380"/>
      <c r="S92" s="380"/>
      <c r="T92" s="380"/>
      <c r="U92" s="380"/>
      <c r="V92" s="380"/>
    </row>
    <row r="93" spans="11:22">
      <c r="K93" s="380"/>
      <c r="L93" s="380"/>
      <c r="M93" s="380"/>
      <c r="N93" s="380"/>
      <c r="O93" s="380"/>
      <c r="P93" s="380"/>
      <c r="Q93" s="380"/>
      <c r="R93" s="6"/>
      <c r="S93" s="380"/>
      <c r="T93" s="6"/>
      <c r="U93" s="380"/>
      <c r="V93" s="380"/>
    </row>
    <row r="94" spans="11:22">
      <c r="K94" s="380"/>
      <c r="L94" s="380"/>
      <c r="M94" s="380"/>
      <c r="N94" s="380"/>
      <c r="O94" s="380"/>
      <c r="P94" s="380"/>
      <c r="Q94" s="380"/>
      <c r="R94" s="380"/>
      <c r="S94" s="380"/>
      <c r="T94" s="380"/>
      <c r="U94" s="380"/>
      <c r="V94" s="380"/>
    </row>
    <row r="95" spans="11:22">
      <c r="K95" s="380"/>
      <c r="L95" s="380"/>
      <c r="M95" s="380"/>
      <c r="N95" s="380"/>
      <c r="O95" s="380"/>
      <c r="P95" s="380"/>
      <c r="Q95" s="380"/>
      <c r="R95" s="380"/>
      <c r="S95" s="380"/>
      <c r="T95" s="6"/>
      <c r="U95" s="380"/>
      <c r="V95" s="380"/>
    </row>
    <row r="96" spans="11:22">
      <c r="K96" s="380"/>
      <c r="L96" s="380"/>
      <c r="M96" s="380"/>
      <c r="N96" s="6"/>
      <c r="O96" s="6"/>
      <c r="P96" s="6"/>
      <c r="Q96" s="380"/>
      <c r="R96" s="6"/>
      <c r="S96" s="6"/>
      <c r="T96" s="6"/>
      <c r="U96" s="380"/>
      <c r="V96" s="380"/>
    </row>
    <row r="97" spans="11:22">
      <c r="K97" s="380"/>
      <c r="L97" s="380"/>
      <c r="M97" s="380"/>
      <c r="N97" s="380"/>
      <c r="O97" s="380"/>
      <c r="P97" s="380"/>
      <c r="Q97" s="380"/>
      <c r="R97" s="380"/>
      <c r="S97" s="380"/>
      <c r="T97" s="6"/>
      <c r="U97" s="380"/>
      <c r="V97" s="380"/>
    </row>
    <row r="98" spans="11:22">
      <c r="K98" s="380"/>
      <c r="L98" s="380"/>
      <c r="M98" s="380"/>
      <c r="N98" s="380"/>
      <c r="O98" s="380"/>
      <c r="P98" s="380"/>
      <c r="Q98" s="380"/>
      <c r="R98" s="380"/>
      <c r="S98" s="380"/>
      <c r="T98" s="380"/>
      <c r="U98" s="380"/>
      <c r="V98" s="380"/>
    </row>
    <row r="99" spans="11:22">
      <c r="K99" s="380"/>
      <c r="L99" s="380"/>
      <c r="M99" s="380"/>
      <c r="N99" s="380"/>
      <c r="O99" s="380"/>
      <c r="P99" s="380"/>
      <c r="Q99" s="380"/>
      <c r="R99" s="6"/>
      <c r="S99" s="380"/>
      <c r="T99" s="6"/>
      <c r="U99" s="380"/>
      <c r="V99" s="380"/>
    </row>
    <row r="100" spans="11:22">
      <c r="K100" s="380"/>
      <c r="L100" s="380"/>
      <c r="M100" s="380"/>
      <c r="N100" s="380"/>
      <c r="O100" s="380"/>
      <c r="P100" s="380"/>
      <c r="Q100" s="380"/>
      <c r="R100" s="380"/>
      <c r="S100" s="380"/>
      <c r="T100" s="380"/>
      <c r="U100" s="380"/>
      <c r="V100" s="380"/>
    </row>
    <row r="101" spans="11:22">
      <c r="K101" s="380"/>
      <c r="L101" s="380"/>
      <c r="M101" s="380"/>
      <c r="N101" s="380"/>
      <c r="O101" s="380"/>
      <c r="P101" s="380"/>
      <c r="Q101" s="380"/>
      <c r="R101" s="380"/>
      <c r="S101" s="380"/>
      <c r="T101" s="380"/>
      <c r="U101" s="380"/>
      <c r="V101" s="380"/>
    </row>
    <row r="102" spans="11:22">
      <c r="K102" s="380"/>
      <c r="L102" s="380"/>
      <c r="M102" s="6"/>
      <c r="N102" s="6"/>
      <c r="O102" s="6"/>
      <c r="P102" s="6"/>
      <c r="Q102" s="6"/>
      <c r="R102" s="6"/>
      <c r="S102" s="6"/>
      <c r="T102" s="6"/>
      <c r="U102" s="6"/>
      <c r="V102" s="6"/>
    </row>
  </sheetData>
  <sheetProtection password="CCE3"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V27"/>
  <sheetViews>
    <sheetView showGridLines="0" zoomScale="80" zoomScaleNormal="80" workbookViewId="0">
      <selection activeCell="P36" sqref="P36"/>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495" t="s">
        <v>739</v>
      </c>
      <c r="B1" s="495"/>
      <c r="C1" s="495"/>
      <c r="D1" s="495"/>
      <c r="E1" s="495"/>
      <c r="F1" s="495"/>
      <c r="G1" s="495"/>
      <c r="H1" s="495"/>
      <c r="I1" s="495"/>
    </row>
    <row r="2" spans="1:22" ht="39" customHeight="1">
      <c r="A2" s="62" t="s">
        <v>94</v>
      </c>
      <c r="B2" s="63" t="s">
        <v>141</v>
      </c>
      <c r="C2" s="62" t="s">
        <v>109</v>
      </c>
      <c r="D2" s="63" t="s">
        <v>113</v>
      </c>
      <c r="E2" s="62" t="s">
        <v>111</v>
      </c>
      <c r="F2" s="63" t="s">
        <v>110</v>
      </c>
      <c r="G2" s="62" t="s">
        <v>112</v>
      </c>
      <c r="H2" s="63" t="s">
        <v>142</v>
      </c>
      <c r="I2" s="64" t="s">
        <v>143</v>
      </c>
      <c r="K2" s="364"/>
      <c r="L2" s="364"/>
      <c r="M2" s="364"/>
      <c r="N2" s="364"/>
      <c r="O2" s="364"/>
      <c r="P2" s="364"/>
      <c r="Q2" s="364"/>
      <c r="R2" s="364"/>
    </row>
    <row r="3" spans="1:22">
      <c r="A3" s="194" t="s">
        <v>688</v>
      </c>
      <c r="B3" s="139">
        <v>8047</v>
      </c>
      <c r="C3" s="138">
        <v>1935</v>
      </c>
      <c r="D3" s="139">
        <v>3883</v>
      </c>
      <c r="E3" s="139">
        <v>9262</v>
      </c>
      <c r="F3" s="139">
        <v>17548</v>
      </c>
      <c r="G3" s="139">
        <v>17416</v>
      </c>
      <c r="H3" s="139">
        <v>43981</v>
      </c>
      <c r="I3" s="139">
        <v>102072</v>
      </c>
      <c r="K3" s="6"/>
      <c r="L3" s="6"/>
      <c r="M3" s="6"/>
      <c r="N3" s="6"/>
      <c r="O3" s="6"/>
      <c r="P3" s="6"/>
      <c r="Q3" s="6"/>
      <c r="R3" s="6"/>
    </row>
    <row r="4" spans="1:22">
      <c r="K4" s="6"/>
      <c r="L4" s="6"/>
      <c r="M4" s="6"/>
      <c r="N4" s="6"/>
      <c r="O4" s="6"/>
      <c r="P4" s="6"/>
      <c r="Q4" s="6"/>
      <c r="R4" s="6"/>
    </row>
    <row r="5" spans="1:22">
      <c r="J5" s="370"/>
      <c r="K5" s="139"/>
      <c r="L5" s="139"/>
      <c r="M5" s="139"/>
      <c r="N5" s="139"/>
      <c r="O5" s="139"/>
      <c r="P5" s="139"/>
      <c r="Q5" s="139"/>
      <c r="R5" s="139"/>
      <c r="S5" s="363"/>
    </row>
    <row r="6" spans="1:22">
      <c r="J6" s="139"/>
      <c r="K6" s="139"/>
      <c r="L6" s="139"/>
      <c r="M6" s="139"/>
      <c r="N6" s="139"/>
      <c r="O6" s="139"/>
      <c r="P6" s="139"/>
      <c r="Q6" s="139"/>
      <c r="R6" s="6"/>
      <c r="S6" s="6"/>
    </row>
    <row r="7" spans="1:22">
      <c r="K7" s="6"/>
      <c r="L7" s="139"/>
      <c r="M7" s="139"/>
      <c r="N7" s="139"/>
      <c r="O7" s="139"/>
      <c r="P7" s="139"/>
      <c r="Q7" s="139"/>
      <c r="R7" s="139"/>
      <c r="S7" s="139"/>
      <c r="T7" s="450"/>
      <c r="U7" s="450"/>
      <c r="V7" s="450"/>
    </row>
    <row r="8" spans="1:22">
      <c r="K8" s="6"/>
      <c r="L8" s="6"/>
      <c r="M8" s="6"/>
      <c r="N8" s="6"/>
      <c r="O8" s="6"/>
      <c r="P8" s="6"/>
      <c r="Q8" s="6"/>
      <c r="R8" s="6"/>
      <c r="S8" s="450"/>
      <c r="T8" s="450"/>
      <c r="U8" s="450"/>
      <c r="V8" s="450"/>
    </row>
    <row r="9" spans="1:22">
      <c r="K9" s="6"/>
      <c r="L9" s="6"/>
      <c r="M9" s="6"/>
      <c r="N9" s="451"/>
      <c r="O9" s="451"/>
      <c r="P9" s="451"/>
      <c r="Q9" s="451"/>
      <c r="R9" s="451"/>
      <c r="S9" s="451"/>
      <c r="V9" s="450"/>
    </row>
    <row r="10" spans="1:22">
      <c r="G10" s="6"/>
      <c r="H10" s="6"/>
      <c r="I10" s="6"/>
      <c r="J10" s="6"/>
      <c r="L10" s="6"/>
      <c r="M10" s="6"/>
      <c r="N10" s="6"/>
      <c r="O10" s="6"/>
      <c r="P10" s="6"/>
      <c r="Q10" s="6"/>
      <c r="R10" s="6"/>
      <c r="S10" s="6"/>
    </row>
    <row r="11" spans="1:22">
      <c r="G11" s="6"/>
      <c r="H11" s="6"/>
      <c r="I11" s="6"/>
      <c r="J11" s="6"/>
    </row>
    <row r="12" spans="1:22">
      <c r="J12" s="139"/>
      <c r="L12" s="6"/>
      <c r="M12" s="442"/>
      <c r="N12" s="442"/>
      <c r="O12" s="442"/>
      <c r="P12" s="442"/>
      <c r="Q12" s="442"/>
      <c r="R12" s="442"/>
      <c r="S12" s="442"/>
      <c r="T12" s="442"/>
    </row>
    <row r="13" spans="1:22">
      <c r="M13" s="6"/>
      <c r="N13" s="6"/>
      <c r="O13" s="6"/>
      <c r="P13" s="6"/>
      <c r="Q13" s="6"/>
      <c r="R13" s="6"/>
      <c r="S13" s="6"/>
      <c r="T13" s="6"/>
    </row>
    <row r="14" spans="1:22">
      <c r="M14" s="6"/>
    </row>
    <row r="26" spans="1:2">
      <c r="A26" s="41" t="s">
        <v>105</v>
      </c>
      <c r="B26" s="41" t="s">
        <v>106</v>
      </c>
    </row>
    <row r="27" spans="1:2">
      <c r="A27" s="41" t="s">
        <v>107</v>
      </c>
      <c r="B27" s="41" t="s">
        <v>47</v>
      </c>
    </row>
  </sheetData>
  <sheetProtection password="CCE3"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2023-03-15T17:32:17Z</dcterms:modified>
</cp:coreProperties>
</file>