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wvmnd\Buzones\STDE\BancoDatos\marials\Esther\Boletínes\Boletines Mensuales\"/>
    </mc:Choice>
  </mc:AlternateContent>
  <bookViews>
    <workbookView xWindow="0" yWindow="0" windowWidth="28800" windowHeight="1218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AC9" i="6" l="1"/>
  <c r="V9" i="6"/>
  <c r="O9" i="6"/>
  <c r="H9" i="6"/>
  <c r="D10" i="45" l="1"/>
  <c r="O25" i="39" l="1"/>
  <c r="E8" i="39"/>
  <c r="F8" i="39"/>
  <c r="P46" i="41" l="1"/>
  <c r="D7" i="45" l="1"/>
  <c r="D9" i="45"/>
  <c r="N52" i="29"/>
  <c r="M52" i="29"/>
  <c r="AC8" i="6" l="1"/>
  <c r="V8" i="6"/>
  <c r="O8" i="6"/>
  <c r="H8" i="6"/>
  <c r="G20" i="39"/>
  <c r="O24" i="39"/>
  <c r="P45" i="41" l="1"/>
  <c r="D8" i="45" l="1"/>
  <c r="AC7" i="6"/>
  <c r="V7" i="6"/>
  <c r="O7" i="6"/>
  <c r="H7" i="6"/>
  <c r="O23" i="39"/>
  <c r="P44" i="41"/>
  <c r="AC6" i="6" l="1"/>
  <c r="V6" i="6"/>
  <c r="O6" i="6"/>
  <c r="H6" i="6"/>
  <c r="O22" i="39" l="1"/>
  <c r="P43" i="41"/>
  <c r="D6" i="45"/>
  <c r="AC5" i="6" l="1"/>
  <c r="AB5" i="6"/>
  <c r="AA5" i="6"/>
  <c r="V5" i="6"/>
  <c r="U5" i="6"/>
  <c r="T5" i="6"/>
  <c r="O5" i="6"/>
  <c r="N5" i="6"/>
  <c r="M5" i="6"/>
  <c r="H5" i="6"/>
  <c r="G5" i="6"/>
  <c r="F5" i="6"/>
  <c r="O21" i="39" l="1"/>
  <c r="P42" i="4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I3" i="26" l="1"/>
  <c r="H3" i="17" l="1"/>
  <c r="E95" i="43" l="1"/>
  <c r="E57" i="43" l="1"/>
  <c r="P41" i="41" l="1"/>
  <c r="H4" i="6" l="1"/>
  <c r="K17" i="8" l="1"/>
  <c r="K14" i="8"/>
  <c r="K13" i="8"/>
  <c r="C15" i="29"/>
  <c r="O20" i="39" l="1"/>
  <c r="G6" i="47" l="1"/>
  <c r="L3" i="11"/>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N41" i="41" l="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O42" i="41" l="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 r="K35" i="8" l="1"/>
</calcChain>
</file>

<file path=xl/sharedStrings.xml><?xml version="1.0" encoding="utf-8"?>
<sst xmlns="http://schemas.openxmlformats.org/spreadsheetml/2006/main" count="1795" uniqueCount="743">
  <si>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</si>
  <si>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</si>
  <si>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</si>
  <si>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</si>
  <si>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</si>
  <si>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</si>
  <si>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</si>
  <si>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</si>
  <si>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</si>
  <si>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</si>
  <si>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</si>
  <si>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</si>
  <si>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</si>
  <si>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</si>
  <si>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</si>
  <si>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</si>
  <si>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</si>
  <si>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</si>
  <si>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</si>
  <si>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</si>
  <si>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</si>
  <si>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</si>
  <si>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</si>
  <si>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</si>
  <si>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</si>
  <si>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</si>
  <si>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</si>
  <si>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</si>
  <si>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</si>
  <si>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</si>
  <si>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</si>
  <si>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</si>
  <si>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</si>
  <si>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</si>
  <si>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</si>
  <si>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</si>
  <si>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</si>
  <si>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</si>
  <si>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</si>
  <si>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</si>
  <si>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</si>
  <si>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</si>
  <si>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</si>
  <si>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</si>
  <si>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</si>
  <si>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</si>
  <si>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</si>
  <si>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</si>
  <si>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</si>
  <si>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</si>
  <si>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</si>
  <si>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</si>
  <si>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</si>
  <si>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</si>
  <si>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</si>
  <si>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</si>
  <si>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</si>
  <si>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</si>
  <si>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</si>
  <si>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</si>
  <si>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</si>
  <si>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</si>
  <si>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</si>
  <si>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</si>
  <si>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</si>
  <si>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</si>
  <si>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</si>
  <si>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</si>
  <si>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</si>
  <si>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</si>
  <si>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</si>
  <si>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</si>
  <si>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</si>
  <si>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</si>
  <si>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</si>
  <si>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</si>
  <si>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</si>
  <si>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</si>
  <si>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</si>
  <si>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</si>
  <si>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</si>
  <si>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</si>
  <si>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</si>
  <si>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</si>
  <si>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</si>
  <si>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</si>
  <si>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</si>
  <si>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</si>
  <si>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</si>
  <si>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</si>
  <si>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</si>
  <si>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</si>
  <si>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</si>
  <si>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</si>
  <si>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</si>
  <si>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</si>
  <si>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</si>
  <si>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</si>
  <si>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</si>
  <si>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</si>
  <si>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</si>
  <si>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</si>
  <si>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</si>
  <si>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</si>
  <si>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</si>
  <si>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</si>
  <si>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</si>
  <si>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</si>
  <si>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</si>
  <si>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</si>
  <si>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</si>
  <si>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</si>
  <si>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</si>
  <si>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</si>
  <si>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</si>
  <si>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</si>
  <si>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</si>
  <si>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</si>
  <si>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</si>
  <si>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</si>
  <si>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</si>
  <si>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</si>
  <si>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</si>
  <si>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</si>
  <si>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</si>
  <si>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</si>
  <si>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</si>
  <si>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</si>
  <si>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</si>
  <si>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</si>
  <si>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</si>
  <si>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</si>
  <si>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</si>
  <si>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</si>
  <si>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</si>
  <si>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</si>
  <si>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</si>
  <si>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</si>
  <si>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</si>
  <si>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</si>
  <si>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</si>
  <si>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</si>
  <si>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</si>
  <si>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</si>
  <si>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</si>
  <si>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</si>
  <si>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</si>
  <si>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</si>
  <si>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</si>
  <si>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</si>
  <si>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</si>
  <si>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</si>
  <si>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</si>
  <si>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</si>
  <si>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</si>
  <si>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</si>
  <si>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</si>
  <si>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</si>
  <si>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</si>
  <si>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</si>
  <si>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</si>
  <si>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</si>
  <si>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</si>
  <si>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</si>
  <si>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</si>
  <si>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</si>
  <si>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</si>
  <si>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</si>
  <si>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</si>
  <si>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</si>
  <si>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</si>
  <si>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</si>
  <si>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</si>
  <si>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</si>
  <si>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</si>
  <si>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</si>
  <si>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</si>
  <si>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</si>
  <si>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</si>
  <si>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</si>
  <si>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</si>
  <si>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</si>
  <si>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</si>
  <si>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</si>
  <si>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</si>
  <si>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</si>
  <si>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</si>
  <si>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</si>
  <si>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</si>
  <si>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</si>
  <si>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</si>
  <si>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</si>
  <si>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</si>
  <si>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</si>
  <si>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</si>
  <si>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</si>
  <si>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</si>
  <si>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</si>
  <si>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</si>
  <si>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</si>
  <si>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</si>
  <si>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</si>
  <si>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</si>
  <si>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</si>
  <si>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</si>
  <si>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</si>
  <si>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</si>
  <si>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</si>
  <si>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</si>
  <si>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</si>
  <si>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</si>
  <si>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</si>
  <si>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</si>
  <si>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</si>
  <si>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</si>
  <si>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</si>
  <si>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</si>
  <si>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</si>
  <si>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</si>
  <si>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</si>
  <si>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</si>
  <si>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</si>
  <si>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</si>
  <si>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</si>
  <si>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</si>
  <si>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</si>
  <si>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</si>
  <si>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</si>
  <si>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</si>
  <si>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</si>
  <si>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</si>
  <si>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</si>
  <si>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</si>
  <si>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</si>
  <si>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</si>
  <si>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</si>
  <si>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</si>
  <si>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</si>
  <si>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</si>
  <si>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</si>
  <si>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</si>
  <si>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</si>
  <si>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</si>
  <si>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</si>
  <si>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</si>
  <si>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</si>
  <si>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</si>
  <si>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</si>
  <si>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</si>
  <si>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</si>
  <si>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</si>
  <si>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</si>
  <si>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</si>
  <si>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</si>
  <si>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</si>
  <si>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</si>
  <si>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</si>
  <si>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</si>
  <si>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</si>
  <si>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</si>
  <si>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</si>
  <si>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</si>
  <si>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</si>
  <si>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</si>
  <si>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</si>
  <si>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</si>
  <si>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</si>
  <si>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</si>
  <si>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</si>
  <si>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</si>
  <si>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</si>
  <si>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</si>
  <si>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</si>
  <si>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</si>
  <si>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</si>
  <si>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</si>
  <si>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</si>
  <si>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</si>
  <si>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</si>
  <si>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</si>
  <si>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</si>
  <si>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</si>
  <si>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</si>
  <si>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</si>
  <si>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</si>
  <si>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</si>
  <si>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</si>
  <si>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</si>
  <si>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</si>
  <si>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</si>
  <si>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</si>
  <si>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</si>
  <si>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</si>
  <si>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</si>
  <si>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</si>
  <si>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</si>
  <si>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</si>
  <si>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</si>
  <si>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</si>
  <si>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</si>
  <si>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</si>
  <si>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</si>
  <si>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</si>
  <si>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</si>
  <si>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</si>
  <si>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</si>
  <si>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</si>
  <si>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</si>
  <si>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</si>
  <si>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</si>
  <si>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</si>
  <si>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</si>
  <si>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</si>
  <si>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</si>
  <si>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</si>
  <si>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</si>
  <si>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</si>
  <si>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</si>
  <si>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</si>
  <si>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</si>
  <si>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</si>
  <si>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</si>
  <si>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</si>
  <si>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</si>
  <si>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</si>
  <si>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</si>
  <si>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</si>
  <si>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</si>
  <si>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</si>
  <si>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</si>
  <si>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</si>
  <si>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</si>
  <si>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</si>
  <si>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</si>
  <si>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</si>
  <si>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</si>
  <si>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</si>
  <si>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</si>
  <si>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</si>
  <si>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</si>
  <si>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</si>
  <si>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</si>
  <si>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</si>
  <si>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</si>
  <si>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</si>
  <si>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</si>
  <si>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</si>
  <si>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</si>
  <si>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</si>
  <si>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</si>
  <si>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</si>
  <si>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</si>
  <si>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</si>
  <si>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</si>
  <si>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</si>
  <si>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</si>
  <si>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</si>
  <si>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</si>
  <si>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</si>
  <si>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</si>
  <si>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</si>
  <si>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</si>
  <si>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</si>
  <si>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</si>
  <si>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</si>
  <si>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</si>
  <si>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</si>
  <si>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</si>
  <si>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</si>
  <si>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</si>
  <si>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</si>
  <si>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</si>
  <si>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</si>
  <si>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</si>
  <si>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</si>
  <si>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</si>
  <si>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</si>
  <si>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</si>
  <si>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</si>
  <si>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</si>
  <si>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</si>
  <si>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</si>
  <si>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</si>
  <si>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</si>
  <si>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</si>
  <si>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</si>
  <si>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</si>
  <si>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</si>
  <si>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</si>
  <si>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</si>
  <si>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</si>
  <si>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</si>
  <si>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</si>
  <si>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</si>
  <si>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</si>
  <si>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</si>
  <si>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</si>
  <si>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</si>
  <si>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</si>
  <si>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</si>
  <si>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</si>
  <si>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</si>
  <si>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</si>
  <si>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</si>
  <si>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</si>
  <si>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</si>
  <si>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</si>
  <si>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</si>
  <si>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</si>
  <si>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</si>
  <si>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</si>
  <si>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</si>
  <si>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</si>
  <si>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</si>
  <si>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</si>
  <si>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</si>
  <si>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</si>
  <si>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</si>
  <si>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</si>
  <si>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</si>
  <si>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</si>
  <si>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</si>
  <si>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</si>
  <si>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</si>
  <si>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</si>
  <si>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</si>
  <si>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</si>
  <si>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</si>
  <si>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</si>
  <si>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</si>
  <si>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</si>
  <si>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</si>
  <si>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</si>
  <si>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</si>
  <si>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</si>
  <si>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</si>
  <si>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</si>
  <si>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</si>
  <si>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</si>
  <si>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</si>
  <si>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</si>
  <si>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</si>
  <si>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</si>
  <si>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</si>
  <si>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</si>
  <si>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</si>
  <si>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</si>
  <si>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</si>
  <si>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</si>
  <si>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</si>
  <si>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</si>
  <si>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</si>
  <si>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</si>
  <si>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</si>
  <si>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</si>
  <si>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</si>
  <si>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</si>
  <si>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</si>
  <si>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</si>
  <si>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</si>
  <si>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</si>
  <si>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</si>
  <si>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</si>
  <si>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</si>
  <si>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</si>
  <si>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</si>
  <si>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</si>
  <si>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</si>
  <si>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</si>
  <si>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</si>
  <si>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</si>
  <si>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</si>
  <si>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</si>
  <si>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</si>
  <si>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</si>
  <si>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</si>
  <si>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</si>
  <si>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</si>
  <si>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</si>
  <si>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</si>
  <si>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</si>
  <si>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</si>
  <si>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</si>
  <si>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</si>
  <si>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</si>
  <si>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</si>
  <si>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</si>
  <si>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</si>
  <si>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</si>
  <si>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</si>
  <si>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</si>
  <si>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</si>
  <si>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</si>
  <si>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</si>
  <si>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</si>
  <si>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</si>
  <si>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</si>
  <si>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</si>
  <si>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</si>
  <si>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</si>
  <si>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</si>
  <si>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</si>
  <si>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</si>
  <si>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</si>
  <si>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</si>
  <si>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</si>
  <si>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</si>
  <si>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</si>
  <si>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</si>
  <si>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</si>
  <si>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</si>
  <si>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</si>
  <si>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</si>
  <si>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</si>
  <si>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</si>
  <si>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</si>
  <si>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</si>
  <si>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</si>
  <si>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</si>
  <si>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</si>
  <si>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</si>
  <si>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</si>
  <si>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</si>
  <si>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</si>
  <si>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</si>
  <si>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</si>
  <si>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</si>
  <si>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</si>
  <si>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</si>
  <si>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</si>
  <si>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</si>
  <si>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</si>
  <si>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</si>
  <si>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</si>
  <si>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</si>
  <si>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</si>
  <si>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</si>
  <si>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</si>
  <si>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</si>
  <si>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</si>
  <si>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</si>
  <si>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</si>
  <si>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</si>
  <si>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</si>
  <si>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</si>
  <si>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</si>
  <si>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</si>
  <si>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</si>
  <si>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</si>
  <si>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</si>
  <si>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</si>
  <si>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</si>
  <si>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</si>
  <si>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</si>
  <si>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</si>
  <si>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</si>
  <si>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</si>
  <si>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</si>
  <si>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</si>
  <si>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</si>
  <si>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</si>
  <si>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</si>
  <si>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</si>
  <si>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</si>
  <si>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</si>
  <si>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</si>
  <si>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</si>
  <si>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</si>
  <si>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</si>
  <si>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</si>
  <si>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</si>
  <si>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</si>
  <si>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</si>
  <si>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</si>
  <si>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</si>
  <si>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</si>
  <si>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</si>
  <si>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</si>
  <si>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</si>
  <si>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</si>
  <si>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</si>
  <si>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</si>
  <si>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</si>
  <si>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</si>
  <si>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</si>
  <si>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</si>
  <si>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</si>
  <si>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</si>
  <si>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</si>
  <si>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</si>
  <si>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</si>
  <si>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</si>
  <si>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</si>
  <si>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</si>
  <si>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</si>
  <si>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</si>
  <si>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</si>
  <si>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</si>
  <si>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</si>
  <si>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</si>
  <si>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</si>
  <si>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</si>
  <si>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</si>
  <si>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</si>
  <si>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</si>
  <si>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</si>
  <si>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</si>
  <si>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</si>
  <si>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</si>
  <si>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</si>
  <si>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</si>
  <si>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</si>
  <si>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</si>
  <si>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</si>
  <si>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</si>
  <si>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</si>
  <si>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</si>
  <si>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</si>
  <si>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</si>
  <si>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</si>
  <si>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</si>
  <si>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</si>
  <si>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</si>
  <si>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</si>
  <si>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</si>
  <si>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</si>
  <si>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</si>
  <si>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</si>
  <si>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</si>
  <si>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</si>
  <si>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</si>
  <si>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</si>
  <si>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</si>
  <si>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</si>
  <si>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</si>
  <si>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</si>
  <si>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</si>
  <si>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</si>
  <si>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</si>
  <si>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</si>
  <si>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</si>
  <si>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</si>
  <si>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</si>
  <si>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</si>
  <si>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</si>
  <si>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</si>
  <si>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</si>
  <si>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</si>
  <si>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</si>
  <si>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</si>
  <si>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</si>
  <si>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</si>
  <si>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</si>
  <si>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</si>
  <si>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</si>
  <si>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</si>
  <si>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</si>
  <si>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</si>
  <si>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</si>
  <si>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</si>
  <si>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Variación Interanual 24/23%</t>
  </si>
  <si>
    <t xml:space="preserve">      2024 Abril</t>
  </si>
  <si>
    <t xml:space="preserve">      2024 Mayo</t>
  </si>
  <si>
    <t xml:space="preserve">      2024 Junio</t>
  </si>
  <si>
    <t xml:space="preserve">    2024M06</t>
  </si>
  <si>
    <t xml:space="preserve">      2024 Julio</t>
  </si>
  <si>
    <t xml:space="preserve">* Datos de afiliados provisionales (P)
</t>
  </si>
  <si>
    <t xml:space="preserve">    2024M07</t>
  </si>
  <si>
    <t xml:space="preserve">      2024 Agosto</t>
  </si>
  <si>
    <t xml:space="preserve">    2024M08</t>
  </si>
  <si>
    <t xml:space="preserve">    2024M09</t>
  </si>
  <si>
    <t xml:space="preserve">      2024 Septiembre</t>
  </si>
  <si>
    <t xml:space="preserve">    2024M10</t>
  </si>
  <si>
    <t xml:space="preserve">      2024 Octubre</t>
  </si>
  <si>
    <t xml:space="preserve">      2024 Noviembre</t>
  </si>
  <si>
    <t xml:space="preserve">    2024M11</t>
  </si>
  <si>
    <t xml:space="preserve">      2024 Diciembre</t>
  </si>
  <si>
    <t>Diciembre 2024</t>
  </si>
  <si>
    <r>
      <t xml:space="preserve">Evolución anual del Paro registrado en Canarias 
</t>
    </r>
    <r>
      <rPr>
        <b/>
        <sz val="9"/>
        <rFont val="Arial"/>
        <family val="2"/>
      </rPr>
      <t>(a diciembre de cada año)</t>
    </r>
  </si>
  <si>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</si>
  <si>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</si>
  <si>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</si>
  <si>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</si>
  <si>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</si>
  <si>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2024 Cuarto trimestre</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</si>
  <si>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</si>
  <si>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</si>
  <si>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</si>
  <si>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</si>
  <si>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</si>
  <si>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</si>
  <si>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</si>
  <si>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</si>
  <si>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</si>
  <si>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</si>
  <si>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</si>
  <si>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</si>
  <si>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</si>
  <si>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</si>
  <si>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</si>
  <si>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</si>
  <si>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</si>
  <si>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</si>
  <si>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</si>
  <si>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</si>
  <si>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2025 Primer trimestre</t>
  </si>
  <si>
    <t>1º Trimestre 2025</t>
  </si>
  <si>
    <t xml:space="preserve">    2025M05</t>
  </si>
  <si>
    <t>2025 Mayo</t>
  </si>
  <si>
    <t>Mayo 2025</t>
  </si>
  <si>
    <t xml:space="preserve">      2025 Mayo</t>
  </si>
  <si>
    <r>
      <rPr>
        <b/>
        <sz val="11"/>
        <rFont val="Calibri"/>
        <family val="2"/>
        <scheme val="minor"/>
      </rPr>
      <t>El Producto Interior Bruto (PIB) generado por la economía canaria registró un crecimiento interanual del 3,4% en el
primer trimestre de 2025 en comparación con el mismo periodo del año anterior. Este dato, conocido como la variación real del PIB, fue 0,56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0,51%, a nivel nacional la economía experimentó un
crecimiento en este trimestre del 0,57%.</t>
    </r>
    <r>
      <rPr>
        <b/>
        <sz val="11"/>
        <color rgb="FFFF0000"/>
        <rFont val="Calibri"/>
        <family val="2"/>
        <scheme val="minor"/>
      </rPr>
      <t xml:space="preserve">
</t>
    </r>
  </si>
  <si>
    <t>2025 primer trimestre</t>
  </si>
  <si>
    <t>Evolución del PIB a precios de mercado  de Canarias a primer trimestre de cada año.</t>
  </si>
  <si>
    <t>1º Trimestre 2025
Año 2022</t>
  </si>
  <si>
    <t>Mes Junio 2025</t>
  </si>
  <si>
    <t xml:space="preserve">      2025 Junio</t>
  </si>
  <si>
    <t>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2024, se puede observar como en algunos meses prácticamente se igualan las contrataciones con las demandas de empleo. 
En 2025, comenzamos el año con datos positivos en el mercado laboral respecto al mismo periodo del año anterior, concretamente en el mes de junio observamos una variación interanual positiva, de un 8,68% respecto a junio 2024  el caso de los contratos, mientras que por otro lado, los demandantes de empleo descienden en un -7,23% en junio 2025, respecto al mismo mes en el año anterior.</t>
  </si>
  <si>
    <t xml:space="preserve">
En junio de 2025, el paro disminuye ligeramente a 64.735 personas desempleadas en Tenerife, lo que supone 1.073 desempleados menos en relación al mes anterior, representando una reducción del -1,6%.  En relación al pasado año (junio de 2024) se observa una disminución de 5.651 personas, lo que supone un descenso anual del paro de -8,03%.
La distribución por sexos del paro en Tenerife nos indica que el mes de junio de 2025, ha disminuido en ambos sexos, con una variación mensual del -1,3% en el caso de las mujeres, mientras que en los hombres disminuye en un -2,1%. De esta forma, desempleo femenino representa el 58,11% frente al 41,89% del masculino.
</t>
  </si>
  <si>
    <t>Paro registrado en la Isla de Tenerife según sectores económicos - Junio 2025</t>
  </si>
  <si>
    <t>Junio 2025</t>
  </si>
  <si>
    <t>Paro registrado en la Isla deTenerife según estudios terminados - Junio 2025</t>
  </si>
  <si>
    <t>Paro registrado en la Isla de Tenerife según ocupaciones - Junio 2025</t>
  </si>
  <si>
    <t>El número de personas desempleadas en Canarias al finalizar el mes de junio 2025 es de 150.704 lo que significa una disminución en -1.467 personas con relación al mes anterior, representando una reducción del -0,96%. En relación al pasado año (junio 2024) se observa una disminución de -13.756 personas, lo que supone una reducción del paro del -8,36%.
La distribución por sexos del paro en Canarias nos indica que se reduce el paro en las mujeres en -658 (-0,75%), mientras que para los hombres disminuye en -809 (-1,25%) respecto al mes anterior. En relación al año
anterior (junio 2024), en los hombres desciende el paro en -6.502 (-9,27%) y en las mujeres disminuye en -7.254 (-7,69%).</t>
  </si>
  <si>
    <t xml:space="preserve"> Durante el mes de junio de 2025 se observa un aumento de un 11,9% en las contrataciones respecto al mes anterior, con 2.975 contratos más registrados.  Respecto al año anterior, se produce también un aumento en la variación interanual en el mes de junio, en un 12,36% respecto a junio de 2024. 
En cuanto a la distribución de las contrataciones teniendo en cuenta el sexo, 14.738 fueron firmadas por hombres (52,54%), mientras que fueron contratadas 13.315 mujeres (47,46%), lo que supone una diferencia en las contrataciones por sexo de 1.423 contratos en favor del sexo masculino. 
Por otro lado, se observa que de los 28.053 contratos registrados en junio de 2025, la contratación temporal representó el 62,39%, frente al 37,6% de las contrataciones indefinidas. 
</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</si>
  <si>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salvo en abril 2025 que se reducen las contrataciones en un 5,44% respecto a abril 2024. En junio, aumenta nuevamente la variación interanual, con un 12,36% respecto a junio 2024.</t>
  </si>
  <si>
    <t>Contratos registrados en la Isla de Tenerife según sectores económicos - Junio 2025</t>
  </si>
  <si>
    <t>Contratos registrados en la Isla deTenerife según estudios terminados  - Junio 2025</t>
  </si>
  <si>
    <t>Contratos registrados en la Isla de Tenerife según ocupaciones  - Junio 2025</t>
  </si>
  <si>
    <t xml:space="preserve">    2025M06</t>
  </si>
  <si>
    <t xml:space="preserve">La tasa de variación interanual del IPC en la Provincia de Santa Cruz de Tenerife se sitúa en el 1,6% en junio de 2025. La tasa de variación interanual a nivel estatal  toma el valor 2,3%.
La tasa de variación mensual de junio se situó en el 0,4% y deja la variación en lo que va de año en el 1,2%.
</t>
  </si>
  <si>
    <t>Indice de Precios de Consumo. Base 2021 Junio 2025</t>
  </si>
  <si>
    <t>La Recaudación del IGIC en Canarias en el mes de marzo de 2025, presenta una variación interanual del 53,3%, lo que supone un aumento de 71.378.427€ respecto al año anterior.</t>
  </si>
  <si>
    <t>SITUACIÓN DE AFILIADOS EN ALTA POR REGÍMENES, PROVINCIAS Y AUTONOMÍAS A 30 JUNIO 2025</t>
  </si>
  <si>
    <t>AFILIACIONES EN ALTA POR REGÍMENES, GÉNERO, PROVINCIAS Y COMUNIDADES AUTÓNOMAS A 30 JUNIO 2025</t>
  </si>
  <si>
    <t>2025 Junio</t>
  </si>
  <si>
    <t xml:space="preserve">Los recientes datos provisionales, de afiliaciones según situaciones laborales publicados por el Instituto Canario de Estadística (ISTAC), referidos al mes de junio de 2025, reflejan una reducción de 3.460 afiliaciones menos respecto al mes anterior de mayo de 2025, una variación entre ambos meses del -0,84%.
</t>
  </si>
  <si>
    <t xml:space="preserve">Los recientes datos de empresas inscritas a la S.S. según agragaciones de la actividad económica publicados por el Instituto Canario de Estadística (ISTAC), referidos al mes de junio 2025, reflejan una reducción de 144 empresas menos inscritas respecto al mes anterior, una variación entre ambos meses del -0,52%.
</t>
  </si>
  <si>
    <t>Junio de 2024</t>
  </si>
  <si>
    <t>ZONA 1</t>
  </si>
  <si>
    <t>Estancia Med</t>
  </si>
  <si>
    <t>ZONA 2</t>
  </si>
  <si>
    <t>ZONA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</si>
</sst>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5"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2" fillId="0" borderId="0"/>
    <xf numFmtId="0" fontId="103" fillId="0" borderId="0"/>
  </cellStyleXfs>
  <cellXfs count="612">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0"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0"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3"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4" fillId="0" borderId="0" xfId="0" applyFont="1" applyBorder="1"/>
    <xf numFmtId="171" fontId="84"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6"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89" fillId="36" borderId="0" xfId="0" applyFont="1" applyFill="1"/>
    <xf numFmtId="0" fontId="90" fillId="36" borderId="0" xfId="0" applyFont="1" applyFill="1"/>
    <xf numFmtId="0" fontId="91"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3" fillId="37" borderId="0" xfId="0" applyFont="1" applyFill="1"/>
    <xf numFmtId="0" fontId="94" fillId="39" borderId="0" xfId="0" applyFont="1" applyFill="1" applyAlignment="1">
      <alignment horizontal="center" vertical="center" wrapText="1"/>
    </xf>
    <xf numFmtId="0" fontId="94" fillId="39" borderId="75" xfId="0" applyFont="1" applyFill="1" applyBorder="1" applyAlignment="1">
      <alignment horizontal="center" vertical="center" wrapText="1"/>
    </xf>
    <xf numFmtId="173" fontId="94"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5" fillId="38" borderId="0" xfId="0" applyFont="1" applyFill="1" applyAlignment="1">
      <alignment horizontal="center" vertical="center"/>
    </xf>
    <xf numFmtId="0" fontId="95"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6" fillId="40" borderId="0" xfId="0" applyFont="1" applyFill="1"/>
    <xf numFmtId="0" fontId="96" fillId="38" borderId="0" xfId="0" applyFont="1" applyFill="1"/>
    <xf numFmtId="0" fontId="97" fillId="42" borderId="0" xfId="22" applyFont="1" applyFill="1" applyBorder="1" applyAlignment="1">
      <alignment horizontal="center" vertical="center" wrapText="1"/>
    </xf>
    <xf numFmtId="0" fontId="97" fillId="39" borderId="0" xfId="0" applyFont="1" applyFill="1" applyBorder="1" applyAlignment="1">
      <alignment horizontal="center" vertical="center"/>
    </xf>
    <xf numFmtId="0" fontId="97"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98"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7"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1"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8"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9"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57" fillId="28" borderId="0" xfId="0" applyFont="1" applyFill="1" applyBorder="1" applyAlignment="1"/>
    <xf numFmtId="0" fontId="80"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1"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7"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7" fillId="41" borderId="0" xfId="22" applyFont="1" applyFill="1" applyBorder="1" applyAlignment="1">
      <alignment horizontal="center" vertical="center" wrapText="1"/>
    </xf>
    <xf numFmtId="0" fontId="100" fillId="0" borderId="0" xfId="22" applyFont="1" applyFill="1" applyAlignment="1">
      <alignment horizontal="center" vertical="center" wrapText="1"/>
    </xf>
    <xf numFmtId="0" fontId="99"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9.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Junio</c:v>
                </c:pt>
                <c:pt idx="1">
                  <c:v>      2024 Julio</c:v>
                </c:pt>
                <c:pt idx="2">
                  <c:v>      2024 Agosto</c:v>
                </c:pt>
                <c:pt idx="3">
                  <c:v>      2024 Septiembre</c:v>
                </c:pt>
                <c:pt idx="4">
                  <c:v>      2024 Octubre</c:v>
                </c:pt>
                <c:pt idx="5">
                  <c:v>      2024 Noviembre</c:v>
                </c:pt>
                <c:pt idx="6">
                  <c:v>      2024 Diciembre</c:v>
                </c:pt>
                <c:pt idx="7">
                  <c:v>      2025 Enero</c:v>
                </c:pt>
                <c:pt idx="8">
                  <c:v>      2025 Febrero</c:v>
                </c:pt>
                <c:pt idx="9">
                  <c:v>      2025 Marzo</c:v>
                </c:pt>
                <c:pt idx="10">
                  <c:v>      2025 Abril</c:v>
                </c:pt>
                <c:pt idx="11">
                  <c:v>      2025 Mayo</c:v>
                </c:pt>
                <c:pt idx="12">
                  <c:v>      2025 Junio</c:v>
                </c:pt>
              </c:strCache>
            </c:strRef>
          </c:cat>
          <c:val>
            <c:numRef>
              <c:f>TURISMO_3!$U$39:$U$51</c:f>
              <c:numCache>
                <c:formatCode>#,##0</c:formatCode>
                <c:ptCount val="13"/>
                <c:pt idx="0">
                  <c:v>90255</c:v>
                </c:pt>
                <c:pt idx="1">
                  <c:v>90835</c:v>
                </c:pt>
                <c:pt idx="2">
                  <c:v>91130</c:v>
                </c:pt>
                <c:pt idx="3">
                  <c:v>92750</c:v>
                </c:pt>
                <c:pt idx="4">
                  <c:v>94050</c:v>
                </c:pt>
                <c:pt idx="5">
                  <c:v>94890</c:v>
                </c:pt>
                <c:pt idx="6">
                  <c:v>94675</c:v>
                </c:pt>
                <c:pt idx="7">
                  <c:v>93735</c:v>
                </c:pt>
                <c:pt idx="8">
                  <c:v>95065</c:v>
                </c:pt>
                <c:pt idx="9">
                  <c:v>94480</c:v>
                </c:pt>
                <c:pt idx="10">
                  <c:v>94615</c:v>
                </c:pt>
                <c:pt idx="11">
                  <c:v>94625</c:v>
                </c:pt>
                <c:pt idx="12">
                  <c:v>92910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Junio</c:v>
                </c:pt>
                <c:pt idx="1">
                  <c:v>      2024 Julio</c:v>
                </c:pt>
                <c:pt idx="2">
                  <c:v>      2024 Agosto</c:v>
                </c:pt>
                <c:pt idx="3">
                  <c:v>      2024 Septiembre</c:v>
                </c:pt>
                <c:pt idx="4">
                  <c:v>      2024 Octubre</c:v>
                </c:pt>
                <c:pt idx="5">
                  <c:v>      2024 Noviembre</c:v>
                </c:pt>
                <c:pt idx="6">
                  <c:v>      2024 Diciembre</c:v>
                </c:pt>
                <c:pt idx="7">
                  <c:v>      2025 Enero</c:v>
                </c:pt>
                <c:pt idx="8">
                  <c:v>      2025 Febrero</c:v>
                </c:pt>
                <c:pt idx="9">
                  <c:v>      2025 Marzo</c:v>
                </c:pt>
                <c:pt idx="10">
                  <c:v>      2025 Abril</c:v>
                </c:pt>
                <c:pt idx="11">
                  <c:v>      2025 Mayo</c:v>
                </c:pt>
                <c:pt idx="12">
                  <c:v>      2025 Junio</c:v>
                </c:pt>
              </c:strCache>
            </c:strRef>
          </c:cat>
          <c:val>
            <c:numRef>
              <c:f>TURISMO_3!$V$39:$V$51</c:f>
              <c:numCache>
                <c:formatCode>#,##0</c:formatCode>
                <c:ptCount val="13"/>
                <c:pt idx="0">
                  <c:v>6641</c:v>
                </c:pt>
                <c:pt idx="1">
                  <c:v>6596</c:v>
                </c:pt>
                <c:pt idx="2">
                  <c:v>6641</c:v>
                </c:pt>
                <c:pt idx="3">
                  <c:v>6679</c:v>
                </c:pt>
                <c:pt idx="4">
                  <c:v>6731</c:v>
                </c:pt>
                <c:pt idx="5">
                  <c:v>6823</c:v>
                </c:pt>
                <c:pt idx="6">
                  <c:v>6802</c:v>
                </c:pt>
                <c:pt idx="7">
                  <c:v>6725</c:v>
                </c:pt>
                <c:pt idx="8">
                  <c:v>6788</c:v>
                </c:pt>
                <c:pt idx="9">
                  <c:v>6737</c:v>
                </c:pt>
                <c:pt idx="10">
                  <c:v>6731</c:v>
                </c:pt>
                <c:pt idx="11">
                  <c:v>6743</c:v>
                </c:pt>
                <c:pt idx="12">
                  <c:v>6690</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Junio</c:v>
                </c:pt>
                <c:pt idx="1">
                  <c:v>      2022 Julio</c:v>
                </c:pt>
                <c:pt idx="2">
                  <c:v>      2022 Agosto</c:v>
                </c:pt>
                <c:pt idx="3">
                  <c:v>      2022 Septiembre</c:v>
                </c:pt>
                <c:pt idx="4">
                  <c:v>      2022 Octubre</c:v>
                </c:pt>
                <c:pt idx="5">
                  <c:v>      2022 Noviembre</c:v>
                </c:pt>
                <c:pt idx="6">
                  <c:v>      2022 Diciembre</c:v>
                </c:pt>
                <c:pt idx="7">
                  <c:v>      2023 Enero</c:v>
                </c:pt>
                <c:pt idx="8">
                  <c:v>      2023 Febrero</c:v>
                </c:pt>
                <c:pt idx="9">
                  <c:v>      2023 Marzo</c:v>
                </c:pt>
                <c:pt idx="10">
                  <c:v>      2023 Abril</c:v>
                </c:pt>
                <c:pt idx="11">
                  <c:v>      2023 Mayo</c:v>
                </c:pt>
                <c:pt idx="12">
                  <c:v>      2023 Junio</c:v>
                </c:pt>
                <c:pt idx="13">
                  <c:v>      2023 Julio</c:v>
                </c:pt>
                <c:pt idx="14">
                  <c:v>      2023 Agosto</c:v>
                </c:pt>
                <c:pt idx="15">
                  <c:v>      2023 Septiembre</c:v>
                </c:pt>
                <c:pt idx="16">
                  <c:v>      2023 Octubre</c:v>
                </c:pt>
                <c:pt idx="17">
                  <c:v>      2023 Noviembre</c:v>
                </c:pt>
                <c:pt idx="18">
                  <c:v>      2023 Diciembre</c:v>
                </c:pt>
                <c:pt idx="19">
                  <c:v>      2024 Enero</c:v>
                </c:pt>
                <c:pt idx="20">
                  <c:v>      2024 Febrero</c:v>
                </c:pt>
                <c:pt idx="21">
                  <c:v>      2024 Marzo</c:v>
                </c:pt>
                <c:pt idx="22">
                  <c:v>      2024 Abril</c:v>
                </c:pt>
                <c:pt idx="23">
                  <c:v>      2024 Mayo</c:v>
                </c:pt>
                <c:pt idx="24">
                  <c:v>      2024 Junio</c:v>
                </c:pt>
                <c:pt idx="25">
                  <c:v>      2024 Julio</c:v>
                </c:pt>
                <c:pt idx="26">
                  <c:v>      2024 Agosto</c:v>
                </c:pt>
                <c:pt idx="27">
                  <c:v>      2024 Septiembre</c:v>
                </c:pt>
                <c:pt idx="28">
                  <c:v>      2024 Octubre</c:v>
                </c:pt>
                <c:pt idx="29">
                  <c:v>      2024 Noviembre</c:v>
                </c:pt>
                <c:pt idx="30">
                  <c:v>      2024 Diciembre</c:v>
                </c:pt>
                <c:pt idx="31">
                  <c:v>      2025 Enero</c:v>
                </c:pt>
                <c:pt idx="32">
                  <c:v>      2025 Febrero</c:v>
                </c:pt>
                <c:pt idx="33">
                  <c:v>      2025 Marzo</c:v>
                </c:pt>
                <c:pt idx="34">
                  <c:v>      2025 Abril</c:v>
                </c:pt>
                <c:pt idx="35">
                  <c:v>      2025 Mayo</c:v>
                </c:pt>
                <c:pt idx="36">
                  <c:v>      2025 Junio</c:v>
                </c:pt>
              </c:strCache>
            </c:strRef>
          </c:cat>
          <c:val>
            <c:numRef>
              <c:f>TURISMO_3!$M$15:$M$51</c:f>
              <c:numCache>
                <c:formatCode>#,##0</c:formatCode>
                <c:ptCount val="37"/>
                <c:pt idx="0">
                  <c:v>12810</c:v>
                </c:pt>
                <c:pt idx="1">
                  <c:v>12268</c:v>
                </c:pt>
                <c:pt idx="2">
                  <c:v>12773</c:v>
                </c:pt>
                <c:pt idx="3">
                  <c:v>12773</c:v>
                </c:pt>
                <c:pt idx="4">
                  <c:v>13056</c:v>
                </c:pt>
                <c:pt idx="5">
                  <c:v>12069</c:v>
                </c:pt>
                <c:pt idx="6">
                  <c:v>11365</c:v>
                </c:pt>
                <c:pt idx="7">
                  <c:v>10223</c:v>
                </c:pt>
                <c:pt idx="8">
                  <c:v>8734</c:v>
                </c:pt>
                <c:pt idx="9">
                  <c:v>10918</c:v>
                </c:pt>
                <c:pt idx="10">
                  <c:v>8301</c:v>
                </c:pt>
                <c:pt idx="11">
                  <c:v>8833</c:v>
                </c:pt>
                <c:pt idx="12">
                  <c:v>10360</c:v>
                </c:pt>
                <c:pt idx="13">
                  <c:v>10892</c:v>
                </c:pt>
                <c:pt idx="14">
                  <c:v>10403</c:v>
                </c:pt>
                <c:pt idx="15">
                  <c:v>10900</c:v>
                </c:pt>
                <c:pt idx="16">
                  <c:v>12230</c:v>
                </c:pt>
                <c:pt idx="17">
                  <c:v>12011</c:v>
                </c:pt>
                <c:pt idx="18">
                  <c:v>10014</c:v>
                </c:pt>
                <c:pt idx="19">
                  <c:v>10711</c:v>
                </c:pt>
                <c:pt idx="20">
                  <c:v>10405</c:v>
                </c:pt>
                <c:pt idx="21">
                  <c:v>10513</c:v>
                </c:pt>
                <c:pt idx="22">
                  <c:v>11127</c:v>
                </c:pt>
                <c:pt idx="23">
                  <c:v>9929</c:v>
                </c:pt>
                <c:pt idx="24">
                  <c:v>11124</c:v>
                </c:pt>
                <c:pt idx="25">
                  <c:v>14258</c:v>
                </c:pt>
                <c:pt idx="26">
                  <c:v>12047</c:v>
                </c:pt>
                <c:pt idx="27">
                  <c:v>13067</c:v>
                </c:pt>
                <c:pt idx="28">
                  <c:v>14071</c:v>
                </c:pt>
                <c:pt idx="29">
                  <c:v>12582</c:v>
                </c:pt>
                <c:pt idx="30">
                  <c:v>11051</c:v>
                </c:pt>
                <c:pt idx="31">
                  <c:v>12235</c:v>
                </c:pt>
                <c:pt idx="32">
                  <c:v>10490</c:v>
                </c:pt>
                <c:pt idx="33">
                  <c:v>11944</c:v>
                </c:pt>
                <c:pt idx="34">
                  <c:v>10508</c:v>
                </c:pt>
                <c:pt idx="35">
                  <c:v>10901</c:v>
                </c:pt>
                <c:pt idx="36">
                  <c:v>12090</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Junio</c:v>
                </c:pt>
                <c:pt idx="1">
                  <c:v>      2022 Julio</c:v>
                </c:pt>
                <c:pt idx="2">
                  <c:v>      2022 Agosto</c:v>
                </c:pt>
                <c:pt idx="3">
                  <c:v>      2022 Septiembre</c:v>
                </c:pt>
                <c:pt idx="4">
                  <c:v>      2022 Octubre</c:v>
                </c:pt>
                <c:pt idx="5">
                  <c:v>      2022 Noviembre</c:v>
                </c:pt>
                <c:pt idx="6">
                  <c:v>      2022 Diciembre</c:v>
                </c:pt>
                <c:pt idx="7">
                  <c:v>      2023 Enero</c:v>
                </c:pt>
                <c:pt idx="8">
                  <c:v>      2023 Febrero</c:v>
                </c:pt>
                <c:pt idx="9">
                  <c:v>      2023 Marzo</c:v>
                </c:pt>
                <c:pt idx="10">
                  <c:v>      2023 Abril</c:v>
                </c:pt>
                <c:pt idx="11">
                  <c:v>      2023 Mayo</c:v>
                </c:pt>
                <c:pt idx="12">
                  <c:v>      2023 Junio</c:v>
                </c:pt>
                <c:pt idx="13">
                  <c:v>      2023 Julio</c:v>
                </c:pt>
                <c:pt idx="14">
                  <c:v>      2023 Agosto</c:v>
                </c:pt>
                <c:pt idx="15">
                  <c:v>      2023 Septiembre</c:v>
                </c:pt>
                <c:pt idx="16">
                  <c:v>      2023 Octubre</c:v>
                </c:pt>
                <c:pt idx="17">
                  <c:v>      2023 Noviembre</c:v>
                </c:pt>
                <c:pt idx="18">
                  <c:v>      2023 Diciembre</c:v>
                </c:pt>
                <c:pt idx="19">
                  <c:v>      2024 Enero</c:v>
                </c:pt>
                <c:pt idx="20">
                  <c:v>      2024 Febrero</c:v>
                </c:pt>
                <c:pt idx="21">
                  <c:v>      2024 Marzo</c:v>
                </c:pt>
                <c:pt idx="22">
                  <c:v>      2024 Abril</c:v>
                </c:pt>
                <c:pt idx="23">
                  <c:v>      2024 Mayo</c:v>
                </c:pt>
                <c:pt idx="24">
                  <c:v>      2024 Junio</c:v>
                </c:pt>
                <c:pt idx="25">
                  <c:v>      2024 Julio</c:v>
                </c:pt>
                <c:pt idx="26">
                  <c:v>      2024 Agosto</c:v>
                </c:pt>
                <c:pt idx="27">
                  <c:v>      2024 Septiembre</c:v>
                </c:pt>
                <c:pt idx="28">
                  <c:v>      2024 Octubre</c:v>
                </c:pt>
                <c:pt idx="29">
                  <c:v>      2024 Noviembre</c:v>
                </c:pt>
                <c:pt idx="30">
                  <c:v>      2024 Diciembre</c:v>
                </c:pt>
                <c:pt idx="31">
                  <c:v>      2025 Enero</c:v>
                </c:pt>
                <c:pt idx="32">
                  <c:v>      2025 Febrero</c:v>
                </c:pt>
                <c:pt idx="33">
                  <c:v>      2025 Marzo</c:v>
                </c:pt>
                <c:pt idx="34">
                  <c:v>      2025 Abril</c:v>
                </c:pt>
                <c:pt idx="35">
                  <c:v>      2025 Mayo</c:v>
                </c:pt>
                <c:pt idx="36">
                  <c:v>      2025 Junio</c:v>
                </c:pt>
              </c:strCache>
            </c:strRef>
          </c:cat>
          <c:val>
            <c:numRef>
              <c:f>TURISMO_3!$N$15:$N$51</c:f>
              <c:numCache>
                <c:formatCode>#,##0</c:formatCode>
                <c:ptCount val="37"/>
                <c:pt idx="0">
                  <c:v>17431</c:v>
                </c:pt>
                <c:pt idx="1">
                  <c:v>17365</c:v>
                </c:pt>
                <c:pt idx="2">
                  <c:v>17217</c:v>
                </c:pt>
                <c:pt idx="3">
                  <c:v>17430</c:v>
                </c:pt>
                <c:pt idx="4">
                  <c:v>17259</c:v>
                </c:pt>
                <c:pt idx="5">
                  <c:v>16910</c:v>
                </c:pt>
                <c:pt idx="6">
                  <c:v>16348</c:v>
                </c:pt>
                <c:pt idx="7">
                  <c:v>16584</c:v>
                </c:pt>
                <c:pt idx="8">
                  <c:v>16619</c:v>
                </c:pt>
                <c:pt idx="9">
                  <c:v>16313</c:v>
                </c:pt>
                <c:pt idx="10">
                  <c:v>16116</c:v>
                </c:pt>
                <c:pt idx="11">
                  <c:v>15893</c:v>
                </c:pt>
                <c:pt idx="12">
                  <c:v>15629</c:v>
                </c:pt>
                <c:pt idx="13">
                  <c:v>15303</c:v>
                </c:pt>
                <c:pt idx="14">
                  <c:v>15485</c:v>
                </c:pt>
                <c:pt idx="15">
                  <c:v>15235</c:v>
                </c:pt>
                <c:pt idx="16">
                  <c:v>15532</c:v>
                </c:pt>
                <c:pt idx="17">
                  <c:v>15312</c:v>
                </c:pt>
                <c:pt idx="18">
                  <c:v>14969</c:v>
                </c:pt>
                <c:pt idx="19">
                  <c:v>15228</c:v>
                </c:pt>
                <c:pt idx="20">
                  <c:v>15255</c:v>
                </c:pt>
                <c:pt idx="21">
                  <c:v>14633</c:v>
                </c:pt>
                <c:pt idx="22">
                  <c:v>15106</c:v>
                </c:pt>
                <c:pt idx="23">
                  <c:v>15213</c:v>
                </c:pt>
                <c:pt idx="24">
                  <c:v>15031</c:v>
                </c:pt>
                <c:pt idx="25">
                  <c:v>14714</c:v>
                </c:pt>
                <c:pt idx="26">
                  <c:v>14624</c:v>
                </c:pt>
                <c:pt idx="27">
                  <c:v>14439</c:v>
                </c:pt>
                <c:pt idx="28">
                  <c:v>14577</c:v>
                </c:pt>
                <c:pt idx="29">
                  <c:v>14515</c:v>
                </c:pt>
                <c:pt idx="30">
                  <c:v>14206</c:v>
                </c:pt>
                <c:pt idx="31">
                  <c:v>14182</c:v>
                </c:pt>
                <c:pt idx="32">
                  <c:v>14331</c:v>
                </c:pt>
                <c:pt idx="33">
                  <c:v>14419</c:v>
                </c:pt>
                <c:pt idx="34">
                  <c:v>14323</c:v>
                </c:pt>
                <c:pt idx="35">
                  <c:v>14156</c:v>
                </c:pt>
                <c:pt idx="36">
                  <c:v>13944</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177807</c:v>
                </c:pt>
                <c:pt idx="1">
                  <c:v>149797</c:v>
                </c:pt>
                <c:pt idx="2">
                  <c:v>160128</c:v>
                </c:pt>
                <c:pt idx="3">
                  <c:v>101643</c:v>
                </c:pt>
                <c:pt idx="4">
                  <c:v>15590</c:v>
                </c:pt>
                <c:pt idx="5">
                  <c:v>7613</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PARO_1!$F$6:$F$17</c:f>
              <c:numCache>
                <c:formatCode>#,##0</c:formatCode>
                <c:ptCount val="12"/>
                <c:pt idx="0">
                  <c:v>67677</c:v>
                </c:pt>
                <c:pt idx="1">
                  <c:v>68608</c:v>
                </c:pt>
                <c:pt idx="2">
                  <c:v>68418</c:v>
                </c:pt>
                <c:pt idx="3">
                  <c:v>67192</c:v>
                </c:pt>
                <c:pt idx="4">
                  <c:v>65808</c:v>
                </c:pt>
                <c:pt idx="5">
                  <c:v>64735</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PARO_1!$B$6:$B$17</c:f>
              <c:numCache>
                <c:formatCode>#,##0</c:formatCode>
                <c:ptCount val="12"/>
                <c:pt idx="0">
                  <c:v>28787</c:v>
                </c:pt>
                <c:pt idx="1">
                  <c:v>29046</c:v>
                </c:pt>
                <c:pt idx="2">
                  <c:v>28926</c:v>
                </c:pt>
                <c:pt idx="3">
                  <c:v>28381</c:v>
                </c:pt>
                <c:pt idx="4">
                  <c:v>27694</c:v>
                </c:pt>
                <c:pt idx="5">
                  <c:v>27117</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PARO_1!$C$6:$C$17</c:f>
              <c:numCache>
                <c:formatCode>#,##0</c:formatCode>
                <c:ptCount val="12"/>
                <c:pt idx="0">
                  <c:v>38890</c:v>
                </c:pt>
                <c:pt idx="1">
                  <c:v>39562</c:v>
                </c:pt>
                <c:pt idx="2">
                  <c:v>39492</c:v>
                </c:pt>
                <c:pt idx="3">
                  <c:v>38811</c:v>
                </c:pt>
                <c:pt idx="4">
                  <c:v>38114</c:v>
                </c:pt>
                <c:pt idx="5">
                  <c:v>37618</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2022</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2023</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2024</c:v>
                </c:pt>
              </c:strCache>
            </c:strRef>
          </c:tx>
          <c:marker>
            <c:symbol val="none"/>
          </c:marker>
          <c:val>
            <c:numRef>
              <c:f>PARO_1!$L$41:$L$52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2025</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67677</c:v>
                </c:pt>
                <c:pt idx="1">
                  <c:v>68608</c:v>
                </c:pt>
                <c:pt idx="2">
                  <c:v>68418</c:v>
                </c:pt>
                <c:pt idx="3">
                  <c:v>67192</c:v>
                </c:pt>
                <c:pt idx="4">
                  <c:v>65808</c:v>
                </c:pt>
                <c:pt idx="5">
                  <c:v>64735</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Junio 2025</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Junio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4987</c:v>
                </c:pt>
                <c:pt idx="1">
                  <c:v>1026</c:v>
                </c:pt>
                <c:pt idx="2">
                  <c:v>2313</c:v>
                </c:pt>
                <c:pt idx="3">
                  <c:v>5306</c:v>
                </c:pt>
                <c:pt idx="4">
                  <c:v>11203</c:v>
                </c:pt>
                <c:pt idx="5">
                  <c:v>10358</c:v>
                </c:pt>
                <c:pt idx="6">
                  <c:v>29542</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pt idx="5">
                  <c:v>453103</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Junio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Junio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102</c:v>
                </c:pt>
                <c:pt idx="1">
                  <c:v>34397</c:v>
                </c:pt>
                <c:pt idx="2">
                  <c:v>21900</c:v>
                </c:pt>
                <c:pt idx="3">
                  <c:v>4225</c:v>
                </c:pt>
                <c:pt idx="4">
                  <c:v>4111</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junio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Junio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53</c:v>
                </c:pt>
                <c:pt idx="1">
                  <c:v>317</c:v>
                </c:pt>
                <c:pt idx="2">
                  <c:v>3978</c:v>
                </c:pt>
                <c:pt idx="3">
                  <c:v>4030</c:v>
                </c:pt>
                <c:pt idx="4">
                  <c:v>7110</c:v>
                </c:pt>
                <c:pt idx="5">
                  <c:v>23399</c:v>
                </c:pt>
                <c:pt idx="6">
                  <c:v>742</c:v>
                </c:pt>
                <c:pt idx="7">
                  <c:v>5399</c:v>
                </c:pt>
                <c:pt idx="8">
                  <c:v>2177</c:v>
                </c:pt>
                <c:pt idx="9">
                  <c:v>17530</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Junio 2025</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2986</c:v>
                </c:pt>
                <c:pt idx="1">
                  <c:v>2454</c:v>
                </c:pt>
                <c:pt idx="2">
                  <c:v>27979</c:v>
                </c:pt>
                <c:pt idx="3">
                  <c:v>464</c:v>
                </c:pt>
                <c:pt idx="4">
                  <c:v>2412</c:v>
                </c:pt>
                <c:pt idx="5">
                  <c:v>249</c:v>
                </c:pt>
                <c:pt idx="6">
                  <c:v>27117</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4050</c:v>
                </c:pt>
                <c:pt idx="1">
                  <c:v>3291</c:v>
                </c:pt>
                <c:pt idx="2">
                  <c:v>37993</c:v>
                </c:pt>
                <c:pt idx="3">
                  <c:v>426</c:v>
                </c:pt>
                <c:pt idx="4">
                  <c:v>3399</c:v>
                </c:pt>
                <c:pt idx="5">
                  <c:v>266</c:v>
                </c:pt>
                <c:pt idx="6">
                  <c:v>37618</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3">
                  <c:v>12867</c:v>
                </c:pt>
                <c:pt idx="4">
                  <c:v>13129</c:v>
                </c:pt>
                <c:pt idx="5">
                  <c:v>14738</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3">
                  <c:v>11598</c:v>
                </c:pt>
                <c:pt idx="4">
                  <c:v>11949</c:v>
                </c:pt>
                <c:pt idx="5">
                  <c:v>13315</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3">
                  <c:v>9485</c:v>
                </c:pt>
                <c:pt idx="4">
                  <c:v>9961</c:v>
                </c:pt>
                <c:pt idx="5">
                  <c:v>10549</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3">
                  <c:v>14980</c:v>
                </c:pt>
                <c:pt idx="4">
                  <c:v>15117</c:v>
                </c:pt>
                <c:pt idx="5">
                  <c:v>17504</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pt idx="3">
                  <c:v>24465</c:v>
                </c:pt>
                <c:pt idx="4">
                  <c:v>25078</c:v>
                </c:pt>
                <c:pt idx="5">
                  <c:v>28053</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3">
                  <c:v>24465</c:v>
                </c:pt>
                <c:pt idx="4">
                  <c:v>25078</c:v>
                </c:pt>
                <c:pt idx="5">
                  <c:v>28053</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pt idx="5">
                  <c:v>2930218</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Junio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Junio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444</c:v>
                </c:pt>
                <c:pt idx="1">
                  <c:v>895</c:v>
                </c:pt>
                <c:pt idx="2">
                  <c:v>1563</c:v>
                </c:pt>
                <c:pt idx="3">
                  <c:v>4009</c:v>
                </c:pt>
                <c:pt idx="4">
                  <c:v>9198</c:v>
                </c:pt>
                <c:pt idx="5">
                  <c:v>11944</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Junio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Junio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1408</c:v>
                </c:pt>
                <c:pt idx="1">
                  <c:v>7834</c:v>
                </c:pt>
                <c:pt idx="2">
                  <c:v>15189</c:v>
                </c:pt>
                <c:pt idx="3">
                  <c:v>2570</c:v>
                </c:pt>
                <c:pt idx="4">
                  <c:v>1047</c:v>
                </c:pt>
                <c:pt idx="5" formatCode="General">
                  <c:v>5</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Junio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Junio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44</c:v>
                </c:pt>
                <c:pt idx="2">
                  <c:v>2666</c:v>
                </c:pt>
                <c:pt idx="3">
                  <c:v>2156</c:v>
                </c:pt>
                <c:pt idx="4">
                  <c:v>1542</c:v>
                </c:pt>
                <c:pt idx="5">
                  <c:v>10661</c:v>
                </c:pt>
                <c:pt idx="6">
                  <c:v>112</c:v>
                </c:pt>
                <c:pt idx="7">
                  <c:v>1705</c:v>
                </c:pt>
                <c:pt idx="8">
                  <c:v>1109</c:v>
                </c:pt>
                <c:pt idx="9">
                  <c:v>8057</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2025M06</c:v>
                </c:pt>
                <c:pt idx="1">
                  <c:v>    2025M05</c:v>
                </c:pt>
                <c:pt idx="2">
                  <c:v>    2025M04</c:v>
                </c:pt>
                <c:pt idx="3">
                  <c:v>    2025M03</c:v>
                </c:pt>
                <c:pt idx="4">
                  <c:v>    2025M02</c:v>
                </c:pt>
                <c:pt idx="5">
                  <c:v>    2025M01</c:v>
                </c:pt>
                <c:pt idx="6">
                  <c:v>    2024M12</c:v>
                </c:pt>
                <c:pt idx="7">
                  <c:v>    2024M11</c:v>
                </c:pt>
                <c:pt idx="8">
                  <c:v>    2024M10</c:v>
                </c:pt>
                <c:pt idx="9">
                  <c:v>    2024M09</c:v>
                </c:pt>
                <c:pt idx="10">
                  <c:v>    2024M08</c:v>
                </c:pt>
                <c:pt idx="11">
                  <c:v>    2024M07</c:v>
                </c:pt>
                <c:pt idx="12">
                  <c:v>    2024M06</c:v>
                </c:pt>
              </c:strCache>
            </c:strRef>
          </c:cat>
          <c:val>
            <c:numRef>
              <c:f>IPC_2!$B$5:$B$17</c:f>
              <c:numCache>
                <c:formatCode>#,##0.000</c:formatCode>
                <c:ptCount val="13"/>
                <c:pt idx="0">
                  <c:v>118.31100000000001</c:v>
                </c:pt>
                <c:pt idx="1">
                  <c:v>117.789</c:v>
                </c:pt>
                <c:pt idx="2">
                  <c:v>117.82899999999999</c:v>
                </c:pt>
                <c:pt idx="3">
                  <c:v>116.977</c:v>
                </c:pt>
                <c:pt idx="4">
                  <c:v>117.024</c:v>
                </c:pt>
                <c:pt idx="5">
                  <c:v>116.617</c:v>
                </c:pt>
                <c:pt idx="6">
                  <c:v>116.869</c:v>
                </c:pt>
                <c:pt idx="7">
                  <c:v>116.52800000000001</c:v>
                </c:pt>
                <c:pt idx="8">
                  <c:v>116.119</c:v>
                </c:pt>
                <c:pt idx="9">
                  <c:v>115.377</c:v>
                </c:pt>
                <c:pt idx="10">
                  <c:v>116.10899999999999</c:v>
                </c:pt>
                <c:pt idx="11">
                  <c:v>115.98399999999999</c:v>
                </c:pt>
                <c:pt idx="12">
                  <c:v>116.432</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1244888808</c:v>
                </c:pt>
                <c:pt idx="6">
                  <c:v>1494530781</c:v>
                </c:pt>
                <c:pt idx="7">
                  <c:v>1579079226</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3.4</c:v>
                </c:pt>
                <c:pt idx="1">
                  <c:v>4.17</c:v>
                </c:pt>
                <c:pt idx="2">
                  <c:v>7.01</c:v>
                </c:pt>
                <c:pt idx="3">
                  <c:v>17.420000000000002</c:v>
                </c:pt>
                <c:pt idx="4">
                  <c:v>-11.12</c:v>
                </c:pt>
                <c:pt idx="5">
                  <c:v>-8.6999999999999993</c:v>
                </c:pt>
                <c:pt idx="6">
                  <c:v>3.36</c:v>
                </c:pt>
                <c:pt idx="7">
                  <c:v>2.63</c:v>
                </c:pt>
                <c:pt idx="8">
                  <c:v>2.95</c:v>
                </c:pt>
                <c:pt idx="9">
                  <c:v>2.98</c:v>
                </c:pt>
                <c:pt idx="10">
                  <c:v>2.36</c:v>
                </c:pt>
                <c:pt idx="11">
                  <c:v>0.19</c:v>
                </c:pt>
                <c:pt idx="12">
                  <c:v>-2.54</c:v>
                </c:pt>
                <c:pt idx="13">
                  <c:v>-1.24</c:v>
                </c:pt>
                <c:pt idx="14">
                  <c:v>-0.19</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36360</c:v>
                </c:pt>
                <c:pt idx="1">
                  <c:v>4045</c:v>
                </c:pt>
                <c:pt idx="2">
                  <c:v>2175</c:v>
                </c:pt>
                <c:pt idx="3">
                  <c:v>33050</c:v>
                </c:pt>
                <c:pt idx="4">
                  <c:v>1195</c:v>
                </c:pt>
                <c:pt idx="5">
                  <c:v>6690</c:v>
                </c:pt>
                <c:pt idx="6">
                  <c:v>505</c:v>
                </c:pt>
                <c:pt idx="7">
                  <c:v>1250</c:v>
                </c:pt>
                <c:pt idx="8">
                  <c:v>14965</c:v>
                </c:pt>
                <c:pt idx="9">
                  <c:v>1100</c:v>
                </c:pt>
                <c:pt idx="10">
                  <c:v>7795</c:v>
                </c:pt>
                <c:pt idx="11">
                  <c:v>6210</c:v>
                </c:pt>
                <c:pt idx="12">
                  <c:v>5320</c:v>
                </c:pt>
                <c:pt idx="13">
                  <c:v>68860</c:v>
                </c:pt>
                <c:pt idx="14">
                  <c:v>1945</c:v>
                </c:pt>
                <c:pt idx="15">
                  <c:v>11970</c:v>
                </c:pt>
                <c:pt idx="16">
                  <c:v>15955</c:v>
                </c:pt>
                <c:pt idx="17">
                  <c:v>7550</c:v>
                </c:pt>
                <c:pt idx="18">
                  <c:v>7025</c:v>
                </c:pt>
                <c:pt idx="19">
                  <c:v>865</c:v>
                </c:pt>
                <c:pt idx="20">
                  <c:v>9720</c:v>
                </c:pt>
                <c:pt idx="21">
                  <c:v>141995</c:v>
                </c:pt>
                <c:pt idx="22">
                  <c:v>3455</c:v>
                </c:pt>
                <c:pt idx="23">
                  <c:v>4175</c:v>
                </c:pt>
                <c:pt idx="24">
                  <c:v>1880</c:v>
                </c:pt>
                <c:pt idx="25">
                  <c:v>1065</c:v>
                </c:pt>
                <c:pt idx="26">
                  <c:v>6385</c:v>
                </c:pt>
                <c:pt idx="27" formatCode="General">
                  <c:v>490</c:v>
                </c:pt>
                <c:pt idx="28">
                  <c:v>2195</c:v>
                </c:pt>
                <c:pt idx="29">
                  <c:v>1790</c:v>
                </c:pt>
                <c:pt idx="30" formatCode="General">
                  <c:v>595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-1.1853959222380275</c:v>
                </c:pt>
                <c:pt idx="1">
                  <c:v>0</c:v>
                </c:pt>
                <c:pt idx="2">
                  <c:v>0.11049723756906078</c:v>
                </c:pt>
                <c:pt idx="3">
                  <c:v>-0.93457943925233633</c:v>
                </c:pt>
                <c:pt idx="4">
                  <c:v>0.61919504643962853</c:v>
                </c:pt>
                <c:pt idx="5">
                  <c:v>0</c:v>
                </c:pt>
                <c:pt idx="6">
                  <c:v>0</c:v>
                </c:pt>
                <c:pt idx="7">
                  <c:v>0</c:v>
                </c:pt>
                <c:pt idx="8">
                  <c:v>1.0526315789473684</c:v>
                </c:pt>
                <c:pt idx="9">
                  <c:v>1.0498687664041995</c:v>
                </c:pt>
                <c:pt idx="10">
                  <c:v>0</c:v>
                </c:pt>
                <c:pt idx="11">
                  <c:v>0</c:v>
                </c:pt>
                <c:pt idx="12">
                  <c:v>1.4285714285714286</c:v>
                </c:pt>
                <c:pt idx="13">
                  <c:v>3.3333333333333335</c:v>
                </c:pt>
                <c:pt idx="14">
                  <c:v>1.809954751131222</c:v>
                </c:pt>
                <c:pt idx="15">
                  <c:v>0</c:v>
                </c:pt>
                <c:pt idx="16">
                  <c:v>1.4976958525345621</c:v>
                </c:pt>
                <c:pt idx="17">
                  <c:v>0.72267389340560073</c:v>
                </c:pt>
                <c:pt idx="18">
                  <c:v>1.1458115000349334</c:v>
                </c:pt>
                <c:pt idx="19">
                  <c:v>-2.0008605851979349</c:v>
                </c:pt>
                <c:pt idx="20">
                  <c:v>-0.99618482407799924</c:v>
                </c:pt>
                <c:pt idx="21">
                  <c:v>-2.5114155251141552</c:v>
                </c:pt>
                <c:pt idx="22">
                  <c:v>1.6949152542372881</c:v>
                </c:pt>
                <c:pt idx="23">
                  <c:v>0.4287245444801715</c:v>
                </c:pt>
                <c:pt idx="24">
                  <c:v>0.33670033670033667</c:v>
                </c:pt>
                <c:pt idx="25">
                  <c:v>0.44150110375275936</c:v>
                </c:pt>
                <c:pt idx="26">
                  <c:v>0.61875297477391711</c:v>
                </c:pt>
                <c:pt idx="27">
                  <c:v>1.098901098901099</c:v>
                </c:pt>
                <c:pt idx="28">
                  <c:v>-0.17482517482517482</c:v>
                </c:pt>
                <c:pt idx="29">
                  <c:v>-2.3027280727486064</c:v>
                </c:pt>
                <c:pt idx="30">
                  <c:v>-0.32467532467532467</c:v>
                </c:pt>
                <c:pt idx="31">
                  <c:v>-6.218457101658255</c:v>
                </c:pt>
                <c:pt idx="32">
                  <c:v>1.5250544662309369</c:v>
                </c:pt>
                <c:pt idx="33">
                  <c:v>-3.0862007804185883</c:v>
                </c:pt>
                <c:pt idx="34">
                  <c:v>-7.8844270323212537</c:v>
                </c:pt>
                <c:pt idx="35">
                  <c:v>-0.37243947858472998</c:v>
                </c:pt>
                <c:pt idx="36">
                  <c:v>-0.32822757111597373</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Junio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Junio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974</c:v>
                </c:pt>
                <c:pt idx="1">
                  <c:v>1311</c:v>
                </c:pt>
                <c:pt idx="2">
                  <c:v>2718</c:v>
                </c:pt>
                <c:pt idx="3">
                  <c:v>22647</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Junio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TURISMO_2!$I$9</c:f>
              <c:numCache>
                <c:formatCode>#,##0_);\(#,##0\)</c:formatCode>
                <c:ptCount val="1"/>
                <c:pt idx="0">
                  <c:v>2439491</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TURISMO_2!$J$9</c:f>
              <c:numCache>
                <c:formatCode>#,##0_);\(#,##0\)</c:formatCode>
                <c:ptCount val="1"/>
                <c:pt idx="0">
                  <c:v>2669144</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TURISMO_2!$K$9</c:f>
              <c:numCache>
                <c:formatCode>#,##0_);\(#,##0\)</c:formatCode>
                <c:ptCount val="1"/>
                <c:pt idx="0">
                  <c:v>2854046</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TURISMO_2!$L$9</c:f>
              <c:numCache>
                <c:formatCode>#,##0_);\(#,##0\)</c:formatCode>
                <c:ptCount val="1"/>
                <c:pt idx="0">
                  <c:v>2930218</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Junio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914</c:v>
                </c:pt>
                <c:pt idx="1">
                  <c:v>1489</c:v>
                </c:pt>
                <c:pt idx="2">
                  <c:v>3927</c:v>
                </c:pt>
                <c:pt idx="3">
                  <c:v>1432</c:v>
                </c:pt>
                <c:pt idx="4">
                  <c:v>77</c:v>
                </c:pt>
                <c:pt idx="5">
                  <c:v>16</c:v>
                </c:pt>
                <c:pt idx="6">
                  <c:v>236</c:v>
                </c:pt>
                <c:pt idx="7">
                  <c:v>54</c:v>
                </c:pt>
                <c:pt idx="8">
                  <c:v>4629</c:v>
                </c:pt>
                <c:pt idx="9">
                  <c:v>34</c:v>
                </c:pt>
                <c:pt idx="10">
                  <c:v>128</c:v>
                </c:pt>
                <c:pt idx="11">
                  <c:v>62</c:v>
                </c:pt>
                <c:pt idx="12">
                  <c:v>310</c:v>
                </c:pt>
                <c:pt idx="13">
                  <c:v>45</c:v>
                </c:pt>
                <c:pt idx="14">
                  <c:v>47</c:v>
                </c:pt>
                <c:pt idx="15">
                  <c:v>257</c:v>
                </c:pt>
                <c:pt idx="16">
                  <c:v>882</c:v>
                </c:pt>
                <c:pt idx="17">
                  <c:v>1139</c:v>
                </c:pt>
                <c:pt idx="18">
                  <c:v>278</c:v>
                </c:pt>
                <c:pt idx="19">
                  <c:v>50</c:v>
                </c:pt>
                <c:pt idx="20">
                  <c:v>191</c:v>
                </c:pt>
                <c:pt idx="21">
                  <c:v>285</c:v>
                </c:pt>
                <c:pt idx="22">
                  <c:v>275</c:v>
                </c:pt>
                <c:pt idx="23">
                  <c:v>42</c:v>
                </c:pt>
                <c:pt idx="24">
                  <c:v>208</c:v>
                </c:pt>
                <c:pt idx="25">
                  <c:v>1060</c:v>
                </c:pt>
                <c:pt idx="26">
                  <c:v>0</c:v>
                </c:pt>
                <c:pt idx="27">
                  <c:v>681</c:v>
                </c:pt>
                <c:pt idx="28">
                  <c:v>809</c:v>
                </c:pt>
                <c:pt idx="29">
                  <c:v>205</c:v>
                </c:pt>
                <c:pt idx="30">
                  <c:v>224</c:v>
                </c:pt>
                <c:pt idx="31">
                  <c:v>536</c:v>
                </c:pt>
                <c:pt idx="32">
                  <c:v>360</c:v>
                </c:pt>
                <c:pt idx="33">
                  <c:v>97</c:v>
                </c:pt>
                <c:pt idx="34">
                  <c:v>1230</c:v>
                </c:pt>
                <c:pt idx="35">
                  <c:v>434</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Junio 2025</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450</c:v>
                </c:pt>
                <c:pt idx="1">
                  <c:v>100</c:v>
                </c:pt>
                <c:pt idx="2">
                  <c:v>12</c:v>
                </c:pt>
                <c:pt idx="3">
                  <c:v>5358</c:v>
                </c:pt>
                <c:pt idx="4">
                  <c:v>3840</c:v>
                </c:pt>
                <c:pt idx="5">
                  <c:v>81</c:v>
                </c:pt>
                <c:pt idx="6">
                  <c:v>356</c:v>
                </c:pt>
                <c:pt idx="7">
                  <c:v>92</c:v>
                </c:pt>
                <c:pt idx="8">
                  <c:v>995</c:v>
                </c:pt>
                <c:pt idx="9">
                  <c:v>15</c:v>
                </c:pt>
                <c:pt idx="10">
                  <c:v>28</c:v>
                </c:pt>
                <c:pt idx="11">
                  <c:v>763</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963</c:v>
                </c:pt>
                <c:pt idx="1">
                  <c:v>119</c:v>
                </c:pt>
                <c:pt idx="2">
                  <c:v>111</c:v>
                </c:pt>
                <c:pt idx="3">
                  <c:v>2721</c:v>
                </c:pt>
                <c:pt idx="4">
                  <c:v>7637</c:v>
                </c:pt>
                <c:pt idx="5">
                  <c:v>462</c:v>
                </c:pt>
                <c:pt idx="6">
                  <c:v>360</c:v>
                </c:pt>
                <c:pt idx="7">
                  <c:v>218</c:v>
                </c:pt>
                <c:pt idx="8">
                  <c:v>403</c:v>
                </c:pt>
                <c:pt idx="9">
                  <c:v>63</c:v>
                </c:pt>
                <c:pt idx="10">
                  <c:v>103</c:v>
                </c:pt>
                <c:pt idx="11">
                  <c:v>784</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Junio 2025 </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31095</c:v>
                </c:pt>
                <c:pt idx="1">
                  <c:v>37675</c:v>
                </c:pt>
                <c:pt idx="2">
                  <c:v>0</c:v>
                </c:pt>
                <c:pt idx="3">
                  <c:v>7505</c:v>
                </c:pt>
                <c:pt idx="4">
                  <c:v>1425</c:v>
                </c:pt>
                <c:pt idx="5">
                  <c:v>3260</c:v>
                </c:pt>
                <c:pt idx="6">
                  <c:v>1675</c:v>
                </c:pt>
                <c:pt idx="7">
                  <c:v>2535</c:v>
                </c:pt>
                <c:pt idx="8">
                  <c:v>2530</c:v>
                </c:pt>
                <c:pt idx="9">
                  <c:v>5210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Junio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492</c:v>
                </c:pt>
                <c:pt idx="1">
                  <c:v>4137</c:v>
                </c:pt>
                <c:pt idx="2" formatCode="General">
                  <c:v>0</c:v>
                </c:pt>
                <c:pt idx="3" formatCode="General">
                  <c:v>1024</c:v>
                </c:pt>
                <c:pt idx="4" formatCode="General">
                  <c:v>72</c:v>
                </c:pt>
                <c:pt idx="5" formatCode="General">
                  <c:v>44</c:v>
                </c:pt>
                <c:pt idx="6" formatCode="General">
                  <c:v>131</c:v>
                </c:pt>
                <c:pt idx="7" formatCode="General">
                  <c:v>208</c:v>
                </c:pt>
                <c:pt idx="8" formatCode="General">
                  <c:v>137</c:v>
                </c:pt>
                <c:pt idx="9" formatCode="General">
                  <c:v>445</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56</xdr:row>
      <xdr:rowOff>103909</xdr:rowOff>
    </xdr:to>
    <xdr:grpSp>
      <xdr:nvGrpSpPr>
        <xdr:cNvPr id="2" name="Grupo 1"/>
        <xdr:cNvGrpSpPr/>
      </xdr:nvGrpSpPr>
      <xdr:grpSpPr>
        <a:xfrm>
          <a:off x="0" y="8454158"/>
          <a:ext cx="15915409" cy="5244524"/>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48</xdr:row>
      <xdr:rowOff>54840</xdr:rowOff>
    </xdr:from>
    <xdr:to>
      <xdr:col>15</xdr:col>
      <xdr:colOff>606136</xdr:colOff>
      <xdr:row>54</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12890" y="96202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01236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sqref="A1:P1"/>
    </sheetView>
  </sheetViews>
  <sheetFormatPr baseColWidth="10" defaultRowHeight="15"/>
  <cols>
    <col min="1" max="1" width="26.5703125" style="306" customWidth="1"/>
    <col min="2" max="2" width="20.28515625" style="143" customWidth="1"/>
    <col min="3" max="15" width="11.42578125" style="143"/>
    <col min="16" max="16" width="43.28515625" style="319" bestFit="1" customWidth="1"/>
    <col min="17" max="16384" width="11.42578125" style="143"/>
  </cols>
  <sheetData>
    <row r="1" spans="1:16" ht="45.75" customHeight="1">
      <c r="A1" s="530"/>
      <c r="B1" s="530"/>
      <c r="C1" s="530"/>
      <c r="D1" s="530"/>
      <c r="E1" s="530"/>
      <c r="F1" s="530"/>
      <c r="G1" s="530"/>
      <c r="H1" s="530"/>
      <c r="I1" s="530"/>
      <c r="J1" s="530"/>
      <c r="K1" s="530"/>
      <c r="L1" s="530"/>
      <c r="M1" s="530"/>
      <c r="N1" s="530"/>
      <c r="O1" s="530"/>
      <c r="P1" s="530"/>
    </row>
    <row r="2" spans="1:16" ht="32.25" customHeight="1">
      <c r="A2" s="301" t="s">
        <v>502</v>
      </c>
      <c r="B2" s="531" t="s">
        <v>501</v>
      </c>
      <c r="C2" s="531"/>
      <c r="D2" s="531"/>
      <c r="E2" s="531"/>
      <c r="F2" s="531"/>
      <c r="G2" s="531"/>
      <c r="H2" s="531"/>
      <c r="I2" s="531"/>
      <c r="J2" s="531"/>
      <c r="K2" s="531"/>
      <c r="L2" s="531"/>
      <c r="M2" s="531"/>
      <c r="N2" s="531"/>
      <c r="O2" s="300"/>
      <c r="P2" s="317" t="s">
        <v>500</v>
      </c>
    </row>
    <row r="3" spans="1:16" s="311" customFormat="1" ht="18" customHeight="1">
      <c r="A3" s="307" t="s">
        <v>430</v>
      </c>
      <c r="B3" s="308" t="s">
        <v>416</v>
      </c>
      <c r="C3" s="309"/>
      <c r="D3" s="310"/>
      <c r="E3" s="310"/>
      <c r="F3" s="310"/>
      <c r="G3" s="310"/>
      <c r="H3" s="310"/>
      <c r="I3" s="310"/>
      <c r="J3" s="310"/>
      <c r="K3" s="310"/>
      <c r="L3" s="310"/>
      <c r="M3" s="310"/>
      <c r="N3" s="310"/>
      <c r="O3" s="310"/>
      <c r="P3" s="321" t="s">
        <v>681</v>
      </c>
    </row>
    <row r="4" spans="1:16" s="311" customFormat="1" ht="18" customHeight="1">
      <c r="A4" s="307" t="s">
        <v>431</v>
      </c>
      <c r="B4" s="308" t="s">
        <v>37</v>
      </c>
      <c r="C4" s="309"/>
      <c r="D4" s="310"/>
      <c r="E4" s="310"/>
      <c r="F4" s="310"/>
      <c r="G4" s="310"/>
      <c r="H4" s="310"/>
      <c r="I4" s="310"/>
      <c r="J4" s="310"/>
      <c r="K4" s="310"/>
      <c r="L4" s="310"/>
      <c r="M4" s="310"/>
      <c r="N4" s="310"/>
      <c r="O4" s="310"/>
      <c r="P4" s="321" t="s">
        <v>681</v>
      </c>
    </row>
    <row r="5" spans="1:16" s="303" customFormat="1" ht="27.75" customHeight="1">
      <c r="A5" s="304" t="s">
        <v>379</v>
      </c>
      <c r="B5" s="145" t="s">
        <v>417</v>
      </c>
      <c r="C5" s="312"/>
      <c r="D5" s="302"/>
      <c r="E5" s="302"/>
      <c r="F5" s="302"/>
      <c r="G5" s="302"/>
      <c r="H5" s="302"/>
      <c r="I5" s="302"/>
      <c r="J5" s="302"/>
      <c r="K5" s="302"/>
      <c r="L5" s="302"/>
      <c r="M5" s="302"/>
      <c r="N5" s="302"/>
      <c r="O5" s="302"/>
      <c r="P5" s="355" t="s">
        <v>720</v>
      </c>
    </row>
    <row r="6" spans="1:16" s="311" customFormat="1" ht="18" customHeight="1">
      <c r="A6" s="307" t="s">
        <v>381</v>
      </c>
      <c r="B6" s="308" t="s">
        <v>378</v>
      </c>
      <c r="C6" s="309"/>
      <c r="D6" s="310"/>
      <c r="E6" s="310"/>
      <c r="F6" s="310"/>
      <c r="G6" s="310"/>
      <c r="H6" s="310"/>
      <c r="I6" s="310"/>
      <c r="J6" s="310"/>
      <c r="K6" s="310"/>
      <c r="L6" s="310"/>
      <c r="M6" s="310"/>
      <c r="N6" s="310"/>
      <c r="O6" s="310"/>
      <c r="P6" s="355" t="s">
        <v>720</v>
      </c>
    </row>
    <row r="7" spans="1:16" s="311" customFormat="1" ht="18" customHeight="1">
      <c r="A7" s="307" t="s">
        <v>380</v>
      </c>
      <c r="B7" s="308" t="s">
        <v>383</v>
      </c>
      <c r="C7" s="309"/>
      <c r="D7" s="310"/>
      <c r="E7" s="310"/>
      <c r="F7" s="310"/>
      <c r="G7" s="310"/>
      <c r="H7" s="310"/>
      <c r="I7" s="310"/>
      <c r="J7" s="310"/>
      <c r="K7" s="310"/>
      <c r="L7" s="310"/>
      <c r="M7" s="310"/>
      <c r="N7" s="310"/>
      <c r="O7" s="310"/>
      <c r="P7" s="355" t="s">
        <v>720</v>
      </c>
    </row>
    <row r="8" spans="1:16" s="311" customFormat="1" ht="18" customHeight="1">
      <c r="A8" s="307" t="s">
        <v>558</v>
      </c>
      <c r="B8" s="382" t="s">
        <v>561</v>
      </c>
      <c r="C8" s="309"/>
      <c r="D8" s="310"/>
      <c r="E8" s="310"/>
      <c r="F8" s="310"/>
      <c r="G8" s="310"/>
      <c r="H8" s="310"/>
      <c r="I8" s="310"/>
      <c r="J8" s="310"/>
      <c r="K8" s="310"/>
      <c r="L8" s="310"/>
      <c r="M8" s="310"/>
      <c r="N8" s="310"/>
      <c r="O8" s="310"/>
      <c r="P8" s="355" t="s">
        <v>720</v>
      </c>
    </row>
    <row r="9" spans="1:16" s="303" customFormat="1" ht="27.75" customHeight="1">
      <c r="A9" s="304" t="s">
        <v>386</v>
      </c>
      <c r="B9" s="145" t="s">
        <v>384</v>
      </c>
      <c r="C9" s="312"/>
      <c r="D9" s="302"/>
      <c r="E9" s="302"/>
      <c r="F9" s="302"/>
      <c r="G9" s="302"/>
      <c r="H9" s="302"/>
      <c r="I9" s="302"/>
      <c r="J9" s="302"/>
      <c r="K9" s="302"/>
      <c r="L9" s="302"/>
      <c r="M9" s="302"/>
      <c r="N9" s="302"/>
      <c r="O9" s="302"/>
      <c r="P9" s="355" t="s">
        <v>720</v>
      </c>
    </row>
    <row r="10" spans="1:16" s="311" customFormat="1" ht="18" customHeight="1">
      <c r="A10" s="307" t="s">
        <v>387</v>
      </c>
      <c r="B10" s="308" t="s">
        <v>592</v>
      </c>
      <c r="C10" s="309"/>
      <c r="D10" s="310"/>
      <c r="E10" s="310"/>
      <c r="F10" s="310"/>
      <c r="G10" s="310"/>
      <c r="H10" s="310"/>
      <c r="I10" s="310"/>
      <c r="J10" s="310"/>
      <c r="K10" s="310"/>
      <c r="L10" s="310"/>
      <c r="M10" s="310"/>
      <c r="N10" s="310"/>
      <c r="O10" s="310"/>
      <c r="P10" s="355" t="s">
        <v>720</v>
      </c>
    </row>
    <row r="11" spans="1:16" s="311" customFormat="1" ht="18" customHeight="1">
      <c r="A11" s="307" t="s">
        <v>388</v>
      </c>
      <c r="B11" s="308" t="s">
        <v>593</v>
      </c>
      <c r="C11" s="309"/>
      <c r="D11" s="310"/>
      <c r="E11" s="310"/>
      <c r="F11" s="310"/>
      <c r="G11" s="310"/>
      <c r="H11" s="310"/>
      <c r="I11" s="310"/>
      <c r="J11" s="310"/>
      <c r="K11" s="310"/>
      <c r="L11" s="310"/>
      <c r="M11" s="310"/>
      <c r="N11" s="310"/>
      <c r="O11" s="310"/>
      <c r="P11" s="355" t="s">
        <v>720</v>
      </c>
    </row>
    <row r="12" spans="1:16" s="311" customFormat="1" ht="18" customHeight="1">
      <c r="A12" s="307" t="s">
        <v>389</v>
      </c>
      <c r="B12" s="308" t="s">
        <v>394</v>
      </c>
      <c r="C12" s="309"/>
      <c r="D12" s="310"/>
      <c r="E12" s="310"/>
      <c r="F12" s="310"/>
      <c r="G12" s="310"/>
      <c r="H12" s="310"/>
      <c r="I12" s="310"/>
      <c r="J12" s="310"/>
      <c r="K12" s="310"/>
      <c r="L12" s="310"/>
      <c r="M12" s="310"/>
      <c r="N12" s="310"/>
      <c r="O12" s="310"/>
      <c r="P12" s="355" t="s">
        <v>720</v>
      </c>
    </row>
    <row r="13" spans="1:16" s="311" customFormat="1" ht="18" customHeight="1">
      <c r="A13" s="307" t="s">
        <v>390</v>
      </c>
      <c r="B13" s="308" t="s">
        <v>398</v>
      </c>
      <c r="C13" s="309"/>
      <c r="D13" s="310"/>
      <c r="E13" s="310"/>
      <c r="F13" s="310"/>
      <c r="G13" s="310"/>
      <c r="H13" s="310"/>
      <c r="I13" s="310"/>
      <c r="J13" s="310"/>
      <c r="K13" s="310"/>
      <c r="L13" s="310"/>
      <c r="M13" s="310"/>
      <c r="N13" s="310"/>
      <c r="O13" s="310"/>
      <c r="P13" s="354" t="s">
        <v>681</v>
      </c>
    </row>
    <row r="14" spans="1:16" s="311" customFormat="1" ht="18" customHeight="1">
      <c r="A14" s="307" t="s">
        <v>391</v>
      </c>
      <c r="B14" s="308" t="s">
        <v>397</v>
      </c>
      <c r="C14" s="309"/>
      <c r="D14" s="310"/>
      <c r="E14" s="310"/>
      <c r="F14" s="310"/>
      <c r="G14" s="310"/>
      <c r="H14" s="310"/>
      <c r="I14" s="310"/>
      <c r="J14" s="310"/>
      <c r="K14" s="310"/>
      <c r="L14" s="310"/>
      <c r="M14" s="310"/>
      <c r="N14" s="310"/>
      <c r="O14" s="310"/>
      <c r="P14" s="354" t="s">
        <v>681</v>
      </c>
    </row>
    <row r="15" spans="1:16" s="311" customFormat="1" ht="18" customHeight="1">
      <c r="A15" s="307" t="s">
        <v>392</v>
      </c>
      <c r="B15" s="308" t="s">
        <v>395</v>
      </c>
      <c r="C15" s="309"/>
      <c r="D15" s="310"/>
      <c r="E15" s="310"/>
      <c r="F15" s="310"/>
      <c r="G15" s="310"/>
      <c r="H15" s="310"/>
      <c r="I15" s="310"/>
      <c r="J15" s="310"/>
      <c r="K15" s="310"/>
      <c r="L15" s="310"/>
      <c r="M15" s="310"/>
      <c r="N15" s="310"/>
      <c r="O15" s="310"/>
      <c r="P15" s="355" t="s">
        <v>720</v>
      </c>
    </row>
    <row r="16" spans="1:16" s="311" customFormat="1" ht="18" customHeight="1">
      <c r="A16" s="307" t="s">
        <v>393</v>
      </c>
      <c r="B16" s="308" t="s">
        <v>396</v>
      </c>
      <c r="C16" s="309"/>
      <c r="D16" s="310"/>
      <c r="E16" s="310"/>
      <c r="F16" s="310"/>
      <c r="G16" s="310"/>
      <c r="H16" s="310"/>
      <c r="I16" s="310"/>
      <c r="J16" s="310"/>
      <c r="K16" s="310"/>
      <c r="L16" s="310"/>
      <c r="M16" s="310"/>
      <c r="N16" s="310"/>
      <c r="O16" s="310"/>
      <c r="P16" s="355" t="s">
        <v>677</v>
      </c>
    </row>
    <row r="17" spans="1:16" s="303" customFormat="1" ht="21" customHeight="1">
      <c r="A17" s="304" t="s">
        <v>399</v>
      </c>
      <c r="B17" s="145" t="s">
        <v>428</v>
      </c>
      <c r="C17" s="312"/>
      <c r="D17" s="302"/>
      <c r="E17" s="302"/>
      <c r="F17" s="302"/>
      <c r="G17" s="302"/>
      <c r="H17" s="302"/>
      <c r="I17" s="302"/>
      <c r="J17" s="302"/>
      <c r="K17" s="302"/>
      <c r="L17" s="302"/>
      <c r="M17" s="302"/>
      <c r="N17" s="302"/>
      <c r="O17" s="302"/>
      <c r="P17" s="355" t="s">
        <v>720</v>
      </c>
    </row>
    <row r="18" spans="1:16" s="311" customFormat="1" ht="18" customHeight="1">
      <c r="A18" s="307" t="s">
        <v>400</v>
      </c>
      <c r="B18" s="308" t="s">
        <v>403</v>
      </c>
      <c r="C18" s="309"/>
      <c r="D18" s="310"/>
      <c r="E18" s="310"/>
      <c r="F18" s="310"/>
      <c r="G18" s="310"/>
      <c r="H18" s="310"/>
      <c r="I18" s="310"/>
      <c r="J18" s="310"/>
      <c r="K18" s="310"/>
      <c r="L18" s="310"/>
      <c r="M18" s="310"/>
      <c r="N18" s="310"/>
      <c r="O18" s="310"/>
      <c r="P18" s="355" t="s">
        <v>720</v>
      </c>
    </row>
    <row r="19" spans="1:16" s="311" customFormat="1" ht="18" customHeight="1">
      <c r="A19" s="307" t="s">
        <v>401</v>
      </c>
      <c r="B19" s="308" t="s">
        <v>404</v>
      </c>
      <c r="C19" s="309"/>
      <c r="D19" s="310"/>
      <c r="E19" s="310"/>
      <c r="F19" s="310"/>
      <c r="G19" s="310"/>
      <c r="H19" s="310"/>
      <c r="I19" s="310"/>
      <c r="J19" s="310"/>
      <c r="K19" s="310"/>
      <c r="L19" s="310"/>
      <c r="M19" s="310"/>
      <c r="N19" s="310"/>
      <c r="O19" s="310"/>
      <c r="P19" s="355" t="s">
        <v>720</v>
      </c>
    </row>
    <row r="20" spans="1:16" s="311" customFormat="1" ht="18" customHeight="1">
      <c r="A20" s="307" t="s">
        <v>402</v>
      </c>
      <c r="B20" s="308" t="s">
        <v>405</v>
      </c>
      <c r="C20" s="309"/>
      <c r="D20" s="310"/>
      <c r="E20" s="310"/>
      <c r="F20" s="310"/>
      <c r="G20" s="310"/>
      <c r="H20" s="310"/>
      <c r="I20" s="310"/>
      <c r="J20" s="310"/>
      <c r="K20" s="310"/>
      <c r="L20" s="310"/>
      <c r="M20" s="310"/>
      <c r="N20" s="310"/>
      <c r="O20" s="310"/>
      <c r="P20" s="355" t="s">
        <v>720</v>
      </c>
    </row>
    <row r="21" spans="1:16" s="303" customFormat="1" ht="27.75" customHeight="1">
      <c r="A21" s="304" t="s">
        <v>406</v>
      </c>
      <c r="B21" s="145" t="s">
        <v>519</v>
      </c>
      <c r="C21" s="312"/>
      <c r="D21" s="302"/>
      <c r="E21" s="302"/>
      <c r="F21" s="302"/>
      <c r="G21" s="302"/>
      <c r="H21" s="302"/>
      <c r="I21" s="302"/>
      <c r="J21" s="302"/>
      <c r="K21" s="302"/>
      <c r="L21" s="302"/>
      <c r="M21" s="302"/>
      <c r="N21" s="302"/>
      <c r="O21" s="302"/>
      <c r="P21" s="355" t="s">
        <v>720</v>
      </c>
    </row>
    <row r="22" spans="1:16" s="311" customFormat="1" ht="18" customHeight="1">
      <c r="A22" s="307" t="s">
        <v>407</v>
      </c>
      <c r="B22" s="308" t="s">
        <v>520</v>
      </c>
      <c r="C22" s="309"/>
      <c r="D22" s="310"/>
      <c r="E22" s="310"/>
      <c r="F22" s="310"/>
      <c r="G22" s="310"/>
      <c r="H22" s="310"/>
      <c r="I22" s="310"/>
      <c r="J22" s="310"/>
      <c r="K22" s="310"/>
      <c r="L22" s="310"/>
      <c r="M22" s="310"/>
      <c r="N22" s="310"/>
      <c r="O22" s="310"/>
      <c r="P22" s="355" t="s">
        <v>720</v>
      </c>
    </row>
    <row r="23" spans="1:16" s="311" customFormat="1" ht="32.25" customHeight="1">
      <c r="A23" s="307" t="s">
        <v>529</v>
      </c>
      <c r="B23" s="308" t="s">
        <v>530</v>
      </c>
      <c r="C23" s="309"/>
      <c r="D23" s="310"/>
      <c r="E23" s="310"/>
      <c r="F23" s="310"/>
      <c r="G23" s="310"/>
      <c r="H23" s="310"/>
      <c r="I23" s="310"/>
      <c r="J23" s="310"/>
      <c r="K23" s="310"/>
      <c r="L23" s="310"/>
      <c r="M23" s="310"/>
      <c r="N23" s="310"/>
      <c r="O23" s="310"/>
      <c r="P23" s="355" t="s">
        <v>709</v>
      </c>
    </row>
    <row r="24" spans="1:16" s="311" customFormat="1" ht="47.25" customHeight="1">
      <c r="A24" s="307" t="s">
        <v>439</v>
      </c>
      <c r="B24" s="532" t="s">
        <v>438</v>
      </c>
      <c r="C24" s="532"/>
      <c r="D24" s="532"/>
      <c r="E24" s="532"/>
      <c r="F24" s="532"/>
      <c r="G24" s="532"/>
      <c r="H24" s="532"/>
      <c r="I24" s="532"/>
      <c r="J24" s="532"/>
      <c r="K24" s="532"/>
      <c r="L24" s="532"/>
      <c r="M24" s="532"/>
      <c r="N24" s="532"/>
      <c r="O24" s="532"/>
      <c r="P24" s="334" t="s">
        <v>714</v>
      </c>
    </row>
    <row r="25" spans="1:16" s="303" customFormat="1" ht="27.75" customHeight="1">
      <c r="A25" s="304" t="s">
        <v>412</v>
      </c>
      <c r="B25" s="145" t="s">
        <v>408</v>
      </c>
      <c r="C25" s="312"/>
      <c r="D25" s="302"/>
      <c r="E25" s="302"/>
      <c r="F25" s="302"/>
      <c r="G25" s="302"/>
      <c r="H25" s="302"/>
      <c r="I25" s="302"/>
      <c r="J25" s="302"/>
      <c r="K25" s="302"/>
      <c r="L25" s="302"/>
      <c r="M25" s="302"/>
      <c r="N25" s="302"/>
      <c r="O25" s="302"/>
      <c r="P25" s="355" t="s">
        <v>720</v>
      </c>
    </row>
    <row r="26" spans="1:16" s="311" customFormat="1" ht="18" customHeight="1">
      <c r="A26" s="307" t="s">
        <v>413</v>
      </c>
      <c r="B26" s="308" t="s">
        <v>409</v>
      </c>
      <c r="C26" s="309"/>
      <c r="D26" s="310"/>
      <c r="E26" s="310"/>
      <c r="F26" s="310"/>
      <c r="G26" s="310"/>
      <c r="H26" s="310"/>
      <c r="I26" s="310"/>
      <c r="J26" s="310"/>
      <c r="K26" s="310"/>
      <c r="L26" s="310"/>
      <c r="M26" s="310"/>
      <c r="N26" s="310"/>
      <c r="O26" s="310"/>
      <c r="P26" s="355" t="s">
        <v>720</v>
      </c>
    </row>
    <row r="27" spans="1:16" s="311" customFormat="1" ht="27.75" customHeight="1">
      <c r="A27" s="307" t="s">
        <v>440</v>
      </c>
      <c r="B27" s="309" t="s">
        <v>441</v>
      </c>
      <c r="C27" s="309"/>
      <c r="D27" s="309"/>
      <c r="E27" s="309"/>
      <c r="F27" s="309"/>
      <c r="G27" s="309"/>
      <c r="H27" s="309"/>
      <c r="I27" s="309"/>
      <c r="J27" s="309"/>
      <c r="K27" s="309"/>
      <c r="L27" s="309"/>
      <c r="M27" s="310"/>
      <c r="N27" s="310"/>
      <c r="O27" s="310"/>
      <c r="P27" s="355" t="s">
        <v>720</v>
      </c>
    </row>
    <row r="28" spans="1:16" s="303" customFormat="1" ht="27.75" customHeight="1">
      <c r="A28" s="304" t="s">
        <v>414</v>
      </c>
      <c r="B28" s="145" t="s">
        <v>410</v>
      </c>
      <c r="C28" s="312"/>
      <c r="D28" s="302"/>
      <c r="E28" s="302"/>
      <c r="F28" s="302"/>
      <c r="G28" s="302"/>
      <c r="H28" s="302"/>
      <c r="I28" s="302"/>
      <c r="J28" s="302"/>
      <c r="K28" s="302"/>
      <c r="L28" s="302"/>
      <c r="M28" s="302"/>
      <c r="N28" s="302"/>
      <c r="O28" s="302"/>
      <c r="P28" s="369" t="s">
        <v>706</v>
      </c>
    </row>
    <row r="29" spans="1:16" s="311" customFormat="1" ht="18" customHeight="1">
      <c r="A29" s="307" t="s">
        <v>415</v>
      </c>
      <c r="B29" s="308" t="s">
        <v>411</v>
      </c>
      <c r="C29" s="309"/>
      <c r="D29" s="310"/>
      <c r="E29" s="310"/>
      <c r="F29" s="310"/>
      <c r="G29" s="310"/>
      <c r="H29" s="310"/>
      <c r="I29" s="310"/>
      <c r="J29" s="310"/>
      <c r="K29" s="310"/>
      <c r="L29" s="310"/>
      <c r="M29" s="310"/>
      <c r="N29" s="310"/>
      <c r="O29" s="310"/>
      <c r="P29" s="369" t="s">
        <v>706</v>
      </c>
    </row>
    <row r="30" spans="1:16" ht="18" customHeight="1">
      <c r="A30" s="305"/>
      <c r="B30" s="144"/>
      <c r="C30" s="144"/>
      <c r="D30" s="144"/>
      <c r="E30" s="144"/>
      <c r="F30" s="144"/>
      <c r="G30" s="144"/>
      <c r="H30" s="144"/>
      <c r="I30" s="144"/>
      <c r="J30" s="144"/>
      <c r="K30" s="144"/>
      <c r="L30" s="144"/>
      <c r="M30" s="144"/>
      <c r="N30" s="144"/>
      <c r="O30" s="144"/>
      <c r="P30" s="318"/>
    </row>
  </sheetData>
  <sheetProtection algorithmName="SHA-512" hashValue="mSg1CKw1cma68bQxo8cyEfbm9zQ6+r7gc3QYtZmV4+9AZuvIMH0VWKk5KYcFD2TGVHXVqcSO+vc2Z+UewdGD7g==" saltValue="xPb7SySlKqHL7DwDwA0dkA=="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16" sqref="J1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5" t="s">
        <v>721</v>
      </c>
      <c r="B1" s="555"/>
      <c r="C1" s="555"/>
      <c r="D1" s="555"/>
      <c r="E1" s="555"/>
      <c r="F1" s="555"/>
      <c r="G1" s="555"/>
    </row>
    <row r="2" spans="1:14" ht="33.75" customHeight="1">
      <c r="A2" s="46" t="s">
        <v>87</v>
      </c>
      <c r="B2" s="45" t="s">
        <v>160</v>
      </c>
      <c r="C2" s="45" t="s">
        <v>159</v>
      </c>
      <c r="D2" s="45" t="s">
        <v>158</v>
      </c>
      <c r="E2" s="46" t="s">
        <v>157</v>
      </c>
      <c r="F2" s="45" t="s">
        <v>156</v>
      </c>
      <c r="G2" s="47" t="s">
        <v>131</v>
      </c>
    </row>
    <row r="3" spans="1:14">
      <c r="A3" s="146" t="s">
        <v>720</v>
      </c>
      <c r="B3" s="109">
        <v>102</v>
      </c>
      <c r="C3" s="109">
        <v>34397</v>
      </c>
      <c r="D3" s="109">
        <v>21900</v>
      </c>
      <c r="E3" s="109">
        <v>4225</v>
      </c>
      <c r="F3" s="109">
        <v>4111</v>
      </c>
      <c r="G3" s="346">
        <f>SUM(B3:F3)</f>
        <v>64735</v>
      </c>
      <c r="H3" s="1"/>
      <c r="I3" s="246"/>
      <c r="J3" s="1"/>
      <c r="K3" s="1"/>
      <c r="L3" s="1"/>
      <c r="M3" s="1"/>
      <c r="N3" s="1"/>
    </row>
    <row r="4" spans="1:14">
      <c r="H4" s="1"/>
    </row>
    <row r="5" spans="1:14">
      <c r="I5" s="344"/>
      <c r="J5" s="344"/>
      <c r="K5" s="344"/>
      <c r="L5" s="344"/>
      <c r="M5" s="344"/>
      <c r="N5" s="344"/>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wvSQ9mPHwynXoSk55vZI9HLVZzKLoacwKJttVaqe+JlB9wYbPtMNObHe2PgojtS7NhtzaorcXTBL2T3ZV9lgqQ==" saltValue="LxHlA3/zYJRqpO/oTkzYG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J13" sqref="J1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5" t="s">
        <v>722</v>
      </c>
      <c r="B1" s="555"/>
      <c r="C1" s="555"/>
      <c r="D1" s="555"/>
      <c r="E1" s="555"/>
      <c r="F1" s="555"/>
      <c r="G1" s="555"/>
      <c r="H1" s="555"/>
      <c r="I1" s="555"/>
      <c r="J1" s="555"/>
      <c r="K1" s="555"/>
      <c r="L1" s="555"/>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720</v>
      </c>
      <c r="B3" s="110">
        <v>53</v>
      </c>
      <c r="C3" s="110">
        <v>317</v>
      </c>
      <c r="D3" s="110">
        <v>3978</v>
      </c>
      <c r="E3" s="110">
        <v>4030</v>
      </c>
      <c r="F3" s="110">
        <v>7110</v>
      </c>
      <c r="G3" s="110">
        <v>23399</v>
      </c>
      <c r="H3" s="110">
        <v>742</v>
      </c>
      <c r="I3" s="110">
        <v>5399</v>
      </c>
      <c r="J3" s="110">
        <v>2177</v>
      </c>
      <c r="K3" s="110">
        <v>17530</v>
      </c>
      <c r="L3" s="112">
        <f>SUM(B3:K3)</f>
        <v>64735</v>
      </c>
      <c r="M3" s="1"/>
      <c r="N3" s="353"/>
      <c r="O3" s="353"/>
      <c r="P3" s="248"/>
      <c r="Q3" s="248"/>
      <c r="R3" s="248"/>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UWzn9pAfjlO9s2iRbZi1BaACxkpEhfFCqVnVM9L069Hgup12KdwuC580y0oLQfuQb+tJfJZ9kgFO5Y7v8QYIoA==" saltValue="lyqVGHFW95xr6WDF+9Z2iQ=="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M39" sqref="M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6" t="s">
        <v>385</v>
      </c>
      <c r="B1" s="556"/>
      <c r="C1" s="556"/>
      <c r="D1" s="556"/>
      <c r="E1" s="556"/>
      <c r="F1" s="556"/>
      <c r="G1" s="556"/>
      <c r="H1" s="556"/>
      <c r="I1" s="556"/>
      <c r="J1" s="556"/>
      <c r="K1" s="556"/>
    </row>
    <row r="2" spans="1:11" ht="47.25" customHeight="1" thickBot="1">
      <c r="A2" s="27" t="s">
        <v>98</v>
      </c>
      <c r="B2" s="27" t="s">
        <v>99</v>
      </c>
      <c r="C2" s="27" t="s">
        <v>103</v>
      </c>
      <c r="D2" s="27" t="s">
        <v>101</v>
      </c>
      <c r="E2" s="27" t="s">
        <v>100</v>
      </c>
      <c r="F2" s="27" t="s">
        <v>102</v>
      </c>
      <c r="G2" s="28" t="s">
        <v>104</v>
      </c>
      <c r="H2" s="28" t="s">
        <v>105</v>
      </c>
      <c r="I2" s="29" t="s">
        <v>682</v>
      </c>
      <c r="J2" s="27" t="s">
        <v>557</v>
      </c>
      <c r="K2" s="28" t="s">
        <v>683</v>
      </c>
    </row>
    <row r="3" spans="1:11">
      <c r="A3" s="406" t="s">
        <v>106</v>
      </c>
      <c r="B3" s="31">
        <v>13</v>
      </c>
      <c r="C3" s="31">
        <v>30</v>
      </c>
      <c r="D3" s="31">
        <v>91</v>
      </c>
      <c r="E3" s="31">
        <v>344</v>
      </c>
      <c r="F3" s="31">
        <v>596</v>
      </c>
      <c r="G3" s="31">
        <v>748</v>
      </c>
      <c r="H3" s="31">
        <v>90</v>
      </c>
      <c r="I3" s="32">
        <v>1912</v>
      </c>
      <c r="J3" s="33">
        <v>2038</v>
      </c>
      <c r="K3" s="34">
        <f>I3*100/J3-100</f>
        <v>-6.182531894013735</v>
      </c>
    </row>
    <row r="4" spans="1:11">
      <c r="A4" s="406" t="s">
        <v>107</v>
      </c>
      <c r="B4" s="31">
        <v>11</v>
      </c>
      <c r="C4" s="31">
        <v>28</v>
      </c>
      <c r="D4" s="31">
        <v>39</v>
      </c>
      <c r="E4" s="31">
        <v>69</v>
      </c>
      <c r="F4" s="31">
        <v>51</v>
      </c>
      <c r="G4" s="31">
        <v>186</v>
      </c>
      <c r="H4" s="31">
        <v>28</v>
      </c>
      <c r="I4" s="32">
        <v>412</v>
      </c>
      <c r="J4" s="33">
        <v>448</v>
      </c>
      <c r="K4" s="34">
        <f t="shared" ref="K4:K33" si="0">I4*100/J4-100</f>
        <v>-8.0357142857142918</v>
      </c>
    </row>
    <row r="5" spans="1:11">
      <c r="A5" s="406" t="s">
        <v>108</v>
      </c>
      <c r="B5" s="31">
        <v>16</v>
      </c>
      <c r="C5" s="31">
        <v>55</v>
      </c>
      <c r="D5" s="31">
        <v>63</v>
      </c>
      <c r="E5" s="31">
        <v>94</v>
      </c>
      <c r="F5" s="31">
        <v>102</v>
      </c>
      <c r="G5" s="31">
        <v>263</v>
      </c>
      <c r="H5" s="31">
        <v>22</v>
      </c>
      <c r="I5" s="32">
        <v>615</v>
      </c>
      <c r="J5" s="33">
        <v>602</v>
      </c>
      <c r="K5" s="34">
        <f t="shared" si="0"/>
        <v>2.1594684385382124</v>
      </c>
    </row>
    <row r="6" spans="1:11">
      <c r="A6" s="406" t="s">
        <v>109</v>
      </c>
      <c r="B6" s="31">
        <v>73</v>
      </c>
      <c r="C6" s="31">
        <v>126</v>
      </c>
      <c r="D6" s="31">
        <v>359</v>
      </c>
      <c r="E6" s="31">
        <v>730</v>
      </c>
      <c r="F6" s="31">
        <v>1349</v>
      </c>
      <c r="G6" s="31">
        <v>1961</v>
      </c>
      <c r="H6" s="31">
        <v>295</v>
      </c>
      <c r="I6" s="32">
        <v>4893</v>
      </c>
      <c r="J6" s="33">
        <v>5225</v>
      </c>
      <c r="K6" s="34">
        <f t="shared" si="0"/>
        <v>-6.3540669856459289</v>
      </c>
    </row>
    <row r="7" spans="1:11">
      <c r="A7" s="406" t="s">
        <v>562</v>
      </c>
      <c r="B7" s="31">
        <v>19</v>
      </c>
      <c r="C7" s="31">
        <v>11</v>
      </c>
      <c r="D7" s="31">
        <v>28</v>
      </c>
      <c r="E7" s="31">
        <v>42</v>
      </c>
      <c r="F7" s="31">
        <v>49</v>
      </c>
      <c r="G7" s="31">
        <v>186</v>
      </c>
      <c r="H7" s="31">
        <v>22</v>
      </c>
      <c r="I7" s="32">
        <v>357</v>
      </c>
      <c r="J7" s="33">
        <v>383</v>
      </c>
      <c r="K7" s="34">
        <f t="shared" si="0"/>
        <v>-6.7885117493472649</v>
      </c>
    </row>
    <row r="8" spans="1:11">
      <c r="A8" s="406" t="s">
        <v>110</v>
      </c>
      <c r="B8" s="31">
        <v>26</v>
      </c>
      <c r="C8" s="31">
        <v>82</v>
      </c>
      <c r="D8" s="31">
        <v>109</v>
      </c>
      <c r="E8" s="31">
        <v>325</v>
      </c>
      <c r="F8" s="31">
        <v>204</v>
      </c>
      <c r="G8" s="31">
        <v>852</v>
      </c>
      <c r="H8" s="31">
        <v>104</v>
      </c>
      <c r="I8" s="32">
        <v>1702</v>
      </c>
      <c r="J8" s="33">
        <v>1838</v>
      </c>
      <c r="K8" s="34">
        <f t="shared" si="0"/>
        <v>-7.3993471164309028</v>
      </c>
    </row>
    <row r="9" spans="1:11">
      <c r="A9" s="406" t="s">
        <v>111</v>
      </c>
      <c r="B9" s="31">
        <v>2</v>
      </c>
      <c r="C9" s="31">
        <v>14</v>
      </c>
      <c r="D9" s="31">
        <v>21</v>
      </c>
      <c r="E9" s="31">
        <v>22</v>
      </c>
      <c r="F9" s="31">
        <v>17</v>
      </c>
      <c r="G9" s="31">
        <v>108</v>
      </c>
      <c r="H9" s="31">
        <v>12</v>
      </c>
      <c r="I9" s="32">
        <v>196</v>
      </c>
      <c r="J9" s="33">
        <v>211</v>
      </c>
      <c r="K9" s="34">
        <f t="shared" si="0"/>
        <v>-7.1090047393364983</v>
      </c>
    </row>
    <row r="10" spans="1:11">
      <c r="A10" s="406" t="s">
        <v>112</v>
      </c>
      <c r="B10" s="31">
        <v>15</v>
      </c>
      <c r="C10" s="31">
        <v>6</v>
      </c>
      <c r="D10" s="31">
        <v>26</v>
      </c>
      <c r="E10" s="31">
        <v>35</v>
      </c>
      <c r="F10" s="31">
        <v>59</v>
      </c>
      <c r="G10" s="31">
        <v>170</v>
      </c>
      <c r="H10" s="31">
        <v>30</v>
      </c>
      <c r="I10" s="32">
        <v>341</v>
      </c>
      <c r="J10" s="33">
        <v>358</v>
      </c>
      <c r="K10" s="34">
        <f t="shared" si="0"/>
        <v>-4.7486033519553104</v>
      </c>
    </row>
    <row r="11" spans="1:11">
      <c r="A11" s="406" t="s">
        <v>563</v>
      </c>
      <c r="B11" s="31">
        <v>71</v>
      </c>
      <c r="C11" s="31">
        <v>125</v>
      </c>
      <c r="D11" s="31">
        <v>309</v>
      </c>
      <c r="E11" s="31">
        <v>553</v>
      </c>
      <c r="F11" s="31">
        <v>784</v>
      </c>
      <c r="G11" s="31">
        <v>1301</v>
      </c>
      <c r="H11" s="31">
        <v>263</v>
      </c>
      <c r="I11" s="32">
        <v>3406</v>
      </c>
      <c r="J11" s="33">
        <v>3553</v>
      </c>
      <c r="K11" s="34">
        <f t="shared" si="0"/>
        <v>-4.1373487193920653</v>
      </c>
    </row>
    <row r="12" spans="1:11">
      <c r="A12" s="406" t="s">
        <v>113</v>
      </c>
      <c r="B12" s="31">
        <v>12</v>
      </c>
      <c r="C12" s="31">
        <v>17</v>
      </c>
      <c r="D12" s="31">
        <v>47</v>
      </c>
      <c r="E12" s="31">
        <v>68</v>
      </c>
      <c r="F12" s="31">
        <v>54</v>
      </c>
      <c r="G12" s="31">
        <v>187</v>
      </c>
      <c r="H12" s="31">
        <v>37</v>
      </c>
      <c r="I12" s="32">
        <v>422</v>
      </c>
      <c r="J12" s="33">
        <v>424</v>
      </c>
      <c r="K12" s="34">
        <f t="shared" si="0"/>
        <v>-0.47169811320755173</v>
      </c>
    </row>
    <row r="13" spans="1:11">
      <c r="A13" s="406" t="s">
        <v>114</v>
      </c>
      <c r="B13" s="31">
        <v>45</v>
      </c>
      <c r="C13" s="31">
        <v>32</v>
      </c>
      <c r="D13" s="31">
        <v>99</v>
      </c>
      <c r="E13" s="31">
        <v>141</v>
      </c>
      <c r="F13" s="31">
        <v>264</v>
      </c>
      <c r="G13" s="31">
        <v>416</v>
      </c>
      <c r="H13" s="31">
        <v>69</v>
      </c>
      <c r="I13" s="32">
        <v>1066</v>
      </c>
      <c r="J13" s="33">
        <v>1140</v>
      </c>
      <c r="K13" s="34">
        <f>I13*100/J13-100</f>
        <v>-6.4912280701754383</v>
      </c>
    </row>
    <row r="14" spans="1:11">
      <c r="A14" s="406" t="s">
        <v>564</v>
      </c>
      <c r="B14" s="31">
        <v>32</v>
      </c>
      <c r="C14" s="31">
        <v>86</v>
      </c>
      <c r="D14" s="31">
        <v>175</v>
      </c>
      <c r="E14" s="31">
        <v>295</v>
      </c>
      <c r="F14" s="31">
        <v>187</v>
      </c>
      <c r="G14" s="31">
        <v>750</v>
      </c>
      <c r="H14" s="31">
        <v>92</v>
      </c>
      <c r="I14" s="32">
        <v>1617</v>
      </c>
      <c r="J14" s="33">
        <v>1828</v>
      </c>
      <c r="K14" s="34">
        <f>I14*100/J14-100</f>
        <v>-11.542669584245075</v>
      </c>
    </row>
    <row r="15" spans="1:11">
      <c r="A15" s="406" t="s">
        <v>115</v>
      </c>
      <c r="B15" s="31">
        <v>41</v>
      </c>
      <c r="C15" s="31">
        <v>95</v>
      </c>
      <c r="D15" s="31">
        <v>249</v>
      </c>
      <c r="E15" s="31">
        <v>330</v>
      </c>
      <c r="F15" s="31">
        <v>276</v>
      </c>
      <c r="G15" s="31">
        <v>914</v>
      </c>
      <c r="H15" s="31">
        <v>174</v>
      </c>
      <c r="I15" s="32">
        <v>2079</v>
      </c>
      <c r="J15" s="33">
        <v>2178</v>
      </c>
      <c r="K15" s="34">
        <f t="shared" si="0"/>
        <v>-4.5454545454545467</v>
      </c>
    </row>
    <row r="16" spans="1:11">
      <c r="A16" s="406" t="s">
        <v>565</v>
      </c>
      <c r="B16" s="31">
        <v>132</v>
      </c>
      <c r="C16" s="31">
        <v>532</v>
      </c>
      <c r="D16" s="31">
        <v>1117</v>
      </c>
      <c r="E16" s="31">
        <v>2221</v>
      </c>
      <c r="F16" s="31">
        <v>1443</v>
      </c>
      <c r="G16" s="31">
        <v>5797</v>
      </c>
      <c r="H16" s="31">
        <v>1234</v>
      </c>
      <c r="I16" s="32">
        <v>12476</v>
      </c>
      <c r="J16" s="33">
        <v>13520</v>
      </c>
      <c r="K16" s="34">
        <f t="shared" si="0"/>
        <v>-7.7218934911242627</v>
      </c>
    </row>
    <row r="17" spans="1:11">
      <c r="A17" s="406" t="s">
        <v>566</v>
      </c>
      <c r="B17" s="31">
        <v>12</v>
      </c>
      <c r="C17" s="31">
        <v>37</v>
      </c>
      <c r="D17" s="31">
        <v>97</v>
      </c>
      <c r="E17" s="31">
        <v>108</v>
      </c>
      <c r="F17" s="31">
        <v>74</v>
      </c>
      <c r="G17" s="31">
        <v>371</v>
      </c>
      <c r="H17" s="31">
        <v>51</v>
      </c>
      <c r="I17" s="32">
        <v>750</v>
      </c>
      <c r="J17" s="33">
        <v>795</v>
      </c>
      <c r="K17" s="34">
        <f>I17*100/J17-100</f>
        <v>-5.6603773584905639</v>
      </c>
    </row>
    <row r="18" spans="1:11">
      <c r="A18" s="406" t="s">
        <v>116</v>
      </c>
      <c r="B18" s="31">
        <v>23</v>
      </c>
      <c r="C18" s="31">
        <v>107</v>
      </c>
      <c r="D18" s="31">
        <v>362</v>
      </c>
      <c r="E18" s="31">
        <v>666</v>
      </c>
      <c r="F18" s="31">
        <v>503</v>
      </c>
      <c r="G18" s="31">
        <v>1431</v>
      </c>
      <c r="H18" s="31">
        <v>305</v>
      </c>
      <c r="I18" s="32">
        <v>3397</v>
      </c>
      <c r="J18" s="33">
        <v>3582</v>
      </c>
      <c r="K18" s="34">
        <f t="shared" si="0"/>
        <v>-5.1647124511446094</v>
      </c>
    </row>
    <row r="19" spans="1:11">
      <c r="A19" s="406" t="s">
        <v>117</v>
      </c>
      <c r="B19" s="31">
        <v>28</v>
      </c>
      <c r="C19" s="31">
        <v>54</v>
      </c>
      <c r="D19" s="31">
        <v>122</v>
      </c>
      <c r="E19" s="31">
        <v>373</v>
      </c>
      <c r="F19" s="31">
        <v>565</v>
      </c>
      <c r="G19" s="31">
        <v>1064</v>
      </c>
      <c r="H19" s="31">
        <v>160</v>
      </c>
      <c r="I19" s="32">
        <v>2366</v>
      </c>
      <c r="J19" s="33">
        <v>2540</v>
      </c>
      <c r="K19" s="34">
        <f t="shared" si="0"/>
        <v>-6.8503937007874072</v>
      </c>
    </row>
    <row r="20" spans="1:11">
      <c r="A20" s="406" t="s">
        <v>118</v>
      </c>
      <c r="B20" s="31">
        <v>30</v>
      </c>
      <c r="C20" s="31">
        <v>97</v>
      </c>
      <c r="D20" s="31">
        <v>377</v>
      </c>
      <c r="E20" s="31">
        <v>527</v>
      </c>
      <c r="F20" s="31">
        <v>523</v>
      </c>
      <c r="G20" s="31">
        <v>1266</v>
      </c>
      <c r="H20" s="31">
        <v>267</v>
      </c>
      <c r="I20" s="32">
        <v>3087</v>
      </c>
      <c r="J20" s="33">
        <v>3389</v>
      </c>
      <c r="K20" s="34">
        <f t="shared" si="0"/>
        <v>-8.9111832398937736</v>
      </c>
    </row>
    <row r="21" spans="1:11">
      <c r="A21" s="406" t="s">
        <v>119</v>
      </c>
      <c r="B21" s="31">
        <v>24</v>
      </c>
      <c r="C21" s="31">
        <v>54</v>
      </c>
      <c r="D21" s="31">
        <v>70</v>
      </c>
      <c r="E21" s="31">
        <v>168</v>
      </c>
      <c r="F21" s="31">
        <v>81</v>
      </c>
      <c r="G21" s="31">
        <v>534</v>
      </c>
      <c r="H21" s="31">
        <v>76</v>
      </c>
      <c r="I21" s="32">
        <v>1007</v>
      </c>
      <c r="J21" s="33">
        <v>1028</v>
      </c>
      <c r="K21" s="34">
        <f t="shared" si="0"/>
        <v>-2.0428015564202298</v>
      </c>
    </row>
    <row r="22" spans="1:11">
      <c r="A22" s="406" t="s">
        <v>120</v>
      </c>
      <c r="B22" s="31">
        <v>9</v>
      </c>
      <c r="C22" s="31">
        <v>13</v>
      </c>
      <c r="D22" s="31">
        <v>44</v>
      </c>
      <c r="E22" s="31">
        <v>48</v>
      </c>
      <c r="F22" s="31">
        <v>53</v>
      </c>
      <c r="G22" s="31">
        <v>157</v>
      </c>
      <c r="H22" s="31">
        <v>38</v>
      </c>
      <c r="I22" s="32">
        <v>362</v>
      </c>
      <c r="J22" s="33">
        <v>368</v>
      </c>
      <c r="K22" s="34">
        <f t="shared" si="0"/>
        <v>-1.6304347826087024</v>
      </c>
    </row>
    <row r="23" spans="1:11">
      <c r="A23" s="406" t="s">
        <v>121</v>
      </c>
      <c r="B23" s="31">
        <v>13</v>
      </c>
      <c r="C23" s="31">
        <v>28</v>
      </c>
      <c r="D23" s="31">
        <v>73</v>
      </c>
      <c r="E23" s="31">
        <v>191</v>
      </c>
      <c r="F23" s="31">
        <v>281</v>
      </c>
      <c r="G23" s="31">
        <v>445</v>
      </c>
      <c r="H23" s="31">
        <v>81</v>
      </c>
      <c r="I23" s="32">
        <v>1112</v>
      </c>
      <c r="J23" s="33">
        <v>1167</v>
      </c>
      <c r="K23" s="34">
        <f t="shared" si="0"/>
        <v>-4.7129391602399267</v>
      </c>
    </row>
    <row r="24" spans="1:11">
      <c r="A24" s="406" t="s">
        <v>122</v>
      </c>
      <c r="B24" s="31">
        <v>187</v>
      </c>
      <c r="C24" s="31">
        <v>679</v>
      </c>
      <c r="D24" s="31">
        <v>1343</v>
      </c>
      <c r="E24" s="31">
        <v>3087</v>
      </c>
      <c r="F24" s="31">
        <v>2089</v>
      </c>
      <c r="G24" s="31">
        <v>8336</v>
      </c>
      <c r="H24" s="31">
        <v>1667</v>
      </c>
      <c r="I24" s="32">
        <v>17388</v>
      </c>
      <c r="J24" s="33">
        <v>18709</v>
      </c>
      <c r="K24" s="34">
        <f t="shared" si="0"/>
        <v>-7.0607728900529168</v>
      </c>
    </row>
    <row r="25" spans="1:11">
      <c r="A25" s="406" t="s">
        <v>123</v>
      </c>
      <c r="B25" s="31">
        <v>17</v>
      </c>
      <c r="C25" s="31">
        <v>54</v>
      </c>
      <c r="D25" s="31">
        <v>141</v>
      </c>
      <c r="E25" s="31">
        <v>234</v>
      </c>
      <c r="F25" s="31">
        <v>174</v>
      </c>
      <c r="G25" s="31">
        <v>585</v>
      </c>
      <c r="H25" s="31">
        <v>129</v>
      </c>
      <c r="I25" s="32">
        <v>1334</v>
      </c>
      <c r="J25" s="33">
        <v>1350</v>
      </c>
      <c r="K25" s="34">
        <f t="shared" si="0"/>
        <v>-1.1851851851851904</v>
      </c>
    </row>
    <row r="26" spans="1:11">
      <c r="A26" s="406" t="s">
        <v>124</v>
      </c>
      <c r="B26" s="31">
        <v>9</v>
      </c>
      <c r="C26" s="31">
        <v>4</v>
      </c>
      <c r="D26" s="31">
        <v>34</v>
      </c>
      <c r="E26" s="31">
        <v>65</v>
      </c>
      <c r="F26" s="31">
        <v>115</v>
      </c>
      <c r="G26" s="31">
        <v>170</v>
      </c>
      <c r="H26" s="31">
        <v>45</v>
      </c>
      <c r="I26" s="32">
        <v>442</v>
      </c>
      <c r="J26" s="33">
        <v>438</v>
      </c>
      <c r="K26" s="34">
        <f t="shared" si="0"/>
        <v>0.91324200913241782</v>
      </c>
    </row>
    <row r="27" spans="1:11">
      <c r="A27" s="406" t="s">
        <v>567</v>
      </c>
      <c r="B27" s="31">
        <v>15</v>
      </c>
      <c r="C27" s="31">
        <v>27</v>
      </c>
      <c r="D27" s="31">
        <v>73</v>
      </c>
      <c r="E27" s="31">
        <v>85</v>
      </c>
      <c r="F27" s="31">
        <v>78</v>
      </c>
      <c r="G27" s="31">
        <v>284</v>
      </c>
      <c r="H27" s="31">
        <v>49</v>
      </c>
      <c r="I27" s="32">
        <v>611</v>
      </c>
      <c r="J27" s="33">
        <v>666</v>
      </c>
      <c r="K27" s="34">
        <f t="shared" si="0"/>
        <v>-8.2582582582582518</v>
      </c>
    </row>
    <row r="28" spans="1:11">
      <c r="A28" s="406" t="s">
        <v>125</v>
      </c>
      <c r="B28" s="31">
        <v>14</v>
      </c>
      <c r="C28" s="31">
        <v>9</v>
      </c>
      <c r="D28" s="31">
        <v>32</v>
      </c>
      <c r="E28" s="31">
        <v>42</v>
      </c>
      <c r="F28" s="31">
        <v>44</v>
      </c>
      <c r="G28" s="31">
        <v>207</v>
      </c>
      <c r="H28" s="31">
        <v>26</v>
      </c>
      <c r="I28" s="32">
        <v>374</v>
      </c>
      <c r="J28" s="33">
        <v>400</v>
      </c>
      <c r="K28" s="34">
        <f t="shared" si="0"/>
        <v>-6.5</v>
      </c>
    </row>
    <row r="29" spans="1:11">
      <c r="A29" s="406" t="s">
        <v>126</v>
      </c>
      <c r="B29" s="31">
        <v>26</v>
      </c>
      <c r="C29" s="31">
        <v>67</v>
      </c>
      <c r="D29" s="31">
        <v>241</v>
      </c>
      <c r="E29" s="31">
        <v>321</v>
      </c>
      <c r="F29" s="31">
        <v>208</v>
      </c>
      <c r="G29" s="31">
        <v>983</v>
      </c>
      <c r="H29" s="31">
        <v>158</v>
      </c>
      <c r="I29" s="32">
        <v>2004</v>
      </c>
      <c r="J29" s="33">
        <v>2085</v>
      </c>
      <c r="K29" s="34">
        <f t="shared" si="0"/>
        <v>-3.884892086330936</v>
      </c>
    </row>
    <row r="30" spans="1:11">
      <c r="A30" s="406" t="s">
        <v>568</v>
      </c>
      <c r="B30" s="31">
        <v>9</v>
      </c>
      <c r="C30" s="31">
        <v>7</v>
      </c>
      <c r="D30" s="31">
        <v>35</v>
      </c>
      <c r="E30" s="31">
        <v>17</v>
      </c>
      <c r="F30" s="31">
        <v>35</v>
      </c>
      <c r="G30" s="31">
        <v>113</v>
      </c>
      <c r="H30" s="31">
        <v>15</v>
      </c>
      <c r="I30" s="32">
        <v>231</v>
      </c>
      <c r="J30" s="33">
        <v>245</v>
      </c>
      <c r="K30" s="34">
        <f t="shared" si="0"/>
        <v>-5.7142857142857082</v>
      </c>
    </row>
    <row r="31" spans="1:11">
      <c r="A31" s="406" t="s">
        <v>127</v>
      </c>
      <c r="B31" s="31">
        <v>21</v>
      </c>
      <c r="C31" s="31">
        <v>31</v>
      </c>
      <c r="D31" s="31">
        <v>54</v>
      </c>
      <c r="E31" s="31">
        <v>104</v>
      </c>
      <c r="F31" s="31">
        <v>67</v>
      </c>
      <c r="G31" s="31">
        <v>384</v>
      </c>
      <c r="H31" s="31">
        <v>53</v>
      </c>
      <c r="I31" s="32">
        <v>714</v>
      </c>
      <c r="J31" s="33">
        <v>748</v>
      </c>
      <c r="K31" s="34">
        <f t="shared" si="0"/>
        <v>-4.5454545454545467</v>
      </c>
    </row>
    <row r="32" spans="1:11">
      <c r="A32" s="406" t="s">
        <v>569</v>
      </c>
      <c r="B32" s="31">
        <v>15</v>
      </c>
      <c r="C32" s="31">
        <v>26</v>
      </c>
      <c r="D32" s="31">
        <v>147</v>
      </c>
      <c r="E32" s="31">
        <v>121</v>
      </c>
      <c r="F32" s="31">
        <v>119</v>
      </c>
      <c r="G32" s="31">
        <v>366</v>
      </c>
      <c r="H32" s="31">
        <v>62</v>
      </c>
      <c r="I32" s="32">
        <v>856</v>
      </c>
      <c r="J32" s="33">
        <v>890</v>
      </c>
      <c r="K32" s="34">
        <f t="shared" si="0"/>
        <v>-3.8202247191011196</v>
      </c>
    </row>
    <row r="33" spans="1:24">
      <c r="A33" s="406" t="s">
        <v>570</v>
      </c>
      <c r="B33" s="36">
        <v>4</v>
      </c>
      <c r="C33" s="36">
        <v>3</v>
      </c>
      <c r="D33" s="36">
        <v>3</v>
      </c>
      <c r="E33" s="36">
        <v>20</v>
      </c>
      <c r="F33" s="36">
        <v>29</v>
      </c>
      <c r="G33" s="36">
        <v>63</v>
      </c>
      <c r="H33" s="36">
        <v>11</v>
      </c>
      <c r="I33" s="37">
        <v>133</v>
      </c>
      <c r="J33" s="33">
        <v>116</v>
      </c>
      <c r="K33" s="34">
        <f t="shared" si="0"/>
        <v>14.65517241379311</v>
      </c>
      <c r="L33" s="360"/>
    </row>
    <row r="34" spans="1:24">
      <c r="A34" s="405"/>
      <c r="B34" s="36"/>
      <c r="C34" s="36"/>
      <c r="D34" s="36"/>
      <c r="E34" s="36"/>
      <c r="F34" s="36"/>
      <c r="G34" s="36"/>
      <c r="H34" s="36"/>
      <c r="I34" s="36"/>
      <c r="J34" s="33"/>
      <c r="K34" s="34"/>
      <c r="L34" s="360"/>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6"/>
      <c r="N35" s="256"/>
      <c r="O35" s="256"/>
      <c r="P35" s="256"/>
      <c r="Q35" s="256"/>
      <c r="R35" s="1"/>
      <c r="S35" s="256"/>
      <c r="T35" s="1"/>
      <c r="U35" s="256"/>
      <c r="V35" s="1"/>
      <c r="W35" s="256"/>
      <c r="X35" s="256"/>
    </row>
    <row r="36" spans="1:24">
      <c r="A36" s="42"/>
      <c r="B36" s="258"/>
      <c r="C36" s="258"/>
      <c r="D36" s="258"/>
      <c r="E36" s="258"/>
      <c r="F36" s="258"/>
      <c r="G36" s="258"/>
      <c r="H36" s="258"/>
      <c r="I36" s="258"/>
      <c r="J36" s="43"/>
      <c r="K36" s="44"/>
      <c r="M36" s="335"/>
      <c r="N36" s="335"/>
      <c r="O36" s="335"/>
      <c r="P36" s="335"/>
      <c r="Q36" s="335"/>
      <c r="R36" s="1"/>
      <c r="S36" s="335"/>
      <c r="T36" s="1"/>
      <c r="U36" s="335"/>
      <c r="V36" s="1"/>
      <c r="W36" s="335"/>
      <c r="X36" s="335"/>
    </row>
    <row r="37" spans="1:24">
      <c r="M37" s="335"/>
      <c r="N37" s="335"/>
      <c r="O37" s="404"/>
      <c r="P37" s="335"/>
      <c r="Q37" s="335"/>
      <c r="R37" s="335"/>
      <c r="S37" s="335"/>
      <c r="T37" s="335"/>
      <c r="U37" s="335"/>
      <c r="V37" s="335"/>
      <c r="W37" s="335"/>
      <c r="X37" s="335"/>
    </row>
    <row r="38" spans="1:24">
      <c r="C38" s="26"/>
      <c r="D38" s="26"/>
      <c r="E38" s="26"/>
      <c r="F38" s="26"/>
      <c r="G38" s="26"/>
      <c r="H38" s="26"/>
      <c r="I38" s="26"/>
      <c r="J38" s="26"/>
      <c r="K38" s="26"/>
      <c r="M38" s="402"/>
      <c r="N38" s="335"/>
      <c r="O38" s="404"/>
      <c r="P38" s="1"/>
      <c r="Q38" s="335"/>
      <c r="R38" s="1"/>
      <c r="S38" s="335"/>
      <c r="T38" s="1"/>
      <c r="U38" s="335"/>
      <c r="V38" s="1"/>
      <c r="W38" s="335"/>
      <c r="X38" s="335"/>
    </row>
    <row r="39" spans="1:24">
      <c r="C39" s="26"/>
      <c r="D39" s="26"/>
      <c r="E39" s="26"/>
      <c r="F39" s="26"/>
      <c r="G39" s="26"/>
      <c r="H39" s="26"/>
      <c r="I39" s="26"/>
      <c r="J39" s="26"/>
      <c r="K39" s="26"/>
      <c r="L39" s="256"/>
      <c r="M39" s="402"/>
      <c r="N39" s="335"/>
      <c r="O39" s="404"/>
      <c r="P39" s="1"/>
      <c r="Q39" s="335"/>
      <c r="R39" s="1"/>
      <c r="S39" s="335"/>
      <c r="T39" s="1"/>
      <c r="U39" s="335"/>
      <c r="V39" s="1"/>
      <c r="W39" s="335"/>
      <c r="X39" s="335"/>
    </row>
    <row r="40" spans="1:24">
      <c r="A40" s="2" t="s">
        <v>581</v>
      </c>
      <c r="B40" s="2"/>
      <c r="J40" s="26"/>
      <c r="K40" s="256"/>
      <c r="L40" s="256"/>
      <c r="M40" s="402"/>
      <c r="N40" s="335"/>
      <c r="O40" s="404"/>
      <c r="P40" s="335"/>
      <c r="Q40" s="335"/>
      <c r="R40" s="335"/>
      <c r="S40" s="335"/>
      <c r="T40" s="1"/>
      <c r="U40" s="335"/>
      <c r="V40" s="1"/>
      <c r="W40" s="335"/>
      <c r="X40" s="335"/>
    </row>
    <row r="41" spans="1:24">
      <c r="A41" s="2" t="s">
        <v>41</v>
      </c>
      <c r="B41" s="2"/>
      <c r="J41" s="26"/>
      <c r="K41" s="256"/>
      <c r="L41" s="256"/>
      <c r="M41" s="402"/>
      <c r="N41" s="335"/>
      <c r="O41" s="404"/>
      <c r="P41" s="335"/>
      <c r="Q41" s="335"/>
      <c r="R41" s="335"/>
      <c r="S41" s="335"/>
      <c r="T41" s="1"/>
      <c r="U41" s="335"/>
      <c r="V41" s="1"/>
      <c r="W41" s="335"/>
      <c r="X41" s="335"/>
    </row>
    <row r="42" spans="1:24">
      <c r="J42" s="26"/>
      <c r="K42" s="256"/>
      <c r="L42" s="256"/>
      <c r="M42" s="402"/>
      <c r="N42" s="1"/>
      <c r="O42" s="404"/>
      <c r="P42" s="1"/>
      <c r="Q42" s="335"/>
      <c r="R42" s="1"/>
      <c r="S42" s="335"/>
      <c r="T42" s="1"/>
      <c r="U42" s="335"/>
      <c r="V42" s="1"/>
      <c r="W42" s="335"/>
      <c r="X42" s="335"/>
    </row>
    <row r="43" spans="1:24">
      <c r="J43" s="26"/>
      <c r="K43" s="256"/>
      <c r="L43" s="256"/>
      <c r="M43" s="402"/>
      <c r="N43" s="335"/>
      <c r="O43" s="404"/>
      <c r="P43" s="335"/>
      <c r="Q43" s="335"/>
      <c r="R43" s="335"/>
      <c r="S43" s="335"/>
      <c r="T43" s="335"/>
      <c r="U43" s="335"/>
      <c r="V43" s="335"/>
      <c r="W43" s="335"/>
      <c r="X43" s="335"/>
    </row>
    <row r="44" spans="1:24">
      <c r="J44" s="26"/>
      <c r="K44" s="256"/>
      <c r="L44" s="256"/>
      <c r="M44" s="402"/>
      <c r="N44" s="335"/>
      <c r="O44" s="404"/>
      <c r="P44" s="335"/>
      <c r="Q44" s="335"/>
      <c r="R44" s="1"/>
      <c r="S44" s="335"/>
      <c r="T44" s="1"/>
      <c r="U44" s="335"/>
      <c r="V44" s="335"/>
      <c r="W44" s="335"/>
      <c r="X44" s="335"/>
    </row>
    <row r="45" spans="1:24">
      <c r="J45" s="26"/>
      <c r="K45" s="256"/>
      <c r="L45" s="256"/>
      <c r="M45" s="402"/>
      <c r="N45" s="335"/>
      <c r="O45" s="404"/>
      <c r="P45" s="335"/>
      <c r="Q45" s="335"/>
      <c r="R45" s="335"/>
      <c r="S45" s="335"/>
      <c r="T45" s="1"/>
      <c r="U45" s="335"/>
      <c r="V45" s="335"/>
      <c r="W45" s="335"/>
      <c r="X45" s="335"/>
    </row>
    <row r="46" spans="1:24">
      <c r="J46" s="26"/>
      <c r="K46" s="256"/>
      <c r="L46" s="256"/>
      <c r="M46" s="402"/>
      <c r="N46" s="335"/>
      <c r="O46" s="404"/>
      <c r="P46" s="1"/>
      <c r="Q46" s="335"/>
      <c r="R46" s="1"/>
      <c r="S46" s="335"/>
      <c r="T46" s="1"/>
      <c r="U46" s="335"/>
      <c r="V46" s="1"/>
      <c r="W46" s="335"/>
      <c r="X46" s="335"/>
    </row>
    <row r="47" spans="1:24">
      <c r="J47" s="26"/>
      <c r="K47" s="256"/>
      <c r="L47" s="256"/>
      <c r="M47" s="402"/>
      <c r="N47" s="335"/>
      <c r="O47" s="404"/>
      <c r="P47" s="335"/>
      <c r="Q47" s="335"/>
      <c r="R47" s="1"/>
      <c r="S47" s="335"/>
      <c r="T47" s="1"/>
      <c r="U47" s="335"/>
      <c r="V47" s="1"/>
      <c r="W47" s="335"/>
      <c r="X47" s="335"/>
    </row>
    <row r="48" spans="1:24">
      <c r="J48" s="26"/>
      <c r="K48" s="256"/>
      <c r="L48" s="256"/>
      <c r="M48" s="402"/>
      <c r="N48" s="335"/>
      <c r="O48" s="404"/>
      <c r="P48" s="335"/>
      <c r="Q48" s="335"/>
      <c r="R48" s="335"/>
      <c r="S48" s="335"/>
      <c r="T48" s="1"/>
      <c r="U48" s="335"/>
      <c r="V48" s="1"/>
      <c r="W48" s="335"/>
      <c r="X48" s="335"/>
    </row>
    <row r="49" spans="10:24">
      <c r="J49" s="26"/>
      <c r="K49" s="256"/>
      <c r="L49" s="256"/>
      <c r="M49" s="402"/>
      <c r="N49" s="335"/>
      <c r="O49" s="404"/>
      <c r="P49" s="335"/>
      <c r="Q49" s="335"/>
      <c r="R49" s="335"/>
      <c r="S49" s="335"/>
      <c r="T49" s="1"/>
      <c r="U49" s="335"/>
      <c r="V49" s="1"/>
      <c r="W49" s="335"/>
      <c r="X49" s="335"/>
    </row>
    <row r="50" spans="10:24">
      <c r="J50" s="26"/>
      <c r="K50" s="256"/>
      <c r="L50" s="256"/>
      <c r="M50" s="402"/>
      <c r="N50" s="1"/>
      <c r="O50" s="404"/>
      <c r="P50" s="1"/>
      <c r="Q50" s="335"/>
      <c r="R50" s="1"/>
      <c r="S50" s="335"/>
      <c r="T50" s="1"/>
      <c r="U50" s="335"/>
      <c r="V50" s="1"/>
      <c r="W50" s="335"/>
      <c r="X50" s="335"/>
    </row>
    <row r="51" spans="10:24">
      <c r="J51" s="26"/>
      <c r="K51" s="256"/>
      <c r="L51" s="256"/>
      <c r="M51" s="402"/>
      <c r="N51" s="335"/>
      <c r="O51" s="404"/>
      <c r="P51" s="1"/>
      <c r="Q51" s="1"/>
      <c r="R51" s="1"/>
      <c r="S51" s="335"/>
      <c r="T51" s="1"/>
      <c r="U51" s="1"/>
      <c r="V51" s="1"/>
      <c r="W51" s="335"/>
      <c r="X51" s="335"/>
    </row>
    <row r="52" spans="10:24">
      <c r="J52" s="26"/>
      <c r="K52" s="256"/>
      <c r="L52" s="256"/>
      <c r="M52" s="402"/>
      <c r="N52" s="335"/>
      <c r="O52" s="404"/>
      <c r="P52" s="1"/>
      <c r="Q52" s="1"/>
      <c r="R52" s="1"/>
      <c r="S52" s="335"/>
      <c r="T52" s="1"/>
      <c r="U52" s="1"/>
      <c r="V52" s="1"/>
      <c r="W52" s="335"/>
      <c r="X52" s="335"/>
    </row>
    <row r="53" spans="10:24">
      <c r="J53" s="26"/>
      <c r="K53" s="256"/>
      <c r="L53" s="256"/>
      <c r="M53" s="402"/>
      <c r="N53" s="335"/>
      <c r="O53" s="404"/>
      <c r="P53" s="1"/>
      <c r="Q53" s="335"/>
      <c r="R53" s="1"/>
      <c r="S53" s="335"/>
      <c r="T53" s="1"/>
      <c r="U53" s="335"/>
      <c r="V53" s="1"/>
      <c r="W53" s="335"/>
      <c r="X53" s="335"/>
    </row>
    <row r="54" spans="10:24">
      <c r="J54" s="26"/>
      <c r="K54" s="256"/>
      <c r="L54" s="256"/>
      <c r="M54" s="402"/>
      <c r="N54" s="335"/>
      <c r="O54" s="404"/>
      <c r="P54" s="335"/>
      <c r="Q54" s="335"/>
      <c r="R54" s="335"/>
      <c r="S54" s="335"/>
      <c r="T54" s="1"/>
      <c r="U54" s="335"/>
      <c r="V54" s="1"/>
      <c r="W54" s="335"/>
      <c r="X54" s="335"/>
    </row>
    <row r="55" spans="10:24">
      <c r="J55" s="26"/>
      <c r="K55" s="256"/>
      <c r="L55" s="256"/>
      <c r="M55" s="402"/>
      <c r="N55" s="1"/>
      <c r="O55" s="404"/>
      <c r="P55" s="1"/>
      <c r="Q55" s="335"/>
      <c r="R55" s="1"/>
      <c r="S55" s="1"/>
      <c r="T55" s="1"/>
      <c r="U55" s="335"/>
      <c r="V55" s="1"/>
      <c r="W55" s="335"/>
      <c r="X55" s="335"/>
    </row>
    <row r="56" spans="10:24">
      <c r="J56" s="26"/>
      <c r="K56" s="256"/>
      <c r="L56" s="256"/>
      <c r="M56" s="402"/>
      <c r="N56" s="335"/>
      <c r="O56" s="404"/>
      <c r="P56" s="335"/>
      <c r="Q56" s="335"/>
      <c r="R56" s="335"/>
      <c r="S56" s="335"/>
      <c r="T56" s="1"/>
      <c r="U56" s="335"/>
      <c r="V56" s="1"/>
      <c r="W56" s="335"/>
      <c r="X56" s="335"/>
    </row>
    <row r="57" spans="10:24">
      <c r="J57" s="26"/>
      <c r="K57" s="256"/>
      <c r="L57" s="256"/>
      <c r="M57" s="402"/>
      <c r="N57" s="1"/>
      <c r="O57" s="404"/>
      <c r="P57" s="335"/>
      <c r="Q57" s="335"/>
      <c r="R57" s="1"/>
      <c r="S57" s="335"/>
      <c r="T57" s="1"/>
      <c r="U57" s="335"/>
      <c r="V57" s="1"/>
      <c r="W57" s="335"/>
      <c r="X57" s="335"/>
    </row>
    <row r="58" spans="10:24">
      <c r="J58" s="26"/>
      <c r="K58" s="256"/>
      <c r="L58" s="256"/>
      <c r="M58" s="402"/>
      <c r="N58" s="335"/>
      <c r="O58" s="404"/>
      <c r="P58" s="335"/>
      <c r="Q58" s="335"/>
      <c r="R58" s="335"/>
      <c r="S58" s="335"/>
      <c r="T58" s="1"/>
      <c r="U58" s="335"/>
      <c r="V58" s="1"/>
      <c r="W58" s="335"/>
      <c r="X58" s="335"/>
    </row>
    <row r="59" spans="10:24">
      <c r="J59" s="26"/>
      <c r="K59" s="256"/>
      <c r="L59" s="256"/>
      <c r="M59" s="402"/>
      <c r="N59" s="335"/>
      <c r="O59" s="404"/>
      <c r="P59" s="335"/>
      <c r="Q59" s="335"/>
      <c r="R59" s="1"/>
      <c r="S59" s="335"/>
      <c r="T59" s="1"/>
      <c r="U59" s="335"/>
      <c r="V59" s="1"/>
      <c r="W59" s="335"/>
      <c r="X59" s="335"/>
    </row>
    <row r="60" spans="10:24">
      <c r="J60" s="26"/>
      <c r="K60" s="256"/>
      <c r="L60" s="256"/>
      <c r="M60" s="402"/>
      <c r="N60" s="335"/>
      <c r="O60" s="404"/>
      <c r="P60" s="1"/>
      <c r="Q60" s="1"/>
      <c r="R60" s="1"/>
      <c r="S60" s="1"/>
      <c r="T60" s="1"/>
      <c r="U60" s="1"/>
      <c r="V60" s="1"/>
      <c r="W60" s="335"/>
      <c r="X60" s="335"/>
    </row>
    <row r="61" spans="10:24">
      <c r="J61" s="26"/>
      <c r="K61" s="256"/>
      <c r="L61" s="256"/>
      <c r="M61" s="402"/>
      <c r="N61" s="335"/>
      <c r="O61" s="404"/>
      <c r="P61" s="1"/>
      <c r="Q61" s="1"/>
      <c r="R61" s="1"/>
      <c r="S61" s="335"/>
      <c r="T61" s="1"/>
      <c r="U61" s="1"/>
      <c r="V61" s="1"/>
      <c r="W61" s="335"/>
      <c r="X61" s="335"/>
    </row>
    <row r="62" spans="10:24">
      <c r="J62" s="26"/>
      <c r="K62" s="256"/>
      <c r="L62" s="256"/>
      <c r="M62" s="402"/>
      <c r="N62" s="335"/>
      <c r="O62" s="404"/>
      <c r="P62" s="335"/>
      <c r="Q62" s="335"/>
      <c r="R62" s="335"/>
      <c r="S62" s="335"/>
      <c r="T62" s="335"/>
      <c r="U62" s="335"/>
      <c r="V62" s="1"/>
      <c r="W62" s="335"/>
      <c r="X62" s="335"/>
    </row>
    <row r="63" spans="10:24">
      <c r="J63" s="26"/>
      <c r="K63" s="256"/>
      <c r="L63" s="256"/>
      <c r="M63" s="402"/>
      <c r="N63" s="335"/>
      <c r="O63" s="404"/>
      <c r="P63" s="335"/>
      <c r="Q63" s="335"/>
      <c r="R63" s="335"/>
      <c r="S63" s="335"/>
      <c r="T63" s="1"/>
      <c r="U63" s="335"/>
      <c r="V63" s="1"/>
      <c r="W63" s="335"/>
      <c r="X63" s="335"/>
    </row>
    <row r="64" spans="10:24">
      <c r="J64" s="26"/>
      <c r="K64" s="256"/>
      <c r="L64" s="256"/>
      <c r="M64" s="402"/>
      <c r="N64" s="1"/>
      <c r="O64" s="404"/>
      <c r="P64" s="1"/>
      <c r="Q64" s="1"/>
      <c r="R64" s="1"/>
      <c r="S64" s="1"/>
      <c r="T64" s="1"/>
      <c r="U64" s="335"/>
      <c r="V64" s="1"/>
      <c r="W64" s="335"/>
      <c r="X64" s="335"/>
    </row>
    <row r="65" spans="10:24">
      <c r="J65" s="26"/>
      <c r="K65" s="256"/>
      <c r="L65" s="256"/>
      <c r="M65" s="402"/>
      <c r="N65" s="335"/>
      <c r="O65" s="404"/>
      <c r="P65" s="335"/>
      <c r="Q65" s="335"/>
      <c r="R65" s="335"/>
      <c r="S65" s="335"/>
      <c r="T65" s="1"/>
      <c r="U65" s="335"/>
      <c r="V65" s="335"/>
      <c r="W65" s="335"/>
      <c r="X65" s="335"/>
    </row>
    <row r="66" spans="10:24">
      <c r="J66" s="26"/>
      <c r="K66" s="256"/>
      <c r="L66" s="256"/>
      <c r="M66" s="402"/>
      <c r="N66" s="335"/>
      <c r="O66" s="404"/>
      <c r="P66" s="335"/>
      <c r="Q66" s="1"/>
      <c r="R66" s="1"/>
      <c r="S66" s="1"/>
      <c r="T66" s="1"/>
      <c r="U66" s="1"/>
      <c r="V66" s="1"/>
      <c r="W66" s="1"/>
      <c r="X66" s="1"/>
    </row>
    <row r="67" spans="10:24" s="335" customFormat="1">
      <c r="J67" s="26"/>
      <c r="M67" s="402"/>
      <c r="O67" s="404"/>
      <c r="Q67" s="1"/>
      <c r="R67" s="1"/>
      <c r="S67" s="1"/>
      <c r="T67" s="1"/>
      <c r="U67" s="1"/>
      <c r="V67" s="1"/>
      <c r="W67" s="1"/>
      <c r="X67" s="1"/>
    </row>
    <row r="68" spans="10:24">
      <c r="J68" s="26"/>
      <c r="K68" s="256"/>
      <c r="L68" s="256"/>
      <c r="M68" s="402"/>
      <c r="N68" s="335"/>
      <c r="O68" s="1"/>
      <c r="P68" s="1"/>
      <c r="Q68" s="1"/>
      <c r="R68" s="1"/>
      <c r="S68" s="1"/>
      <c r="T68" s="1"/>
      <c r="U68" s="1"/>
      <c r="V68" s="1"/>
    </row>
    <row r="69" spans="10:24">
      <c r="J69" s="26"/>
      <c r="K69" s="256"/>
      <c r="L69" s="256"/>
      <c r="M69" s="256"/>
      <c r="N69" s="256"/>
      <c r="O69" s="256"/>
      <c r="P69" s="256"/>
      <c r="Q69" s="256"/>
      <c r="R69" s="256"/>
      <c r="S69" s="256"/>
      <c r="T69" s="1"/>
      <c r="U69" s="256"/>
      <c r="V69" s="256"/>
    </row>
    <row r="70" spans="10:24">
      <c r="J70" s="35"/>
      <c r="K70" s="256"/>
      <c r="L70" s="256"/>
      <c r="M70" s="256"/>
      <c r="N70" s="256"/>
      <c r="O70" s="256"/>
      <c r="P70" s="256"/>
      <c r="Q70" s="256"/>
      <c r="R70" s="256"/>
      <c r="S70" s="256"/>
      <c r="T70" s="256"/>
      <c r="U70" s="256"/>
      <c r="V70" s="256"/>
    </row>
    <row r="71" spans="10:24">
      <c r="K71" s="256"/>
      <c r="L71" s="256"/>
      <c r="M71" s="1"/>
      <c r="N71" s="1"/>
      <c r="O71" s="1"/>
      <c r="P71" s="1"/>
      <c r="Q71" s="1"/>
      <c r="R71" s="1"/>
      <c r="S71" s="1"/>
      <c r="T71" s="1"/>
    </row>
    <row r="72" spans="10:24">
      <c r="K72" s="256"/>
      <c r="L72" s="256"/>
      <c r="M72" s="256"/>
      <c r="N72" s="256"/>
      <c r="O72" s="256"/>
      <c r="P72" s="1"/>
      <c r="Q72" s="256"/>
      <c r="R72" s="1"/>
      <c r="S72" s="256"/>
      <c r="T72" s="1"/>
      <c r="U72" s="256"/>
      <c r="V72" s="256"/>
    </row>
    <row r="73" spans="10:24">
      <c r="K73" s="256"/>
      <c r="L73" s="256"/>
      <c r="M73" s="256"/>
      <c r="N73" s="256"/>
      <c r="O73" s="256"/>
      <c r="P73" s="256"/>
      <c r="Q73" s="256"/>
      <c r="R73" s="256"/>
      <c r="S73" s="256"/>
      <c r="T73" s="256"/>
      <c r="U73" s="256"/>
      <c r="V73" s="256"/>
    </row>
    <row r="74" spans="10:24">
      <c r="K74" s="256"/>
      <c r="L74" s="256"/>
      <c r="M74" s="256"/>
      <c r="N74" s="256"/>
      <c r="O74" s="256"/>
      <c r="P74" s="256"/>
      <c r="Q74" s="256"/>
      <c r="R74" s="256"/>
      <c r="S74" s="256"/>
      <c r="T74" s="256"/>
      <c r="U74" s="256"/>
      <c r="V74" s="256"/>
    </row>
    <row r="75" spans="10:24">
      <c r="K75" s="256"/>
      <c r="L75" s="256"/>
      <c r="M75" s="256"/>
      <c r="N75" s="1"/>
      <c r="O75" s="256"/>
      <c r="P75" s="1"/>
      <c r="Q75" s="256"/>
      <c r="R75" s="1"/>
      <c r="S75" s="256"/>
      <c r="T75" s="1"/>
      <c r="U75" s="256"/>
      <c r="V75" s="256"/>
    </row>
    <row r="76" spans="10:24">
      <c r="K76" s="256"/>
      <c r="L76" s="256"/>
      <c r="M76" s="256"/>
      <c r="N76" s="256"/>
      <c r="O76" s="256"/>
      <c r="P76" s="256"/>
      <c r="Q76" s="256"/>
      <c r="R76" s="256"/>
      <c r="S76" s="256"/>
      <c r="T76" s="256"/>
      <c r="U76" s="256"/>
      <c r="V76" s="256"/>
    </row>
    <row r="77" spans="10:24">
      <c r="K77" s="256"/>
      <c r="L77" s="256"/>
      <c r="M77" s="256"/>
      <c r="N77" s="256"/>
      <c r="O77" s="256"/>
      <c r="P77" s="256"/>
      <c r="Q77" s="256"/>
      <c r="R77" s="1"/>
      <c r="S77" s="256"/>
      <c r="T77" s="1"/>
      <c r="U77" s="256"/>
      <c r="V77" s="256"/>
    </row>
    <row r="78" spans="10:24">
      <c r="K78" s="256"/>
      <c r="L78" s="256"/>
      <c r="M78" s="256"/>
      <c r="N78" s="256"/>
      <c r="O78" s="256"/>
      <c r="P78" s="256"/>
      <c r="Q78" s="256"/>
      <c r="R78" s="256"/>
      <c r="S78" s="256"/>
      <c r="T78" s="1"/>
      <c r="U78" s="256"/>
      <c r="V78" s="256"/>
    </row>
    <row r="79" spans="10:24">
      <c r="K79" s="256"/>
      <c r="L79" s="256"/>
      <c r="M79" s="256"/>
      <c r="N79" s="256"/>
      <c r="O79" s="256"/>
      <c r="P79" s="256"/>
      <c r="Q79" s="256"/>
      <c r="R79" s="256"/>
      <c r="S79" s="256"/>
      <c r="T79" s="256"/>
      <c r="U79" s="256"/>
      <c r="V79" s="256"/>
    </row>
    <row r="80" spans="10:24">
      <c r="K80" s="256"/>
      <c r="L80" s="256"/>
      <c r="M80" s="256"/>
      <c r="N80" s="256"/>
      <c r="O80" s="256"/>
      <c r="P80" s="256"/>
      <c r="Q80" s="256"/>
      <c r="R80" s="256"/>
      <c r="S80" s="256"/>
      <c r="T80" s="256"/>
      <c r="U80" s="256"/>
      <c r="V80" s="256"/>
    </row>
    <row r="81" spans="11:22">
      <c r="K81" s="256"/>
      <c r="L81" s="256"/>
      <c r="M81" s="256"/>
      <c r="N81" s="256"/>
      <c r="O81" s="256"/>
      <c r="P81" s="256"/>
      <c r="Q81" s="256"/>
      <c r="R81" s="256"/>
      <c r="S81" s="256"/>
      <c r="T81" s="256"/>
      <c r="U81" s="256"/>
      <c r="V81" s="256"/>
    </row>
    <row r="82" spans="11:22">
      <c r="K82" s="256"/>
      <c r="L82" s="256"/>
      <c r="M82" s="256"/>
      <c r="N82" s="256"/>
      <c r="O82" s="256"/>
      <c r="P82" s="256"/>
      <c r="Q82" s="256"/>
      <c r="R82" s="256"/>
      <c r="S82" s="256"/>
      <c r="T82" s="256"/>
      <c r="U82" s="256"/>
      <c r="V82" s="256"/>
    </row>
    <row r="83" spans="11:22">
      <c r="K83" s="256"/>
      <c r="L83" s="256"/>
      <c r="M83" s="256"/>
      <c r="N83" s="256"/>
      <c r="O83" s="256"/>
      <c r="P83" s="1"/>
      <c r="Q83" s="256"/>
      <c r="R83" s="1"/>
      <c r="S83" s="256"/>
      <c r="T83" s="1"/>
      <c r="U83" s="256"/>
      <c r="V83" s="256"/>
    </row>
    <row r="84" spans="11:22">
      <c r="K84" s="256"/>
      <c r="L84" s="256"/>
      <c r="M84" s="256"/>
      <c r="N84" s="256"/>
      <c r="O84" s="256"/>
      <c r="P84" s="256"/>
      <c r="Q84" s="256"/>
      <c r="R84" s="256"/>
      <c r="S84" s="256"/>
      <c r="T84" s="1"/>
      <c r="U84" s="256"/>
      <c r="V84" s="256"/>
    </row>
    <row r="85" spans="11:22">
      <c r="K85" s="256"/>
      <c r="L85" s="256"/>
      <c r="M85" s="256"/>
      <c r="N85" s="256"/>
      <c r="O85" s="256"/>
      <c r="P85" s="256"/>
      <c r="Q85" s="256"/>
      <c r="R85" s="256"/>
      <c r="S85" s="256"/>
      <c r="T85" s="1"/>
      <c r="U85" s="256"/>
      <c r="V85" s="256"/>
    </row>
    <row r="86" spans="11:22">
      <c r="K86" s="256"/>
      <c r="L86" s="256"/>
      <c r="M86" s="256"/>
      <c r="N86" s="256"/>
      <c r="O86" s="256"/>
      <c r="P86" s="256"/>
      <c r="Q86" s="256"/>
      <c r="R86" s="256"/>
      <c r="S86" s="256"/>
      <c r="T86" s="1"/>
      <c r="U86" s="256"/>
      <c r="V86" s="256"/>
    </row>
    <row r="87" spans="11:22">
      <c r="K87" s="256"/>
      <c r="L87" s="256"/>
      <c r="M87" s="256"/>
      <c r="N87" s="256"/>
      <c r="O87" s="256"/>
      <c r="P87" s="256"/>
      <c r="Q87" s="256"/>
      <c r="R87" s="256"/>
      <c r="S87" s="256"/>
      <c r="T87" s="256"/>
      <c r="U87" s="256"/>
      <c r="V87" s="256"/>
    </row>
    <row r="88" spans="11:22">
      <c r="K88" s="256"/>
      <c r="L88" s="256"/>
      <c r="M88" s="256"/>
      <c r="N88" s="1"/>
      <c r="O88" s="1"/>
      <c r="P88" s="1"/>
      <c r="Q88" s="256"/>
      <c r="R88" s="1"/>
      <c r="S88" s="1"/>
      <c r="T88" s="1"/>
      <c r="U88" s="256"/>
      <c r="V88" s="256"/>
    </row>
    <row r="89" spans="11:22">
      <c r="K89" s="256"/>
      <c r="L89" s="256"/>
      <c r="M89" s="256"/>
      <c r="N89" s="256"/>
      <c r="O89" s="256"/>
      <c r="P89" s="256"/>
      <c r="Q89" s="256"/>
      <c r="R89" s="256"/>
      <c r="S89" s="256"/>
      <c r="T89" s="1"/>
      <c r="U89" s="256"/>
      <c r="V89" s="256"/>
    </row>
    <row r="90" spans="11:22">
      <c r="K90" s="256"/>
      <c r="L90" s="256"/>
      <c r="M90" s="256"/>
      <c r="N90" s="256"/>
      <c r="O90" s="256"/>
      <c r="P90" s="256"/>
      <c r="Q90" s="256"/>
      <c r="R90" s="1"/>
      <c r="S90" s="256"/>
      <c r="T90" s="1"/>
      <c r="U90" s="256"/>
      <c r="V90" s="256"/>
    </row>
    <row r="91" spans="11:22">
      <c r="K91" s="256"/>
      <c r="L91" s="256"/>
      <c r="M91" s="256"/>
      <c r="N91" s="256"/>
      <c r="O91" s="256"/>
      <c r="P91" s="256"/>
      <c r="Q91" s="256"/>
      <c r="R91" s="256"/>
      <c r="S91" s="256"/>
      <c r="T91" s="1"/>
      <c r="U91" s="256"/>
      <c r="V91" s="256"/>
    </row>
    <row r="92" spans="11:22">
      <c r="K92" s="256"/>
      <c r="L92" s="256"/>
      <c r="M92" s="256"/>
      <c r="N92" s="256"/>
      <c r="O92" s="256"/>
      <c r="P92" s="256"/>
      <c r="Q92" s="256"/>
      <c r="R92" s="1"/>
      <c r="S92" s="256"/>
      <c r="T92" s="1"/>
      <c r="U92" s="256"/>
      <c r="V92" s="256"/>
    </row>
    <row r="93" spans="11:22">
      <c r="K93" s="256"/>
      <c r="L93" s="256"/>
      <c r="M93" s="256"/>
      <c r="N93" s="256"/>
      <c r="O93" s="256"/>
      <c r="P93" s="256"/>
      <c r="Q93" s="256"/>
      <c r="R93" s="256"/>
      <c r="S93" s="256"/>
      <c r="T93" s="256"/>
      <c r="U93" s="256"/>
      <c r="V93" s="256"/>
    </row>
    <row r="94" spans="11:22">
      <c r="K94" s="256"/>
      <c r="L94" s="256"/>
      <c r="M94" s="256"/>
      <c r="N94" s="256"/>
      <c r="O94" s="256"/>
      <c r="P94" s="256"/>
      <c r="Q94" s="256"/>
      <c r="R94" s="1"/>
      <c r="S94" s="256"/>
      <c r="T94" s="1"/>
      <c r="U94" s="256"/>
      <c r="V94" s="256"/>
    </row>
    <row r="95" spans="11:22">
      <c r="K95" s="256"/>
      <c r="L95" s="256"/>
      <c r="M95" s="256"/>
      <c r="N95" s="256"/>
      <c r="O95" s="256"/>
      <c r="P95" s="256"/>
      <c r="Q95" s="256"/>
      <c r="R95" s="256"/>
      <c r="S95" s="256"/>
      <c r="T95" s="256"/>
      <c r="U95" s="256"/>
      <c r="V95" s="256"/>
    </row>
    <row r="96" spans="11:22">
      <c r="K96" s="256"/>
      <c r="L96" s="256"/>
      <c r="M96" s="256"/>
      <c r="N96" s="256"/>
      <c r="O96" s="256"/>
      <c r="P96" s="256"/>
      <c r="Q96" s="256"/>
      <c r="R96" s="256"/>
      <c r="S96" s="256"/>
      <c r="T96" s="1"/>
      <c r="U96" s="256"/>
      <c r="V96" s="256"/>
    </row>
    <row r="97" spans="11:22">
      <c r="K97" s="256"/>
      <c r="L97" s="256"/>
      <c r="M97" s="256"/>
      <c r="N97" s="1"/>
      <c r="O97" s="1"/>
      <c r="P97" s="1"/>
      <c r="Q97" s="256"/>
      <c r="R97" s="1"/>
      <c r="S97" s="1"/>
      <c r="T97" s="1"/>
      <c r="U97" s="256"/>
      <c r="V97" s="256"/>
    </row>
    <row r="98" spans="11:22">
      <c r="K98" s="256"/>
      <c r="L98" s="256"/>
      <c r="M98" s="256"/>
      <c r="N98" s="256"/>
      <c r="O98" s="256"/>
      <c r="P98" s="256"/>
      <c r="Q98" s="256"/>
      <c r="R98" s="256"/>
      <c r="S98" s="256"/>
      <c r="T98" s="1"/>
      <c r="U98" s="256"/>
      <c r="V98" s="256"/>
    </row>
    <row r="99" spans="11:22">
      <c r="K99" s="256"/>
      <c r="L99" s="256"/>
      <c r="M99" s="256"/>
      <c r="N99" s="256"/>
      <c r="O99" s="256"/>
      <c r="P99" s="256"/>
      <c r="Q99" s="256"/>
      <c r="R99" s="256"/>
      <c r="S99" s="256"/>
      <c r="T99" s="256"/>
      <c r="U99" s="256"/>
      <c r="V99" s="256"/>
    </row>
    <row r="100" spans="11:22">
      <c r="K100" s="256"/>
      <c r="L100" s="256"/>
      <c r="M100" s="256"/>
      <c r="N100" s="256"/>
      <c r="O100" s="256"/>
      <c r="P100" s="256"/>
      <c r="Q100" s="256"/>
      <c r="R100" s="1"/>
      <c r="S100" s="256"/>
      <c r="T100" s="1"/>
      <c r="U100" s="256"/>
      <c r="V100" s="256"/>
    </row>
    <row r="101" spans="11:22">
      <c r="K101" s="256"/>
      <c r="L101" s="256"/>
      <c r="M101" s="256"/>
      <c r="N101" s="256"/>
      <c r="O101" s="256"/>
      <c r="P101" s="256"/>
      <c r="Q101" s="256"/>
      <c r="R101" s="256"/>
      <c r="S101" s="256"/>
      <c r="T101" s="256"/>
      <c r="U101" s="256"/>
      <c r="V101" s="256"/>
    </row>
    <row r="102" spans="11:22">
      <c r="K102" s="256"/>
      <c r="L102" s="256"/>
      <c r="M102" s="256"/>
      <c r="N102" s="256"/>
      <c r="O102" s="256"/>
      <c r="P102" s="256"/>
      <c r="Q102" s="256"/>
      <c r="R102" s="256"/>
      <c r="S102" s="256"/>
      <c r="T102" s="256"/>
      <c r="U102" s="256"/>
      <c r="V102" s="256"/>
    </row>
    <row r="103" spans="11:22">
      <c r="K103" s="256"/>
      <c r="L103" s="256"/>
      <c r="M103" s="1"/>
      <c r="N103" s="1"/>
      <c r="O103" s="1"/>
      <c r="P103" s="1"/>
      <c r="Q103" s="1"/>
      <c r="R103" s="1"/>
      <c r="S103" s="1"/>
      <c r="T103" s="1"/>
      <c r="U103" s="1"/>
      <c r="V103" s="1"/>
    </row>
  </sheetData>
  <sheetProtection algorithmName="SHA-512" hashValue="efc8JgQISkG9HvNsuUK50lBXK/E35wlEjSUOaATT5dyqgE8H5vepJvuCD1ain6YxpVyvCouySWdQZlAodWiOCg==" saltValue="1g1nOhz+co5SlJH0v6Rq5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W27" sqref="W27"/>
    </sheetView>
  </sheetViews>
  <sheetFormatPr baseColWidth="10" defaultRowHeight="15"/>
  <cols>
    <col min="1" max="1" width="29.28515625" style="402" bestFit="1" customWidth="1"/>
    <col min="2" max="3" width="11.42578125" style="402"/>
    <col min="4" max="4" width="13.5703125" style="402" customWidth="1"/>
    <col min="5" max="5" width="15.140625" style="402" customWidth="1"/>
    <col min="6" max="6" width="13.5703125" style="402" bestFit="1" customWidth="1"/>
    <col min="7" max="13" width="12.7109375" style="402" customWidth="1"/>
    <col min="14" max="14" width="11.42578125" style="402"/>
    <col min="15" max="15" width="12.5703125" style="402" customWidth="1"/>
    <col min="16" max="16" width="12.42578125" style="402" customWidth="1"/>
    <col min="17" max="16384" width="11.42578125" style="402"/>
  </cols>
  <sheetData>
    <row r="1" spans="1:26" ht="25.5" customHeight="1">
      <c r="A1" s="556" t="s">
        <v>687</v>
      </c>
      <c r="B1" s="556"/>
      <c r="C1" s="556"/>
      <c r="D1" s="556"/>
      <c r="E1" s="556"/>
      <c r="F1" s="556"/>
      <c r="G1" s="556"/>
      <c r="H1" s="556"/>
      <c r="I1" s="556"/>
      <c r="J1" s="556"/>
      <c r="K1" s="556"/>
      <c r="L1" s="556"/>
      <c r="M1" s="556"/>
      <c r="N1" s="556"/>
      <c r="O1" s="556"/>
      <c r="P1" s="556"/>
    </row>
    <row r="2" spans="1:26" ht="31.5" customHeight="1" thickBot="1">
      <c r="A2" s="27" t="s">
        <v>98</v>
      </c>
      <c r="B2" s="28" t="s">
        <v>132</v>
      </c>
      <c r="C2" s="28" t="s">
        <v>571</v>
      </c>
      <c r="D2" s="28" t="s">
        <v>572</v>
      </c>
      <c r="E2" s="28" t="s">
        <v>573</v>
      </c>
      <c r="F2" s="28" t="s">
        <v>574</v>
      </c>
      <c r="G2" s="28" t="s">
        <v>156</v>
      </c>
      <c r="H2" s="28" t="s">
        <v>575</v>
      </c>
      <c r="I2" s="28" t="s">
        <v>576</v>
      </c>
      <c r="J2" s="28" t="s">
        <v>577</v>
      </c>
      <c r="K2" s="28" t="s">
        <v>578</v>
      </c>
      <c r="L2" s="28" t="s">
        <v>579</v>
      </c>
      <c r="M2" s="28" t="s">
        <v>580</v>
      </c>
      <c r="N2" s="29" t="s">
        <v>682</v>
      </c>
      <c r="O2" s="27" t="s">
        <v>557</v>
      </c>
      <c r="P2" s="28" t="s">
        <v>597</v>
      </c>
    </row>
    <row r="3" spans="1:26">
      <c r="A3" s="26"/>
      <c r="B3" s="53"/>
      <c r="C3" s="53"/>
      <c r="D3" s="53"/>
      <c r="E3" s="53"/>
      <c r="F3" s="53"/>
      <c r="G3" s="53"/>
      <c r="H3" s="53"/>
      <c r="I3" s="53"/>
      <c r="J3" s="53"/>
      <c r="K3" s="53"/>
      <c r="L3" s="53"/>
      <c r="M3" s="53"/>
      <c r="N3" s="52"/>
      <c r="O3" s="51"/>
      <c r="P3" s="30"/>
    </row>
    <row r="4" spans="1:26">
      <c r="A4" s="406"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6"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6"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6"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6" t="s">
        <v>562</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6"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6"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6"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6" t="s">
        <v>563</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6"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6"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6" t="s">
        <v>564</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6"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6" t="s">
        <v>565</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6" t="s">
        <v>566</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6"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6"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6"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6"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6"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6"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6"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6"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6"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6" t="s">
        <v>567</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6"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6"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6" t="s">
        <v>568</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6"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6" t="s">
        <v>569</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6" t="s">
        <v>570</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3" customFormat="1">
      <c r="A40" s="2" t="s">
        <v>581</v>
      </c>
      <c r="B40" s="402"/>
    </row>
    <row r="41" spans="1:27" s="403" customFormat="1">
      <c r="A41" s="2" t="s">
        <v>41</v>
      </c>
      <c r="B41" s="40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HpH2sOg6O5n516/wMy9e7sv0kH8yQ9Dmyc5pXrarJiIlSVYL7TjpZo07n9GYAT9twOBaxZZSkNbvM7AhFVvJ4g==" saltValue="n+Cs065AOJI7Ix8eSmf1j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Q21" sqref="Q21"/>
    </sheetView>
  </sheetViews>
  <sheetFormatPr baseColWidth="10" defaultRowHeight="15"/>
  <cols>
    <col min="1" max="1" width="18.42578125" customWidth="1"/>
    <col min="2" max="4" width="16" customWidth="1"/>
  </cols>
  <sheetData>
    <row r="1" spans="1:20" ht="35.25" customHeight="1">
      <c r="A1" s="551" t="s">
        <v>542</v>
      </c>
      <c r="B1" s="551"/>
      <c r="C1" s="551"/>
      <c r="D1" s="551"/>
    </row>
    <row r="2" spans="1:20" ht="15.75">
      <c r="A2" s="557" t="s">
        <v>720</v>
      </c>
      <c r="B2" s="557"/>
      <c r="C2" s="557"/>
      <c r="D2" s="557"/>
    </row>
    <row r="3" spans="1:20" ht="15.75" customHeight="1">
      <c r="A3" s="91"/>
      <c r="B3" s="45" t="s">
        <v>143</v>
      </c>
      <c r="C3" s="46" t="s">
        <v>144</v>
      </c>
      <c r="D3" s="55" t="s">
        <v>145</v>
      </c>
      <c r="N3" s="545" t="s">
        <v>723</v>
      </c>
      <c r="O3" s="545"/>
      <c r="P3" s="545"/>
      <c r="Q3" s="545"/>
      <c r="R3" s="545"/>
      <c r="S3" s="545"/>
      <c r="T3" s="516"/>
    </row>
    <row r="4" spans="1:20">
      <c r="A4" s="167" t="s">
        <v>146</v>
      </c>
      <c r="B4" s="154">
        <v>2986</v>
      </c>
      <c r="C4" s="155">
        <v>4050</v>
      </c>
      <c r="D4" s="156">
        <v>7036</v>
      </c>
      <c r="N4" s="545"/>
      <c r="O4" s="545"/>
      <c r="P4" s="545"/>
      <c r="Q4" s="545"/>
      <c r="R4" s="545"/>
      <c r="S4" s="545"/>
      <c r="T4" s="516"/>
    </row>
    <row r="5" spans="1:20" ht="30" customHeight="1">
      <c r="A5" s="168" t="s">
        <v>147</v>
      </c>
      <c r="B5" s="157">
        <v>2454</v>
      </c>
      <c r="C5" s="158">
        <v>3291</v>
      </c>
      <c r="D5" s="156">
        <v>5745</v>
      </c>
      <c r="N5" s="545"/>
      <c r="O5" s="545"/>
      <c r="P5" s="545"/>
      <c r="Q5" s="545"/>
      <c r="R5" s="545"/>
      <c r="S5" s="545"/>
      <c r="T5" s="516"/>
    </row>
    <row r="6" spans="1:20" ht="30" customHeight="1">
      <c r="A6" s="169" t="s">
        <v>148</v>
      </c>
      <c r="B6" s="157">
        <v>27979</v>
      </c>
      <c r="C6" s="158">
        <v>37993</v>
      </c>
      <c r="D6" s="156">
        <v>65972</v>
      </c>
      <c r="N6" s="545"/>
      <c r="O6" s="545"/>
      <c r="P6" s="545"/>
      <c r="Q6" s="545"/>
      <c r="R6" s="545"/>
      <c r="S6" s="545"/>
      <c r="T6" s="516"/>
    </row>
    <row r="7" spans="1:20" ht="51" customHeight="1">
      <c r="A7" s="45" t="s">
        <v>149</v>
      </c>
      <c r="B7" s="160">
        <v>33419</v>
      </c>
      <c r="C7" s="161">
        <v>45334</v>
      </c>
      <c r="D7" s="162">
        <v>78753</v>
      </c>
      <c r="N7" s="545"/>
      <c r="O7" s="545"/>
      <c r="P7" s="545"/>
      <c r="Q7" s="545"/>
      <c r="R7" s="545"/>
      <c r="S7" s="545"/>
      <c r="T7" s="516"/>
    </row>
    <row r="8" spans="1:20">
      <c r="A8" s="167" t="s">
        <v>150</v>
      </c>
      <c r="B8" s="1">
        <v>464</v>
      </c>
      <c r="C8" s="1">
        <v>426</v>
      </c>
      <c r="D8" s="1">
        <v>890</v>
      </c>
      <c r="N8" s="545"/>
      <c r="O8" s="545"/>
      <c r="P8" s="545"/>
      <c r="Q8" s="545"/>
      <c r="R8" s="545"/>
      <c r="S8" s="545"/>
      <c r="T8" s="516"/>
    </row>
    <row r="9" spans="1:20">
      <c r="A9" s="168" t="s">
        <v>151</v>
      </c>
      <c r="B9" s="1">
        <v>2412</v>
      </c>
      <c r="C9" s="1">
        <v>3399</v>
      </c>
      <c r="D9" s="1">
        <v>5811</v>
      </c>
      <c r="N9" s="545"/>
      <c r="O9" s="545"/>
      <c r="P9" s="545"/>
      <c r="Q9" s="545"/>
      <c r="R9" s="545"/>
      <c r="S9" s="545"/>
      <c r="T9" s="516"/>
    </row>
    <row r="10" spans="1:20">
      <c r="A10" s="168" t="s">
        <v>152</v>
      </c>
      <c r="B10" s="1">
        <v>249</v>
      </c>
      <c r="C10" s="1">
        <v>266</v>
      </c>
      <c r="D10" s="1">
        <v>515</v>
      </c>
      <c r="N10" s="545"/>
      <c r="O10" s="545"/>
      <c r="P10" s="545"/>
      <c r="Q10" s="545"/>
      <c r="R10" s="545"/>
      <c r="S10" s="545"/>
      <c r="T10" s="516"/>
    </row>
    <row r="11" spans="1:20">
      <c r="A11" s="169" t="s">
        <v>153</v>
      </c>
      <c r="B11" s="1">
        <v>27117</v>
      </c>
      <c r="C11" s="1">
        <v>37618</v>
      </c>
      <c r="D11" s="1">
        <v>64735</v>
      </c>
      <c r="N11" s="545"/>
      <c r="O11" s="545"/>
      <c r="P11" s="545"/>
      <c r="Q11" s="545"/>
      <c r="R11" s="545"/>
      <c r="S11" s="545"/>
      <c r="T11" s="516"/>
    </row>
    <row r="12" spans="1:20" ht="38.25" customHeight="1">
      <c r="A12" s="45" t="s">
        <v>543</v>
      </c>
      <c r="B12" s="160">
        <v>30242</v>
      </c>
      <c r="C12" s="161">
        <v>41709</v>
      </c>
      <c r="D12" s="162">
        <v>71951</v>
      </c>
      <c r="N12" s="545"/>
      <c r="O12" s="545"/>
      <c r="P12" s="545"/>
      <c r="Q12" s="545"/>
      <c r="R12" s="545"/>
      <c r="S12" s="545"/>
      <c r="T12" s="516"/>
    </row>
    <row r="13" spans="1:20">
      <c r="A13" s="46" t="s">
        <v>155</v>
      </c>
      <c r="B13" s="164">
        <v>63661</v>
      </c>
      <c r="C13" s="165">
        <v>87043</v>
      </c>
      <c r="D13" s="166">
        <v>150704</v>
      </c>
      <c r="N13" s="545"/>
      <c r="O13" s="545"/>
      <c r="P13" s="545"/>
      <c r="Q13" s="545"/>
      <c r="R13" s="545"/>
      <c r="S13" s="545"/>
    </row>
    <row r="14" spans="1:20">
      <c r="N14" s="545"/>
      <c r="O14" s="545"/>
      <c r="P14" s="545"/>
      <c r="Q14" s="545"/>
      <c r="R14" s="545"/>
      <c r="S14" s="545"/>
    </row>
    <row r="15" spans="1:20">
      <c r="J15" s="1"/>
      <c r="K15" s="1"/>
      <c r="L15" s="275"/>
      <c r="M15" s="1"/>
      <c r="N15" s="1" t="s">
        <v>46</v>
      </c>
      <c r="O15" s="1"/>
      <c r="P15" s="1"/>
      <c r="Q15" s="275"/>
      <c r="R15" s="254"/>
    </row>
    <row r="16" spans="1:20">
      <c r="I16" s="1"/>
      <c r="J16" s="1"/>
      <c r="K16" s="1"/>
      <c r="L16" s="1"/>
      <c r="M16" s="1"/>
      <c r="N16" s="1"/>
      <c r="O16" s="1"/>
      <c r="P16" s="1"/>
      <c r="Q16" s="1"/>
      <c r="R16" s="291"/>
      <c r="S16" s="291"/>
    </row>
    <row r="17" spans="1:19">
      <c r="J17" s="1"/>
      <c r="K17" s="1"/>
      <c r="L17" s="1"/>
      <c r="M17" s="1"/>
      <c r="N17" s="1"/>
      <c r="O17" s="1"/>
      <c r="P17" s="1"/>
      <c r="Q17" s="1"/>
      <c r="R17" s="291"/>
      <c r="S17" s="291"/>
    </row>
    <row r="18" spans="1:19">
      <c r="J18" s="1"/>
      <c r="K18" s="1"/>
      <c r="L18" s="1"/>
      <c r="M18" s="1"/>
      <c r="N18" s="1"/>
      <c r="O18" s="1"/>
      <c r="P18" s="1"/>
      <c r="Q18" s="1"/>
      <c r="R18" s="1"/>
      <c r="S18" s="1"/>
    </row>
    <row r="19" spans="1:19">
      <c r="A19" s="25" t="s">
        <v>95</v>
      </c>
      <c r="B19" s="25" t="s">
        <v>96</v>
      </c>
      <c r="I19" s="356"/>
      <c r="J19" s="356"/>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3"/>
      <c r="K21" s="1"/>
      <c r="L21" s="1"/>
      <c r="M21" s="1"/>
      <c r="N21" s="1"/>
      <c r="O21" s="1"/>
      <c r="P21" s="1"/>
      <c r="Q21" s="1"/>
      <c r="R21" s="1"/>
      <c r="S21" s="1"/>
    </row>
    <row r="22" spans="1:19">
      <c r="I22" s="1"/>
      <c r="K22" s="1"/>
      <c r="L22" s="1"/>
      <c r="M22" s="1"/>
      <c r="N22" s="1"/>
      <c r="O22" s="1"/>
      <c r="P22" s="1"/>
      <c r="Q22" s="1"/>
      <c r="R22" s="335"/>
      <c r="S22" s="1"/>
    </row>
    <row r="23" spans="1:19">
      <c r="I23" s="1"/>
      <c r="K23" s="356"/>
      <c r="L23" s="1"/>
      <c r="M23" s="1"/>
      <c r="N23" s="1"/>
      <c r="O23" s="356"/>
      <c r="P23" s="356"/>
      <c r="Q23" s="344"/>
      <c r="R23" s="335"/>
    </row>
    <row r="24" spans="1:19">
      <c r="I24" s="1"/>
      <c r="K24" s="1"/>
      <c r="L24" s="1"/>
      <c r="M24" s="1"/>
      <c r="N24" s="1"/>
      <c r="O24" s="1"/>
      <c r="P24" s="356"/>
      <c r="R24" s="1"/>
      <c r="S24" s="206"/>
    </row>
    <row r="25" spans="1:19">
      <c r="B25" s="1"/>
      <c r="I25" s="1"/>
      <c r="K25" s="1"/>
      <c r="L25" s="1"/>
      <c r="M25" s="356"/>
      <c r="N25" s="1"/>
      <c r="O25" s="1"/>
      <c r="P25" s="1"/>
      <c r="S25" s="1"/>
    </row>
    <row r="26" spans="1:19">
      <c r="I26" s="1"/>
      <c r="K26" s="356"/>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iqKfKtwp9Bxwm+Gyow2JmUKlQoDoR9bpzzpIMApdTgaMJ9TiaUxfNE/8M0heqNeVcaJggTtArUIA7Jft1knCmQ==" saltValue="iJRq7LG6O49lKiSm6bvg7Q==" spinCount="100000" sheet="1" objects="1" scenarios="1"/>
  <sortState ref="I19:N25">
    <sortCondition ref="I19"/>
  </sortState>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J46" sqref="J46"/>
    </sheetView>
  </sheetViews>
  <sheetFormatPr baseColWidth="10" defaultRowHeight="15"/>
  <cols>
    <col min="1" max="1" width="35" style="56" customWidth="1"/>
    <col min="2" max="5" width="11.42578125" style="478"/>
    <col min="6" max="6" width="15.85546875" style="478" customWidth="1"/>
    <col min="7" max="257" width="11.42578125" style="478"/>
    <col min="258" max="258" width="35" style="478" customWidth="1"/>
    <col min="259" max="262" width="11.42578125" style="478"/>
    <col min="263" max="263" width="15.85546875" style="478" customWidth="1"/>
    <col min="264" max="513" width="11.42578125" style="478"/>
    <col min="514" max="514" width="35" style="478" customWidth="1"/>
    <col min="515" max="518" width="11.42578125" style="478"/>
    <col min="519" max="519" width="15.85546875" style="478" customWidth="1"/>
    <col min="520" max="769" width="11.42578125" style="478"/>
    <col min="770" max="770" width="35" style="478" customWidth="1"/>
    <col min="771" max="774" width="11.42578125" style="478"/>
    <col min="775" max="775" width="15.85546875" style="478" customWidth="1"/>
    <col min="776" max="1025" width="11.42578125" style="478"/>
    <col min="1026" max="1026" width="35" style="478" customWidth="1"/>
    <col min="1027" max="1030" width="11.42578125" style="478"/>
    <col min="1031" max="1031" width="15.85546875" style="478" customWidth="1"/>
    <col min="1032" max="1281" width="11.42578125" style="478"/>
    <col min="1282" max="1282" width="35" style="478" customWidth="1"/>
    <col min="1283" max="1286" width="11.42578125" style="478"/>
    <col min="1287" max="1287" width="15.85546875" style="478" customWidth="1"/>
    <col min="1288" max="1537" width="11.42578125" style="478"/>
    <col min="1538" max="1538" width="35" style="478" customWidth="1"/>
    <col min="1539" max="1542" width="11.42578125" style="478"/>
    <col min="1543" max="1543" width="15.85546875" style="478" customWidth="1"/>
    <col min="1544" max="1793" width="11.42578125" style="478"/>
    <col min="1794" max="1794" width="35" style="478" customWidth="1"/>
    <col min="1795" max="1798" width="11.42578125" style="478"/>
    <col min="1799" max="1799" width="15.85546875" style="478" customWidth="1"/>
    <col min="1800" max="2049" width="11.42578125" style="478"/>
    <col min="2050" max="2050" width="35" style="478" customWidth="1"/>
    <col min="2051" max="2054" width="11.42578125" style="478"/>
    <col min="2055" max="2055" width="15.85546875" style="478" customWidth="1"/>
    <col min="2056" max="2305" width="11.42578125" style="478"/>
    <col min="2306" max="2306" width="35" style="478" customWidth="1"/>
    <col min="2307" max="2310" width="11.42578125" style="478"/>
    <col min="2311" max="2311" width="15.85546875" style="478" customWidth="1"/>
    <col min="2312" max="2561" width="11.42578125" style="478"/>
    <col min="2562" max="2562" width="35" style="478" customWidth="1"/>
    <col min="2563" max="2566" width="11.42578125" style="478"/>
    <col min="2567" max="2567" width="15.85546875" style="478" customWidth="1"/>
    <col min="2568" max="2817" width="11.42578125" style="478"/>
    <col min="2818" max="2818" width="35" style="478" customWidth="1"/>
    <col min="2819" max="2822" width="11.42578125" style="478"/>
    <col min="2823" max="2823" width="15.85546875" style="478" customWidth="1"/>
    <col min="2824" max="3073" width="11.42578125" style="478"/>
    <col min="3074" max="3074" width="35" style="478" customWidth="1"/>
    <col min="3075" max="3078" width="11.42578125" style="478"/>
    <col min="3079" max="3079" width="15.85546875" style="478" customWidth="1"/>
    <col min="3080" max="3329" width="11.42578125" style="478"/>
    <col min="3330" max="3330" width="35" style="478" customWidth="1"/>
    <col min="3331" max="3334" width="11.42578125" style="478"/>
    <col min="3335" max="3335" width="15.85546875" style="478" customWidth="1"/>
    <col min="3336" max="3585" width="11.42578125" style="478"/>
    <col min="3586" max="3586" width="35" style="478" customWidth="1"/>
    <col min="3587" max="3590" width="11.42578125" style="478"/>
    <col min="3591" max="3591" width="15.85546875" style="478" customWidth="1"/>
    <col min="3592" max="3841" width="11.42578125" style="478"/>
    <col min="3842" max="3842" width="35" style="478" customWidth="1"/>
    <col min="3843" max="3846" width="11.42578125" style="478"/>
    <col min="3847" max="3847" width="15.85546875" style="478" customWidth="1"/>
    <col min="3848" max="4097" width="11.42578125" style="478"/>
    <col min="4098" max="4098" width="35" style="478" customWidth="1"/>
    <col min="4099" max="4102" width="11.42578125" style="478"/>
    <col min="4103" max="4103" width="15.85546875" style="478" customWidth="1"/>
    <col min="4104" max="4353" width="11.42578125" style="478"/>
    <col min="4354" max="4354" width="35" style="478" customWidth="1"/>
    <col min="4355" max="4358" width="11.42578125" style="478"/>
    <col min="4359" max="4359" width="15.85546875" style="478" customWidth="1"/>
    <col min="4360" max="4609" width="11.42578125" style="478"/>
    <col min="4610" max="4610" width="35" style="478" customWidth="1"/>
    <col min="4611" max="4614" width="11.42578125" style="478"/>
    <col min="4615" max="4615" width="15.85546875" style="478" customWidth="1"/>
    <col min="4616" max="4865" width="11.42578125" style="478"/>
    <col min="4866" max="4866" width="35" style="478" customWidth="1"/>
    <col min="4867" max="4870" width="11.42578125" style="478"/>
    <col min="4871" max="4871" width="15.85546875" style="478" customWidth="1"/>
    <col min="4872" max="5121" width="11.42578125" style="478"/>
    <col min="5122" max="5122" width="35" style="478" customWidth="1"/>
    <col min="5123" max="5126" width="11.42578125" style="478"/>
    <col min="5127" max="5127" width="15.85546875" style="478" customWidth="1"/>
    <col min="5128" max="5377" width="11.42578125" style="478"/>
    <col min="5378" max="5378" width="35" style="478" customWidth="1"/>
    <col min="5379" max="5382" width="11.42578125" style="478"/>
    <col min="5383" max="5383" width="15.85546875" style="478" customWidth="1"/>
    <col min="5384" max="5633" width="11.42578125" style="478"/>
    <col min="5634" max="5634" width="35" style="478" customWidth="1"/>
    <col min="5635" max="5638" width="11.42578125" style="478"/>
    <col min="5639" max="5639" width="15.85546875" style="478" customWidth="1"/>
    <col min="5640" max="5889" width="11.42578125" style="478"/>
    <col min="5890" max="5890" width="35" style="478" customWidth="1"/>
    <col min="5891" max="5894" width="11.42578125" style="478"/>
    <col min="5895" max="5895" width="15.85546875" style="478" customWidth="1"/>
    <col min="5896" max="6145" width="11.42578125" style="478"/>
    <col min="6146" max="6146" width="35" style="478" customWidth="1"/>
    <col min="6147" max="6150" width="11.42578125" style="478"/>
    <col min="6151" max="6151" width="15.85546875" style="478" customWidth="1"/>
    <col min="6152" max="6401" width="11.42578125" style="478"/>
    <col min="6402" max="6402" width="35" style="478" customWidth="1"/>
    <col min="6403" max="6406" width="11.42578125" style="478"/>
    <col min="6407" max="6407" width="15.85546875" style="478" customWidth="1"/>
    <col min="6408" max="6657" width="11.42578125" style="478"/>
    <col min="6658" max="6658" width="35" style="478" customWidth="1"/>
    <col min="6659" max="6662" width="11.42578125" style="478"/>
    <col min="6663" max="6663" width="15.85546875" style="478" customWidth="1"/>
    <col min="6664" max="6913" width="11.42578125" style="478"/>
    <col min="6914" max="6914" width="35" style="478" customWidth="1"/>
    <col min="6915" max="6918" width="11.42578125" style="478"/>
    <col min="6919" max="6919" width="15.85546875" style="478" customWidth="1"/>
    <col min="6920" max="7169" width="11.42578125" style="478"/>
    <col min="7170" max="7170" width="35" style="478" customWidth="1"/>
    <col min="7171" max="7174" width="11.42578125" style="478"/>
    <col min="7175" max="7175" width="15.85546875" style="478" customWidth="1"/>
    <col min="7176" max="7425" width="11.42578125" style="478"/>
    <col min="7426" max="7426" width="35" style="478" customWidth="1"/>
    <col min="7427" max="7430" width="11.42578125" style="478"/>
    <col min="7431" max="7431" width="15.85546875" style="478" customWidth="1"/>
    <col min="7432" max="7681" width="11.42578125" style="478"/>
    <col min="7682" max="7682" width="35" style="478" customWidth="1"/>
    <col min="7683" max="7686" width="11.42578125" style="478"/>
    <col min="7687" max="7687" width="15.85546875" style="478" customWidth="1"/>
    <col min="7688" max="7937" width="11.42578125" style="478"/>
    <col min="7938" max="7938" width="35" style="478" customWidth="1"/>
    <col min="7939" max="7942" width="11.42578125" style="478"/>
    <col min="7943" max="7943" width="15.85546875" style="478" customWidth="1"/>
    <col min="7944" max="8193" width="11.42578125" style="478"/>
    <col min="8194" max="8194" width="35" style="478" customWidth="1"/>
    <col min="8195" max="8198" width="11.42578125" style="478"/>
    <col min="8199" max="8199" width="15.85546875" style="478" customWidth="1"/>
    <col min="8200" max="8449" width="11.42578125" style="478"/>
    <col min="8450" max="8450" width="35" style="478" customWidth="1"/>
    <col min="8451" max="8454" width="11.42578125" style="478"/>
    <col min="8455" max="8455" width="15.85546875" style="478" customWidth="1"/>
    <col min="8456" max="8705" width="11.42578125" style="478"/>
    <col min="8706" max="8706" width="35" style="478" customWidth="1"/>
    <col min="8707" max="8710" width="11.42578125" style="478"/>
    <col min="8711" max="8711" width="15.85546875" style="478" customWidth="1"/>
    <col min="8712" max="8961" width="11.42578125" style="478"/>
    <col min="8962" max="8962" width="35" style="478" customWidth="1"/>
    <col min="8963" max="8966" width="11.42578125" style="478"/>
    <col min="8967" max="8967" width="15.85546875" style="478" customWidth="1"/>
    <col min="8968" max="9217" width="11.42578125" style="478"/>
    <col min="9218" max="9218" width="35" style="478" customWidth="1"/>
    <col min="9219" max="9222" width="11.42578125" style="478"/>
    <col min="9223" max="9223" width="15.85546875" style="478" customWidth="1"/>
    <col min="9224" max="9473" width="11.42578125" style="478"/>
    <col min="9474" max="9474" width="35" style="478" customWidth="1"/>
    <col min="9475" max="9478" width="11.42578125" style="478"/>
    <col min="9479" max="9479" width="15.85546875" style="478" customWidth="1"/>
    <col min="9480" max="9729" width="11.42578125" style="478"/>
    <col min="9730" max="9730" width="35" style="478" customWidth="1"/>
    <col min="9731" max="9734" width="11.42578125" style="478"/>
    <col min="9735" max="9735" width="15.85546875" style="478" customWidth="1"/>
    <col min="9736" max="9985" width="11.42578125" style="478"/>
    <col min="9986" max="9986" width="35" style="478" customWidth="1"/>
    <col min="9987" max="9990" width="11.42578125" style="478"/>
    <col min="9991" max="9991" width="15.85546875" style="478" customWidth="1"/>
    <col min="9992" max="10241" width="11.42578125" style="478"/>
    <col min="10242" max="10242" width="35" style="478" customWidth="1"/>
    <col min="10243" max="10246" width="11.42578125" style="478"/>
    <col min="10247" max="10247" width="15.85546875" style="478" customWidth="1"/>
    <col min="10248" max="10497" width="11.42578125" style="478"/>
    <col min="10498" max="10498" width="35" style="478" customWidth="1"/>
    <col min="10499" max="10502" width="11.42578125" style="478"/>
    <col min="10503" max="10503" width="15.85546875" style="478" customWidth="1"/>
    <col min="10504" max="10753" width="11.42578125" style="478"/>
    <col min="10754" max="10754" width="35" style="478" customWidth="1"/>
    <col min="10755" max="10758" width="11.42578125" style="478"/>
    <col min="10759" max="10759" width="15.85546875" style="478" customWidth="1"/>
    <col min="10760" max="11009" width="11.42578125" style="478"/>
    <col min="11010" max="11010" width="35" style="478" customWidth="1"/>
    <col min="11011" max="11014" width="11.42578125" style="478"/>
    <col min="11015" max="11015" width="15.85546875" style="478" customWidth="1"/>
    <col min="11016" max="11265" width="11.42578125" style="478"/>
    <col min="11266" max="11266" width="35" style="478" customWidth="1"/>
    <col min="11267" max="11270" width="11.42578125" style="478"/>
    <col min="11271" max="11271" width="15.85546875" style="478" customWidth="1"/>
    <col min="11272" max="11521" width="11.42578125" style="478"/>
    <col min="11522" max="11522" width="35" style="478" customWidth="1"/>
    <col min="11523" max="11526" width="11.42578125" style="478"/>
    <col min="11527" max="11527" width="15.85546875" style="478" customWidth="1"/>
    <col min="11528" max="11777" width="11.42578125" style="478"/>
    <col min="11778" max="11778" width="35" style="478" customWidth="1"/>
    <col min="11779" max="11782" width="11.42578125" style="478"/>
    <col min="11783" max="11783" width="15.85546875" style="478" customWidth="1"/>
    <col min="11784" max="12033" width="11.42578125" style="478"/>
    <col min="12034" max="12034" width="35" style="478" customWidth="1"/>
    <col min="12035" max="12038" width="11.42578125" style="478"/>
    <col min="12039" max="12039" width="15.85546875" style="478" customWidth="1"/>
    <col min="12040" max="12289" width="11.42578125" style="478"/>
    <col min="12290" max="12290" width="35" style="478" customWidth="1"/>
    <col min="12291" max="12294" width="11.42578125" style="478"/>
    <col min="12295" max="12295" width="15.85546875" style="478" customWidth="1"/>
    <col min="12296" max="12545" width="11.42578125" style="478"/>
    <col min="12546" max="12546" width="35" style="478" customWidth="1"/>
    <col min="12547" max="12550" width="11.42578125" style="478"/>
    <col min="12551" max="12551" width="15.85546875" style="478" customWidth="1"/>
    <col min="12552" max="12801" width="11.42578125" style="478"/>
    <col min="12802" max="12802" width="35" style="478" customWidth="1"/>
    <col min="12803" max="12806" width="11.42578125" style="478"/>
    <col min="12807" max="12807" width="15.85546875" style="478" customWidth="1"/>
    <col min="12808" max="13057" width="11.42578125" style="478"/>
    <col min="13058" max="13058" width="35" style="478" customWidth="1"/>
    <col min="13059" max="13062" width="11.42578125" style="478"/>
    <col min="13063" max="13063" width="15.85546875" style="478" customWidth="1"/>
    <col min="13064" max="13313" width="11.42578125" style="478"/>
    <col min="13314" max="13314" width="35" style="478" customWidth="1"/>
    <col min="13315" max="13318" width="11.42578125" style="478"/>
    <col min="13319" max="13319" width="15.85546875" style="478" customWidth="1"/>
    <col min="13320" max="13569" width="11.42578125" style="478"/>
    <col min="13570" max="13570" width="35" style="478" customWidth="1"/>
    <col min="13571" max="13574" width="11.42578125" style="478"/>
    <col min="13575" max="13575" width="15.85546875" style="478" customWidth="1"/>
    <col min="13576" max="13825" width="11.42578125" style="478"/>
    <col min="13826" max="13826" width="35" style="478" customWidth="1"/>
    <col min="13827" max="13830" width="11.42578125" style="478"/>
    <col min="13831" max="13831" width="15.85546875" style="478" customWidth="1"/>
    <col min="13832" max="14081" width="11.42578125" style="478"/>
    <col min="14082" max="14082" width="35" style="478" customWidth="1"/>
    <col min="14083" max="14086" width="11.42578125" style="478"/>
    <col min="14087" max="14087" width="15.85546875" style="478" customWidth="1"/>
    <col min="14088" max="14337" width="11.42578125" style="478"/>
    <col min="14338" max="14338" width="35" style="478" customWidth="1"/>
    <col min="14339" max="14342" width="11.42578125" style="478"/>
    <col min="14343" max="14343" width="15.85546875" style="478" customWidth="1"/>
    <col min="14344" max="14593" width="11.42578125" style="478"/>
    <col min="14594" max="14594" width="35" style="478" customWidth="1"/>
    <col min="14595" max="14598" width="11.42578125" style="478"/>
    <col min="14599" max="14599" width="15.85546875" style="478" customWidth="1"/>
    <col min="14600" max="14849" width="11.42578125" style="478"/>
    <col min="14850" max="14850" width="35" style="478" customWidth="1"/>
    <col min="14851" max="14854" width="11.42578125" style="478"/>
    <col min="14855" max="14855" width="15.85546875" style="478" customWidth="1"/>
    <col min="14856" max="15105" width="11.42578125" style="478"/>
    <col min="15106" max="15106" width="35" style="478" customWidth="1"/>
    <col min="15107" max="15110" width="11.42578125" style="478"/>
    <col min="15111" max="15111" width="15.85546875" style="478" customWidth="1"/>
    <col min="15112" max="15361" width="11.42578125" style="478"/>
    <col min="15362" max="15362" width="35" style="478" customWidth="1"/>
    <col min="15363" max="15366" width="11.42578125" style="478"/>
    <col min="15367" max="15367" width="15.85546875" style="478" customWidth="1"/>
    <col min="15368" max="15617" width="11.42578125" style="478"/>
    <col min="15618" max="15618" width="35" style="478" customWidth="1"/>
    <col min="15619" max="15622" width="11.42578125" style="478"/>
    <col min="15623" max="15623" width="15.85546875" style="478" customWidth="1"/>
    <col min="15624" max="15873" width="11.42578125" style="478"/>
    <col min="15874" max="15874" width="35" style="478" customWidth="1"/>
    <col min="15875" max="15878" width="11.42578125" style="478"/>
    <col min="15879" max="15879" width="15.85546875" style="478" customWidth="1"/>
    <col min="15880" max="16129" width="11.42578125" style="478"/>
    <col min="16130" max="16130" width="35" style="478" customWidth="1"/>
    <col min="16131" max="16134" width="11.42578125" style="478"/>
    <col min="16135" max="16135" width="15.85546875" style="478" customWidth="1"/>
    <col min="16136" max="16384" width="11.42578125" style="478"/>
  </cols>
  <sheetData>
    <row r="1" spans="1:20" s="108" customFormat="1" ht="43.5" customHeight="1">
      <c r="A1" s="559" t="s">
        <v>544</v>
      </c>
      <c r="B1" s="559"/>
      <c r="C1" s="559"/>
      <c r="D1" s="559"/>
      <c r="E1" s="118"/>
      <c r="F1" s="559" t="s">
        <v>678</v>
      </c>
      <c r="G1" s="559"/>
      <c r="H1" s="559"/>
      <c r="I1" s="559"/>
      <c r="J1" s="559"/>
      <c r="K1" s="559"/>
      <c r="L1" s="118"/>
      <c r="M1" s="118"/>
      <c r="N1" s="118"/>
      <c r="O1" s="118"/>
      <c r="P1" s="118"/>
      <c r="Q1" s="118"/>
      <c r="R1" s="118"/>
      <c r="S1" s="118"/>
      <c r="T1" s="118"/>
    </row>
    <row r="2" spans="1:20" ht="15.75">
      <c r="A2" s="558">
        <v>44166</v>
      </c>
      <c r="B2" s="558"/>
      <c r="C2" s="558"/>
      <c r="D2" s="558"/>
      <c r="G2" s="54">
        <v>2020</v>
      </c>
      <c r="H2" s="54">
        <v>2021</v>
      </c>
      <c r="I2" s="54">
        <v>2022</v>
      </c>
      <c r="J2" s="54">
        <v>2023</v>
      </c>
      <c r="K2" s="54">
        <v>2024</v>
      </c>
    </row>
    <row r="3" spans="1:20" ht="15.75">
      <c r="A3" s="477"/>
      <c r="B3" s="45" t="s">
        <v>143</v>
      </c>
      <c r="C3" s="46" t="s">
        <v>144</v>
      </c>
      <c r="D3" s="55" t="s">
        <v>145</v>
      </c>
      <c r="F3" s="175" t="s">
        <v>146</v>
      </c>
      <c r="G3" s="177">
        <f>D4</f>
        <v>18297</v>
      </c>
      <c r="H3" s="177">
        <f>D16</f>
        <v>11131</v>
      </c>
      <c r="I3" s="178">
        <f>D28</f>
        <v>8937</v>
      </c>
      <c r="J3" s="350">
        <f>D40</f>
        <v>7923</v>
      </c>
      <c r="K3" s="255">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0">
        <f t="shared" ref="J4:J12" si="3">D41</f>
        <v>6444</v>
      </c>
      <c r="K4" s="255">
        <f t="shared" ref="K4:K12" si="4">D53</f>
        <v>5971</v>
      </c>
    </row>
    <row r="5" spans="1:20">
      <c r="A5" s="171" t="s">
        <v>147</v>
      </c>
      <c r="B5" s="158">
        <v>7066</v>
      </c>
      <c r="C5" s="158">
        <v>7824</v>
      </c>
      <c r="D5" s="159">
        <v>14890</v>
      </c>
      <c r="F5" s="176" t="s">
        <v>148</v>
      </c>
      <c r="G5" s="177">
        <f t="shared" si="0"/>
        <v>106554</v>
      </c>
      <c r="H5" s="177">
        <f t="shared" si="1"/>
        <v>84611</v>
      </c>
      <c r="I5" s="178">
        <f t="shared" si="2"/>
        <v>78501</v>
      </c>
      <c r="J5" s="350">
        <f t="shared" si="3"/>
        <v>72895</v>
      </c>
      <c r="K5" s="255">
        <f t="shared" si="4"/>
        <v>67583</v>
      </c>
    </row>
    <row r="6" spans="1:20" ht="38.25">
      <c r="A6" s="171" t="s">
        <v>148</v>
      </c>
      <c r="B6" s="158">
        <v>47268</v>
      </c>
      <c r="C6" s="158">
        <v>59286</v>
      </c>
      <c r="D6" s="159">
        <v>106554</v>
      </c>
      <c r="F6" s="172" t="s">
        <v>149</v>
      </c>
      <c r="G6" s="347">
        <f>D7</f>
        <v>139741</v>
      </c>
      <c r="H6" s="347">
        <f t="shared" si="1"/>
        <v>104501</v>
      </c>
      <c r="I6" s="348">
        <f t="shared" si="2"/>
        <v>94757</v>
      </c>
      <c r="J6" s="351">
        <f t="shared" si="3"/>
        <v>87262</v>
      </c>
      <c r="K6" s="349">
        <f t="shared" si="4"/>
        <v>80821</v>
      </c>
    </row>
    <row r="7" spans="1:20">
      <c r="A7" s="172" t="s">
        <v>149</v>
      </c>
      <c r="B7" s="174">
        <v>63058</v>
      </c>
      <c r="C7" s="174">
        <v>76683</v>
      </c>
      <c r="D7" s="479">
        <v>139741</v>
      </c>
      <c r="F7" s="176" t="s">
        <v>150</v>
      </c>
      <c r="G7" s="177">
        <f t="shared" si="0"/>
        <v>2075</v>
      </c>
      <c r="H7" s="177">
        <f t="shared" si="1"/>
        <v>1391</v>
      </c>
      <c r="I7" s="178">
        <f t="shared" si="2"/>
        <v>1055</v>
      </c>
      <c r="J7" s="350">
        <f t="shared" si="3"/>
        <v>1296</v>
      </c>
      <c r="K7" s="255">
        <f t="shared" si="4"/>
        <v>1027</v>
      </c>
    </row>
    <row r="8" spans="1:20">
      <c r="A8" s="171" t="s">
        <v>150</v>
      </c>
      <c r="B8" s="158">
        <v>1119</v>
      </c>
      <c r="C8" s="163">
        <v>956</v>
      </c>
      <c r="D8" s="159">
        <v>2075</v>
      </c>
      <c r="F8" s="176" t="s">
        <v>151</v>
      </c>
      <c r="G8" s="177">
        <f t="shared" si="0"/>
        <v>9018</v>
      </c>
      <c r="H8" s="177">
        <f t="shared" si="1"/>
        <v>8421</v>
      </c>
      <c r="I8" s="178">
        <f t="shared" si="2"/>
        <v>6720</v>
      </c>
      <c r="J8" s="350">
        <f t="shared" si="3"/>
        <v>6279</v>
      </c>
      <c r="K8" s="255">
        <f t="shared" si="4"/>
        <v>6124</v>
      </c>
    </row>
    <row r="9" spans="1:20">
      <c r="A9" s="171" t="s">
        <v>151</v>
      </c>
      <c r="B9" s="158">
        <v>3985</v>
      </c>
      <c r="C9" s="158">
        <v>5033</v>
      </c>
      <c r="D9" s="159">
        <v>9018</v>
      </c>
      <c r="F9" s="176" t="s">
        <v>152</v>
      </c>
      <c r="G9" s="177">
        <f t="shared" si="0"/>
        <v>979</v>
      </c>
      <c r="H9" s="177">
        <f t="shared" si="1"/>
        <v>857</v>
      </c>
      <c r="I9" s="178">
        <f t="shared" si="2"/>
        <v>845</v>
      </c>
      <c r="J9" s="350">
        <f t="shared" si="3"/>
        <v>746</v>
      </c>
      <c r="K9" s="255">
        <f t="shared" si="4"/>
        <v>710</v>
      </c>
    </row>
    <row r="10" spans="1:20">
      <c r="A10" s="171" t="s">
        <v>152</v>
      </c>
      <c r="B10" s="163">
        <v>515</v>
      </c>
      <c r="C10" s="163">
        <v>464</v>
      </c>
      <c r="D10" s="159">
        <v>979</v>
      </c>
      <c r="F10" s="176" t="s">
        <v>153</v>
      </c>
      <c r="G10" s="177">
        <f t="shared" si="0"/>
        <v>117624</v>
      </c>
      <c r="H10" s="177">
        <f t="shared" si="1"/>
        <v>87649</v>
      </c>
      <c r="I10" s="178">
        <f t="shared" si="2"/>
        <v>79783</v>
      </c>
      <c r="J10" s="350">
        <f t="shared" si="3"/>
        <v>72262</v>
      </c>
      <c r="K10" s="255">
        <f t="shared" si="4"/>
        <v>67662</v>
      </c>
    </row>
    <row r="11" spans="1:20" ht="25.5">
      <c r="A11" s="171" t="s">
        <v>153</v>
      </c>
      <c r="B11" s="158">
        <v>54229</v>
      </c>
      <c r="C11" s="158">
        <v>63395</v>
      </c>
      <c r="D11" s="159">
        <v>117624</v>
      </c>
      <c r="F11" s="172" t="s">
        <v>154</v>
      </c>
      <c r="G11" s="347">
        <f t="shared" si="0"/>
        <v>129696</v>
      </c>
      <c r="H11" s="347">
        <f t="shared" si="1"/>
        <v>98318</v>
      </c>
      <c r="I11" s="348">
        <f t="shared" si="2"/>
        <v>88403</v>
      </c>
      <c r="J11" s="351">
        <f t="shared" si="3"/>
        <v>80583</v>
      </c>
      <c r="K11" s="349">
        <f t="shared" si="4"/>
        <v>75523</v>
      </c>
    </row>
    <row r="12" spans="1:20">
      <c r="A12" s="172" t="s">
        <v>154</v>
      </c>
      <c r="B12" s="174">
        <v>59848</v>
      </c>
      <c r="C12" s="174">
        <v>69848</v>
      </c>
      <c r="D12" s="479">
        <v>129696</v>
      </c>
      <c r="F12" s="173" t="s">
        <v>155</v>
      </c>
      <c r="G12" s="347">
        <f t="shared" si="0"/>
        <v>269437</v>
      </c>
      <c r="H12" s="347">
        <f t="shared" si="1"/>
        <v>202819</v>
      </c>
      <c r="I12" s="348">
        <f t="shared" si="2"/>
        <v>183160</v>
      </c>
      <c r="J12" s="351">
        <f t="shared" si="3"/>
        <v>167845</v>
      </c>
      <c r="K12" s="349">
        <f t="shared" si="4"/>
        <v>156344</v>
      </c>
    </row>
    <row r="13" spans="1:20">
      <c r="A13" s="173" t="s">
        <v>155</v>
      </c>
      <c r="B13" s="165">
        <v>122906</v>
      </c>
      <c r="C13" s="165">
        <v>146531</v>
      </c>
      <c r="D13" s="166">
        <v>269437</v>
      </c>
    </row>
    <row r="14" spans="1:20" ht="15.75">
      <c r="A14" s="558">
        <v>44531</v>
      </c>
      <c r="B14" s="558"/>
      <c r="C14" s="558"/>
      <c r="D14" s="558"/>
    </row>
    <row r="15" spans="1:20" ht="15.75">
      <c r="A15" s="477"/>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77" t="s">
        <v>549</v>
      </c>
      <c r="G17" s="45" t="s">
        <v>143</v>
      </c>
      <c r="H17" s="46" t="s">
        <v>144</v>
      </c>
    </row>
    <row r="18" spans="1:8">
      <c r="A18" s="171" t="s">
        <v>148</v>
      </c>
      <c r="B18" s="158">
        <v>36316</v>
      </c>
      <c r="C18" s="158">
        <v>48295</v>
      </c>
      <c r="D18" s="159">
        <v>84611</v>
      </c>
      <c r="F18" s="368" t="s">
        <v>545</v>
      </c>
      <c r="G18" s="1">
        <f>B13</f>
        <v>122906</v>
      </c>
      <c r="H18" s="1">
        <f>C13</f>
        <v>146531</v>
      </c>
    </row>
    <row r="19" spans="1:8">
      <c r="A19" s="172" t="s">
        <v>149</v>
      </c>
      <c r="B19" s="174">
        <v>45007</v>
      </c>
      <c r="C19" s="174">
        <v>59494</v>
      </c>
      <c r="D19" s="479">
        <v>104501</v>
      </c>
      <c r="F19" s="368" t="s">
        <v>546</v>
      </c>
      <c r="G19" s="1">
        <f>B25</f>
        <v>88502</v>
      </c>
      <c r="H19" s="1">
        <f>C25</f>
        <v>114317</v>
      </c>
    </row>
    <row r="20" spans="1:8">
      <c r="A20" s="171" t="s">
        <v>150</v>
      </c>
      <c r="B20" s="158">
        <v>677</v>
      </c>
      <c r="C20" s="163">
        <v>714</v>
      </c>
      <c r="D20" s="159">
        <v>1391</v>
      </c>
      <c r="F20" s="368" t="s">
        <v>547</v>
      </c>
      <c r="G20" s="1">
        <f>B37</f>
        <v>78368</v>
      </c>
      <c r="H20" s="1">
        <f>C37</f>
        <v>104792</v>
      </c>
    </row>
    <row r="21" spans="1:8">
      <c r="A21" s="171" t="s">
        <v>151</v>
      </c>
      <c r="B21" s="158">
        <v>3744</v>
      </c>
      <c r="C21" s="158">
        <v>4677</v>
      </c>
      <c r="D21" s="159">
        <v>8421</v>
      </c>
      <c r="F21" s="368" t="s">
        <v>548</v>
      </c>
      <c r="G21" s="1">
        <f>B49</f>
        <v>72091</v>
      </c>
      <c r="H21" s="1">
        <f>C49</f>
        <v>95754</v>
      </c>
    </row>
    <row r="22" spans="1:8">
      <c r="A22" s="171" t="s">
        <v>152</v>
      </c>
      <c r="B22" s="163">
        <v>426</v>
      </c>
      <c r="C22" s="163">
        <v>431</v>
      </c>
      <c r="D22" s="159">
        <v>857</v>
      </c>
      <c r="F22" s="368" t="s">
        <v>621</v>
      </c>
      <c r="G22" s="1">
        <f>B61</f>
        <v>67206</v>
      </c>
      <c r="H22" s="1">
        <f>C61</f>
        <v>89138</v>
      </c>
    </row>
    <row r="23" spans="1:8">
      <c r="A23" s="171" t="s">
        <v>153</v>
      </c>
      <c r="B23" s="158">
        <v>38648</v>
      </c>
      <c r="C23" s="158">
        <v>49001</v>
      </c>
      <c r="D23" s="159">
        <v>87649</v>
      </c>
    </row>
    <row r="24" spans="1:8">
      <c r="A24" s="172" t="s">
        <v>154</v>
      </c>
      <c r="B24" s="174">
        <v>43495</v>
      </c>
      <c r="C24" s="174">
        <v>54823</v>
      </c>
      <c r="D24" s="479">
        <v>98318</v>
      </c>
    </row>
    <row r="25" spans="1:8">
      <c r="A25" s="173" t="s">
        <v>155</v>
      </c>
      <c r="B25" s="165">
        <v>88502</v>
      </c>
      <c r="C25" s="165">
        <v>114317</v>
      </c>
      <c r="D25" s="166">
        <v>202819</v>
      </c>
    </row>
    <row r="26" spans="1:8" ht="15.75">
      <c r="A26" s="558">
        <v>44896</v>
      </c>
      <c r="B26" s="558"/>
      <c r="C26" s="558"/>
      <c r="D26" s="558"/>
    </row>
    <row r="27" spans="1:8" ht="15.75">
      <c r="A27" s="477"/>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79">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79">
        <v>88403</v>
      </c>
    </row>
    <row r="37" spans="1:4">
      <c r="A37" s="173" t="s">
        <v>155</v>
      </c>
      <c r="B37" s="165">
        <v>78368</v>
      </c>
      <c r="C37" s="165">
        <v>104792</v>
      </c>
      <c r="D37" s="166">
        <v>183160</v>
      </c>
    </row>
    <row r="38" spans="1:4" ht="15.75">
      <c r="A38" s="558">
        <v>45261</v>
      </c>
      <c r="B38" s="558"/>
      <c r="C38" s="558"/>
      <c r="D38" s="558"/>
    </row>
    <row r="39" spans="1:4" ht="15.75">
      <c r="A39" s="477"/>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79">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79">
        <v>80583</v>
      </c>
    </row>
    <row r="49" spans="1:4">
      <c r="A49" s="173" t="s">
        <v>155</v>
      </c>
      <c r="B49" s="165">
        <v>72091</v>
      </c>
      <c r="C49" s="165">
        <v>95754</v>
      </c>
      <c r="D49" s="166">
        <v>167845</v>
      </c>
    </row>
    <row r="50" spans="1:4" ht="15.75">
      <c r="A50" s="558">
        <v>45627</v>
      </c>
      <c r="B50" s="558"/>
      <c r="C50" s="558"/>
      <c r="D50" s="558"/>
    </row>
    <row r="51" spans="1:4" ht="15.75">
      <c r="A51" s="477"/>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79">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79">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Rrdap3VnMd660SkCvh4xvlkyy9aumtukMPsCyyA42goftKfvvrKy8jlRF3NvbIXEr1sbVFa5qKwRpqGaXdsdEw==" saltValue="aL9yDhDGK/PeQxHN3xgFUw=="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Y34" sqref="Y34"/>
    </sheetView>
  </sheetViews>
  <sheetFormatPr baseColWidth="10" defaultRowHeight="15"/>
  <cols>
    <col min="1" max="1" width="16.28515625" customWidth="1"/>
    <col min="2" max="2" width="14.5703125" customWidth="1"/>
    <col min="3" max="6" width="14.7109375" customWidth="1"/>
    <col min="8" max="8" width="13" customWidth="1"/>
    <col min="9" max="9" width="11.42578125" style="248"/>
    <col min="12" max="12" width="11.42578125" style="344" customWidth="1"/>
    <col min="13" max="13" width="11.42578125" style="248"/>
    <col min="14" max="14" width="11.42578125" style="402"/>
    <col min="15" max="15" width="11.42578125" style="344"/>
  </cols>
  <sheetData>
    <row r="1" spans="1:20" ht="53.25" customHeight="1">
      <c r="A1" s="560" t="s">
        <v>424</v>
      </c>
      <c r="B1" s="560"/>
      <c r="C1" s="560"/>
      <c r="D1" s="560"/>
      <c r="E1" s="560"/>
      <c r="F1" s="560"/>
    </row>
    <row r="2" spans="1:20" ht="30" customHeight="1">
      <c r="A2" s="14" t="s">
        <v>87</v>
      </c>
      <c r="B2" s="139" t="s">
        <v>88</v>
      </c>
      <c r="C2" s="137" t="s">
        <v>89</v>
      </c>
      <c r="D2" s="139" t="s">
        <v>354</v>
      </c>
      <c r="E2" s="137" t="s">
        <v>353</v>
      </c>
      <c r="F2" s="138" t="s">
        <v>425</v>
      </c>
    </row>
    <row r="3" spans="1:20" ht="15" customHeight="1">
      <c r="A3" s="17">
        <v>45658</v>
      </c>
      <c r="B3" s="18">
        <v>13508</v>
      </c>
      <c r="C3" s="18">
        <v>13017</v>
      </c>
      <c r="D3" s="18">
        <v>11064</v>
      </c>
      <c r="E3" s="525">
        <v>15461</v>
      </c>
      <c r="F3" s="517">
        <v>26525</v>
      </c>
      <c r="G3" s="1"/>
    </row>
    <row r="4" spans="1:20" ht="15" customHeight="1">
      <c r="A4" s="17">
        <v>45689</v>
      </c>
      <c r="B4" s="277">
        <v>12074</v>
      </c>
      <c r="C4" s="277">
        <v>11439</v>
      </c>
      <c r="D4" s="18">
        <v>10026</v>
      </c>
      <c r="E4" s="525">
        <v>13487</v>
      </c>
      <c r="F4" s="517">
        <v>23513</v>
      </c>
      <c r="G4" s="1"/>
    </row>
    <row r="5" spans="1:20">
      <c r="A5" s="17">
        <v>45717</v>
      </c>
      <c r="B5" s="277">
        <v>14191</v>
      </c>
      <c r="C5" s="277">
        <v>13114</v>
      </c>
      <c r="D5" s="18">
        <v>5755</v>
      </c>
      <c r="E5" s="525">
        <v>21550</v>
      </c>
      <c r="F5" s="517">
        <v>27305</v>
      </c>
      <c r="G5" s="1"/>
    </row>
    <row r="6" spans="1:20">
      <c r="A6" s="17">
        <v>45748</v>
      </c>
      <c r="B6" s="18">
        <v>12867</v>
      </c>
      <c r="C6" s="18">
        <v>11598</v>
      </c>
      <c r="D6" s="528">
        <v>9485</v>
      </c>
      <c r="E6" s="528">
        <v>14980</v>
      </c>
      <c r="F6" s="517">
        <v>24465</v>
      </c>
      <c r="G6" s="1"/>
    </row>
    <row r="7" spans="1:20">
      <c r="A7" s="17">
        <v>45778</v>
      </c>
      <c r="B7" s="18">
        <v>13129</v>
      </c>
      <c r="C7" s="18">
        <v>11949</v>
      </c>
      <c r="D7" s="528">
        <v>9961</v>
      </c>
      <c r="E7" s="528">
        <v>15117</v>
      </c>
      <c r="F7" s="517">
        <v>25078</v>
      </c>
      <c r="G7" s="1"/>
      <c r="R7" s="109"/>
      <c r="S7" s="109"/>
      <c r="T7" s="109"/>
    </row>
    <row r="8" spans="1:20">
      <c r="A8" s="111">
        <v>45809</v>
      </c>
      <c r="B8" s="150">
        <v>14738</v>
      </c>
      <c r="C8" s="150">
        <v>13315</v>
      </c>
      <c r="D8" s="481">
        <v>10549</v>
      </c>
      <c r="E8" s="481">
        <f>F8-D8</f>
        <v>17504</v>
      </c>
      <c r="F8" s="112">
        <f>B8+C8</f>
        <v>28053</v>
      </c>
      <c r="G8" s="1"/>
      <c r="R8" s="109"/>
      <c r="S8" s="109"/>
      <c r="T8" s="109"/>
    </row>
    <row r="9" spans="1:20">
      <c r="A9" s="17">
        <v>45839</v>
      </c>
      <c r="B9" s="150"/>
      <c r="C9" s="150"/>
      <c r="D9" s="150"/>
      <c r="E9" s="150"/>
      <c r="F9" s="112"/>
      <c r="R9" s="109"/>
      <c r="S9" s="109"/>
      <c r="T9" s="109"/>
    </row>
    <row r="10" spans="1:20" s="211" customFormat="1">
      <c r="A10" s="17">
        <v>45870</v>
      </c>
      <c r="B10" s="150"/>
      <c r="C10" s="150"/>
      <c r="D10" s="150"/>
      <c r="E10" s="150"/>
      <c r="F10" s="112"/>
      <c r="I10" s="248"/>
      <c r="L10" s="344"/>
      <c r="M10" s="248"/>
      <c r="N10" s="402"/>
      <c r="O10" s="344"/>
      <c r="R10" s="109"/>
      <c r="S10" s="109"/>
      <c r="T10" s="109"/>
    </row>
    <row r="11" spans="1:20" s="218" customFormat="1">
      <c r="A11" s="17">
        <v>45901</v>
      </c>
      <c r="B11" s="150"/>
      <c r="C11" s="150"/>
      <c r="D11" s="150"/>
      <c r="E11" s="150"/>
      <c r="F11" s="112"/>
      <c r="I11" s="248"/>
      <c r="L11" s="344"/>
      <c r="M11" s="248"/>
      <c r="N11" s="402"/>
      <c r="O11" s="344"/>
      <c r="R11" s="109"/>
      <c r="S11" s="109"/>
      <c r="T11" s="109"/>
    </row>
    <row r="12" spans="1:20" s="218" customFormat="1">
      <c r="A12" s="17">
        <v>45931</v>
      </c>
      <c r="B12" s="150"/>
      <c r="C12" s="150"/>
      <c r="D12" s="150"/>
      <c r="E12" s="150"/>
      <c r="F12" s="112"/>
      <c r="I12" s="248"/>
      <c r="L12" s="344"/>
      <c r="M12" s="248"/>
      <c r="N12" s="402"/>
      <c r="O12" s="344"/>
      <c r="R12" s="109"/>
      <c r="S12" s="109"/>
      <c r="T12" s="109"/>
    </row>
    <row r="13" spans="1:20" s="218" customFormat="1">
      <c r="A13" s="17">
        <v>45962</v>
      </c>
      <c r="B13" s="150"/>
      <c r="C13" s="150"/>
      <c r="D13" s="150"/>
      <c r="E13" s="150"/>
      <c r="F13" s="112"/>
      <c r="I13" s="248"/>
      <c r="L13" s="344"/>
      <c r="M13" s="248"/>
      <c r="N13" s="402"/>
      <c r="O13" s="344"/>
      <c r="R13" s="109"/>
      <c r="S13" s="109"/>
      <c r="T13" s="109"/>
    </row>
    <row r="14" spans="1:20" s="218" customFormat="1">
      <c r="A14" s="17">
        <v>45627</v>
      </c>
      <c r="B14" s="18">
        <v>12738</v>
      </c>
      <c r="C14" s="18">
        <v>12944</v>
      </c>
      <c r="D14" s="18">
        <v>8569</v>
      </c>
      <c r="E14" s="18">
        <v>17113</v>
      </c>
      <c r="F14" s="517">
        <v>25682</v>
      </c>
      <c r="I14" s="248"/>
      <c r="L14" s="344"/>
      <c r="M14" s="248"/>
      <c r="N14" s="402"/>
      <c r="O14" s="344"/>
      <c r="R14" s="109"/>
      <c r="S14" s="109"/>
      <c r="T14" s="109"/>
    </row>
    <row r="15" spans="1:20" s="285" customFormat="1" ht="15" customHeight="1">
      <c r="A15" s="561" t="s">
        <v>724</v>
      </c>
      <c r="B15" s="561"/>
      <c r="C15" s="561"/>
      <c r="D15" s="561"/>
      <c r="E15" s="561"/>
      <c r="F15" s="561"/>
      <c r="L15" s="344"/>
      <c r="N15" s="402"/>
      <c r="O15" s="344"/>
      <c r="R15" s="109"/>
      <c r="S15" s="109"/>
      <c r="T15" s="109"/>
    </row>
    <row r="16" spans="1:20" ht="15" customHeight="1">
      <c r="A16" s="561"/>
      <c r="B16" s="561"/>
      <c r="C16" s="561"/>
      <c r="D16" s="561"/>
      <c r="E16" s="561"/>
      <c r="F16" s="561"/>
      <c r="G16" s="1"/>
      <c r="H16" s="1"/>
      <c r="I16" s="135"/>
    </row>
    <row r="17" spans="1:27">
      <c r="A17" s="561"/>
      <c r="B17" s="561"/>
      <c r="C17" s="561"/>
      <c r="D17" s="561"/>
      <c r="E17" s="561"/>
      <c r="F17" s="561"/>
      <c r="G17" s="135"/>
      <c r="H17" s="135"/>
      <c r="I17" s="135"/>
    </row>
    <row r="18" spans="1:27" ht="18" customHeight="1">
      <c r="A18" s="561"/>
      <c r="B18" s="561"/>
      <c r="C18" s="561"/>
      <c r="D18" s="561"/>
      <c r="E18" s="561"/>
      <c r="F18" s="561"/>
      <c r="G18" s="135"/>
      <c r="H18" s="560" t="s">
        <v>426</v>
      </c>
      <c r="I18" s="560"/>
      <c r="J18" s="560"/>
      <c r="K18" s="560"/>
      <c r="L18" s="560"/>
      <c r="M18" s="560"/>
      <c r="N18" s="560"/>
      <c r="O18" s="560"/>
      <c r="P18" s="560"/>
      <c r="Q18" s="560"/>
      <c r="R18" s="560"/>
      <c r="S18" s="560"/>
      <c r="T18" s="560"/>
      <c r="U18" s="560"/>
      <c r="V18" s="560"/>
      <c r="W18" s="560"/>
      <c r="Z18" s="520"/>
      <c r="AA18" s="520"/>
    </row>
    <row r="19" spans="1:27" ht="42.75" customHeight="1">
      <c r="A19" s="561"/>
      <c r="B19" s="561"/>
      <c r="C19" s="561"/>
      <c r="D19" s="561"/>
      <c r="E19" s="561"/>
      <c r="F19" s="561"/>
      <c r="G19" s="135"/>
      <c r="H19" s="16" t="s">
        <v>87</v>
      </c>
      <c r="I19" s="13" t="s">
        <v>513</v>
      </c>
      <c r="J19" s="14" t="s">
        <v>550</v>
      </c>
      <c r="K19" s="13" t="s">
        <v>622</v>
      </c>
      <c r="L19" s="13" t="s">
        <v>688</v>
      </c>
      <c r="M19" s="14" t="s">
        <v>551</v>
      </c>
      <c r="N19" s="407" t="s">
        <v>623</v>
      </c>
      <c r="O19" s="13" t="s">
        <v>689</v>
      </c>
      <c r="U19" s="140"/>
    </row>
    <row r="20" spans="1:27" ht="27.75" customHeight="1">
      <c r="A20" s="561"/>
      <c r="B20" s="561"/>
      <c r="C20" s="561"/>
      <c r="D20" s="561"/>
      <c r="E20" s="561"/>
      <c r="F20" s="561"/>
      <c r="G20" s="1">
        <f>F7-F6</f>
        <v>613</v>
      </c>
      <c r="H20" s="17" t="s">
        <v>459</v>
      </c>
      <c r="I20" s="18">
        <v>23716</v>
      </c>
      <c r="J20" s="18">
        <v>23279</v>
      </c>
      <c r="K20" s="18">
        <v>24781</v>
      </c>
      <c r="L20" s="112">
        <v>26525</v>
      </c>
      <c r="M20" s="213">
        <f>((J20-I20)/I20)*100</f>
        <v>-1.8426378815989206</v>
      </c>
      <c r="N20" s="213">
        <f>((K20-J20)/J20)*100</f>
        <v>6.452167189312255</v>
      </c>
      <c r="O20" s="213">
        <f>((L20-K20)/K20)*100</f>
        <v>7.037649812356241</v>
      </c>
      <c r="U20" s="140"/>
    </row>
    <row r="21" spans="1:27">
      <c r="A21" s="561"/>
      <c r="B21" s="561"/>
      <c r="C21" s="561"/>
      <c r="D21" s="561"/>
      <c r="E21" s="561"/>
      <c r="F21" s="561"/>
      <c r="H21" s="17" t="s">
        <v>73</v>
      </c>
      <c r="I21" s="277">
        <v>23328</v>
      </c>
      <c r="J21" s="18">
        <v>20205</v>
      </c>
      <c r="K21" s="18">
        <v>23022</v>
      </c>
      <c r="L21" s="112">
        <v>23513</v>
      </c>
      <c r="M21" s="213">
        <f t="shared" ref="M21:M31" si="0">((J21-I21)/I21)*100</f>
        <v>-13.387345679012347</v>
      </c>
      <c r="N21" s="213">
        <f t="shared" ref="N21:N31" si="1">((K21-J21)/J21)*100</f>
        <v>13.942093541202672</v>
      </c>
      <c r="O21" s="213">
        <f>((L21-K21)/K21)*100</f>
        <v>2.1327425940404829</v>
      </c>
      <c r="U21" s="140"/>
    </row>
    <row r="22" spans="1:27">
      <c r="A22" s="561"/>
      <c r="B22" s="561"/>
      <c r="C22" s="561"/>
      <c r="D22" s="561"/>
      <c r="E22" s="561"/>
      <c r="F22" s="561"/>
      <c r="G22" s="464"/>
      <c r="H22" s="17" t="s">
        <v>74</v>
      </c>
      <c r="I22" s="18">
        <v>33869</v>
      </c>
      <c r="J22" s="18">
        <v>25478</v>
      </c>
      <c r="K22" s="18">
        <v>23940</v>
      </c>
      <c r="L22" s="112">
        <v>27305</v>
      </c>
      <c r="M22" s="213">
        <f t="shared" si="0"/>
        <v>-24.774867873276449</v>
      </c>
      <c r="N22" s="213">
        <f t="shared" si="1"/>
        <v>-6.0365805793233376</v>
      </c>
      <c r="O22" s="213">
        <f>((L22-K22)/K22)*100</f>
        <v>14.055973266499583</v>
      </c>
    </row>
    <row r="23" spans="1:27">
      <c r="A23" s="561"/>
      <c r="B23" s="561"/>
      <c r="C23" s="561"/>
      <c r="D23" s="561"/>
      <c r="E23" s="561"/>
      <c r="F23" s="561"/>
      <c r="G23" s="4"/>
      <c r="H23" s="17" t="s">
        <v>75</v>
      </c>
      <c r="I23" s="288">
        <v>27848</v>
      </c>
      <c r="J23" s="18">
        <v>20349</v>
      </c>
      <c r="K23" s="18">
        <v>25873</v>
      </c>
      <c r="L23" s="112">
        <v>24465</v>
      </c>
      <c r="M23" s="213">
        <f t="shared" si="0"/>
        <v>-26.928325193909796</v>
      </c>
      <c r="N23" s="213">
        <f t="shared" si="1"/>
        <v>27.146297115337365</v>
      </c>
      <c r="O23" s="213">
        <f>((L23-K23)/K23)*100</f>
        <v>-5.441966528813821</v>
      </c>
    </row>
    <row r="24" spans="1:27">
      <c r="A24" s="561"/>
      <c r="B24" s="561"/>
      <c r="C24" s="561"/>
      <c r="D24" s="561"/>
      <c r="E24" s="561"/>
      <c r="F24" s="561"/>
      <c r="G24" s="1"/>
      <c r="H24" s="17" t="s">
        <v>76</v>
      </c>
      <c r="I24" s="18">
        <v>25044</v>
      </c>
      <c r="J24" s="18">
        <v>22425</v>
      </c>
      <c r="K24" s="18">
        <v>22604</v>
      </c>
      <c r="L24" s="112">
        <v>25078</v>
      </c>
      <c r="M24" s="213">
        <f t="shared" si="0"/>
        <v>-10.457594633445137</v>
      </c>
      <c r="N24" s="213">
        <f t="shared" si="1"/>
        <v>0.7982162764771461</v>
      </c>
      <c r="O24" s="213">
        <f>((L24-K24)/K24)*100</f>
        <v>10.944965492833127</v>
      </c>
    </row>
    <row r="25" spans="1:27">
      <c r="A25" s="561"/>
      <c r="B25" s="561"/>
      <c r="C25" s="561"/>
      <c r="D25" s="561"/>
      <c r="E25" s="561"/>
      <c r="F25" s="561"/>
      <c r="G25" s="1"/>
      <c r="H25" s="17" t="s">
        <v>77</v>
      </c>
      <c r="I25" s="18">
        <v>29831</v>
      </c>
      <c r="J25" s="18">
        <v>25250</v>
      </c>
      <c r="K25" s="18">
        <v>24967</v>
      </c>
      <c r="L25" s="112">
        <v>28053</v>
      </c>
      <c r="M25" s="213">
        <f t="shared" si="0"/>
        <v>-15.356508330260468</v>
      </c>
      <c r="N25" s="213">
        <f t="shared" si="1"/>
        <v>-1.1207920792079207</v>
      </c>
      <c r="O25" s="213">
        <f>((L25-K25)/K25)*100</f>
        <v>12.36031561661393</v>
      </c>
    </row>
    <row r="26" spans="1:27">
      <c r="A26" s="561"/>
      <c r="B26" s="561"/>
      <c r="C26" s="561"/>
      <c r="D26" s="561"/>
      <c r="E26" s="561"/>
      <c r="F26" s="561"/>
      <c r="G26" s="1"/>
      <c r="H26" s="17" t="s">
        <v>78</v>
      </c>
      <c r="I26" s="18">
        <v>27939</v>
      </c>
      <c r="J26" s="18">
        <v>25256</v>
      </c>
      <c r="K26" s="18">
        <v>30987</v>
      </c>
      <c r="L26" s="112"/>
      <c r="M26" s="213">
        <f t="shared" si="0"/>
        <v>-9.6030638176026351</v>
      </c>
      <c r="N26" s="213">
        <f t="shared" si="1"/>
        <v>22.691637630662022</v>
      </c>
      <c r="O26" s="213"/>
    </row>
    <row r="27" spans="1:27">
      <c r="A27" s="561"/>
      <c r="B27" s="561"/>
      <c r="C27" s="561"/>
      <c r="D27" s="561"/>
      <c r="E27" s="561"/>
      <c r="F27" s="561"/>
      <c r="H27" s="17" t="s">
        <v>79</v>
      </c>
      <c r="I27" s="220">
        <v>27729</v>
      </c>
      <c r="J27" s="18">
        <v>22933</v>
      </c>
      <c r="K27" s="18">
        <v>25525</v>
      </c>
      <c r="L27" s="112"/>
      <c r="M27" s="213">
        <f t="shared" si="0"/>
        <v>-17.295971726351471</v>
      </c>
      <c r="N27" s="213">
        <f t="shared" si="1"/>
        <v>11.302489861771246</v>
      </c>
      <c r="O27" s="213"/>
    </row>
    <row r="28" spans="1:27">
      <c r="A28" s="561"/>
      <c r="B28" s="561"/>
      <c r="C28" s="561"/>
      <c r="D28" s="561"/>
      <c r="E28" s="561"/>
      <c r="F28" s="561"/>
      <c r="H28" s="17" t="s">
        <v>80</v>
      </c>
      <c r="I28" s="220">
        <v>27621</v>
      </c>
      <c r="J28" s="18">
        <v>25711</v>
      </c>
      <c r="K28" s="18">
        <v>28494</v>
      </c>
      <c r="L28" s="112"/>
      <c r="M28" s="213">
        <f t="shared" si="0"/>
        <v>-6.9150284204047647</v>
      </c>
      <c r="N28" s="213">
        <f t="shared" si="1"/>
        <v>10.824160864999417</v>
      </c>
      <c r="O28" s="213"/>
    </row>
    <row r="29" spans="1:27">
      <c r="H29" s="17" t="s">
        <v>81</v>
      </c>
      <c r="I29" s="220">
        <v>28568</v>
      </c>
      <c r="J29" s="18">
        <v>27456</v>
      </c>
      <c r="K29" s="18">
        <v>32579</v>
      </c>
      <c r="L29" s="340"/>
      <c r="M29" s="213">
        <f t="shared" si="0"/>
        <v>-3.8924670960515257</v>
      </c>
      <c r="N29" s="213">
        <f t="shared" si="1"/>
        <v>18.658945221445222</v>
      </c>
      <c r="O29" s="213"/>
    </row>
    <row r="30" spans="1:27">
      <c r="H30" s="17" t="s">
        <v>82</v>
      </c>
      <c r="I30" s="220">
        <v>27039</v>
      </c>
      <c r="J30" s="18">
        <v>27992</v>
      </c>
      <c r="K30" s="18">
        <v>28965</v>
      </c>
      <c r="L30" s="340"/>
      <c r="M30" s="213">
        <f t="shared" si="0"/>
        <v>3.5245386293871812</v>
      </c>
      <c r="N30" s="213">
        <f t="shared" si="1"/>
        <v>3.4759931408973994</v>
      </c>
      <c r="O30" s="213"/>
    </row>
    <row r="31" spans="1:27">
      <c r="H31" s="17" t="s">
        <v>83</v>
      </c>
      <c r="I31" s="220">
        <v>24862</v>
      </c>
      <c r="J31" s="18">
        <v>23669</v>
      </c>
      <c r="K31" s="18">
        <v>25682</v>
      </c>
      <c r="L31" s="112"/>
      <c r="M31" s="213">
        <f t="shared" si="0"/>
        <v>-4.7984876518381467</v>
      </c>
      <c r="N31" s="213">
        <f t="shared" si="1"/>
        <v>8.5047953018716473</v>
      </c>
      <c r="O31" s="213"/>
    </row>
    <row r="33" spans="1:21" ht="15" customHeight="1">
      <c r="C33" s="25"/>
      <c r="D33" s="25"/>
      <c r="E33" s="25"/>
      <c r="H33" s="541" t="s">
        <v>725</v>
      </c>
      <c r="I33" s="546"/>
      <c r="J33" s="546"/>
      <c r="K33" s="546"/>
      <c r="L33" s="546"/>
      <c r="M33" s="546"/>
      <c r="N33" s="546"/>
      <c r="O33" s="546"/>
      <c r="P33" s="546"/>
      <c r="Q33" s="546"/>
      <c r="R33" s="546"/>
      <c r="S33" s="546"/>
      <c r="T33" s="546"/>
      <c r="U33" s="546"/>
    </row>
    <row r="34" spans="1:21">
      <c r="H34" s="546"/>
      <c r="I34" s="546"/>
      <c r="J34" s="546"/>
      <c r="K34" s="546"/>
      <c r="L34" s="546"/>
      <c r="M34" s="546"/>
      <c r="N34" s="546"/>
      <c r="O34" s="546"/>
      <c r="P34" s="546"/>
      <c r="Q34" s="546"/>
      <c r="R34" s="546"/>
      <c r="S34" s="546"/>
      <c r="T34" s="546"/>
      <c r="U34" s="546"/>
    </row>
    <row r="35" spans="1:21">
      <c r="H35" s="546"/>
      <c r="I35" s="546"/>
      <c r="J35" s="546"/>
      <c r="K35" s="546"/>
      <c r="L35" s="546"/>
      <c r="M35" s="546"/>
      <c r="N35" s="546"/>
      <c r="O35" s="546"/>
      <c r="P35" s="546"/>
      <c r="Q35" s="546"/>
      <c r="R35" s="546"/>
      <c r="S35" s="546"/>
      <c r="T35" s="546"/>
      <c r="U35" s="546"/>
    </row>
    <row r="36" spans="1:21">
      <c r="H36" s="546"/>
      <c r="I36" s="546"/>
      <c r="J36" s="546"/>
      <c r="K36" s="546"/>
      <c r="L36" s="546"/>
      <c r="M36" s="546"/>
      <c r="N36" s="546"/>
      <c r="O36" s="546"/>
      <c r="P36" s="546"/>
      <c r="Q36" s="546"/>
      <c r="R36" s="546"/>
      <c r="S36" s="546"/>
      <c r="T36" s="546"/>
      <c r="U36" s="546"/>
    </row>
    <row r="37" spans="1:21">
      <c r="H37" s="546"/>
      <c r="I37" s="546"/>
      <c r="J37" s="546"/>
      <c r="K37" s="546"/>
      <c r="L37" s="546"/>
      <c r="M37" s="546"/>
      <c r="N37" s="546"/>
      <c r="O37" s="546"/>
      <c r="P37" s="546"/>
      <c r="Q37" s="546"/>
      <c r="R37" s="546"/>
      <c r="S37" s="546"/>
      <c r="T37" s="546"/>
      <c r="U37" s="546"/>
    </row>
    <row r="38" spans="1:21">
      <c r="H38" s="546"/>
      <c r="I38" s="546"/>
      <c r="J38" s="546"/>
      <c r="K38" s="546"/>
      <c r="L38" s="546"/>
      <c r="M38" s="546"/>
      <c r="N38" s="546"/>
      <c r="O38" s="546"/>
      <c r="P38" s="546"/>
      <c r="Q38" s="546"/>
      <c r="R38" s="546"/>
      <c r="S38" s="546"/>
      <c r="T38" s="546"/>
      <c r="U38" s="546"/>
    </row>
    <row r="39" spans="1:21">
      <c r="H39" s="546"/>
      <c r="I39" s="546"/>
      <c r="J39" s="546"/>
      <c r="K39" s="546"/>
      <c r="L39" s="546"/>
      <c r="M39" s="546"/>
      <c r="N39" s="546"/>
      <c r="O39" s="546"/>
      <c r="P39" s="546"/>
      <c r="Q39" s="546"/>
      <c r="R39" s="546"/>
      <c r="S39" s="546"/>
      <c r="T39" s="546"/>
      <c r="U39" s="546"/>
    </row>
    <row r="40" spans="1:21">
      <c r="H40" s="546"/>
      <c r="I40" s="546"/>
      <c r="J40" s="546"/>
      <c r="K40" s="546"/>
      <c r="L40" s="546"/>
      <c r="M40" s="546"/>
      <c r="N40" s="546"/>
      <c r="O40" s="546"/>
      <c r="P40" s="546"/>
      <c r="Q40" s="546"/>
      <c r="R40" s="546"/>
      <c r="S40" s="546"/>
      <c r="T40" s="546"/>
      <c r="U40" s="546"/>
    </row>
    <row r="41" spans="1:21">
      <c r="H41" s="546"/>
      <c r="I41" s="546"/>
      <c r="J41" s="546"/>
      <c r="K41" s="546"/>
      <c r="L41" s="546"/>
      <c r="M41" s="546"/>
      <c r="N41" s="546"/>
      <c r="O41" s="546"/>
      <c r="P41" s="546"/>
      <c r="Q41" s="546"/>
      <c r="R41" s="546"/>
      <c r="S41" s="546"/>
      <c r="T41" s="546"/>
      <c r="U41" s="546"/>
    </row>
    <row r="42" spans="1:21">
      <c r="I42" s="1"/>
      <c r="N42" s="1"/>
      <c r="O42" s="1"/>
      <c r="Q42" s="512"/>
    </row>
    <row r="43" spans="1:21">
      <c r="H43" s="1"/>
      <c r="I43" s="1"/>
      <c r="J43" s="1"/>
      <c r="K43" s="1"/>
      <c r="L43" s="1"/>
      <c r="M43" s="1"/>
      <c r="N43" s="1"/>
      <c r="O43" s="464"/>
      <c r="P43" s="1"/>
    </row>
    <row r="44" spans="1:21">
      <c r="P44" s="1"/>
    </row>
    <row r="46" spans="1:21">
      <c r="A46" s="184" t="s">
        <v>418</v>
      </c>
    </row>
    <row r="48" spans="1:21">
      <c r="A48" s="25" t="s">
        <v>95</v>
      </c>
      <c r="B48" s="25" t="s">
        <v>427</v>
      </c>
    </row>
    <row r="49" spans="1:9">
      <c r="A49" s="25" t="s">
        <v>97</v>
      </c>
      <c r="B49" s="25" t="s">
        <v>40</v>
      </c>
    </row>
    <row r="55" spans="1:9">
      <c r="I55" s="285"/>
    </row>
    <row r="56" spans="1:9">
      <c r="I56" s="285"/>
    </row>
    <row r="57" spans="1:9">
      <c r="I57" s="285"/>
    </row>
  </sheetData>
  <sheetProtection algorithmName="SHA-512" hashValue="q6P2BVL6SPDGh7qyf1js8YOp2UAjrFoU3MV2FBWJK0Fvod6rpsmpdQOSmaUj90NMpNnjKen+2q+PuKyNTWIGzg==" saltValue="HaTdjEusxneiYY2TywJwkQ=="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N37" sqref="N37"/>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5" t="s">
        <v>726</v>
      </c>
      <c r="B1" s="555"/>
      <c r="C1" s="555"/>
      <c r="D1" s="555"/>
      <c r="E1" s="555"/>
      <c r="F1" s="555"/>
      <c r="G1" s="555"/>
      <c r="H1" s="555"/>
    </row>
    <row r="2" spans="1:24" ht="30.75" customHeight="1">
      <c r="A2" s="46" t="s">
        <v>87</v>
      </c>
      <c r="B2" s="45" t="s">
        <v>99</v>
      </c>
      <c r="C2" s="46" t="s">
        <v>103</v>
      </c>
      <c r="D2" s="45" t="s">
        <v>101</v>
      </c>
      <c r="E2" s="46" t="s">
        <v>100</v>
      </c>
      <c r="F2" s="45" t="s">
        <v>102</v>
      </c>
      <c r="G2" s="46" t="s">
        <v>130</v>
      </c>
      <c r="H2" s="47" t="s">
        <v>131</v>
      </c>
    </row>
    <row r="3" spans="1:24">
      <c r="A3" s="146" t="s">
        <v>720</v>
      </c>
      <c r="B3" s="109">
        <v>444</v>
      </c>
      <c r="C3" s="109">
        <v>895</v>
      </c>
      <c r="D3" s="109">
        <v>1563</v>
      </c>
      <c r="E3" s="109">
        <v>4009</v>
      </c>
      <c r="F3" s="109">
        <v>9198</v>
      </c>
      <c r="G3" s="109">
        <v>11944</v>
      </c>
      <c r="H3" s="112">
        <f>SUM(B3:G3)</f>
        <v>28053</v>
      </c>
      <c r="N3" s="1"/>
      <c r="O3" s="1"/>
      <c r="P3" s="1"/>
      <c r="Q3" s="1"/>
      <c r="R3" s="1"/>
      <c r="S3" s="1"/>
      <c r="T3" s="1"/>
      <c r="U3" s="1"/>
      <c r="V3" s="1"/>
      <c r="W3" s="1"/>
    </row>
    <row r="4" spans="1:24">
      <c r="A4" s="48"/>
      <c r="C4" s="1"/>
      <c r="D4" s="1"/>
      <c r="E4" s="1"/>
      <c r="F4" s="1"/>
      <c r="G4" s="1"/>
      <c r="J4" s="248"/>
      <c r="K4" s="248"/>
      <c r="L4" s="248"/>
      <c r="M4" s="248"/>
      <c r="N4" s="248"/>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6"/>
    </row>
    <row r="8" spans="1:24">
      <c r="I8" s="109"/>
      <c r="J8" s="109"/>
      <c r="K8" s="109"/>
      <c r="L8" s="109"/>
      <c r="M8" s="109"/>
      <c r="N8" s="109"/>
      <c r="O8" s="109"/>
      <c r="P8" s="1"/>
      <c r="Q8" s="336"/>
      <c r="R8" s="336"/>
      <c r="S8" s="336"/>
      <c r="T8" s="336"/>
      <c r="U8" s="336"/>
    </row>
    <row r="9" spans="1:24">
      <c r="I9" s="1"/>
      <c r="J9" s="109"/>
      <c r="K9" s="109"/>
      <c r="L9" s="109"/>
      <c r="M9" s="109"/>
      <c r="N9" s="109"/>
      <c r="O9" s="109"/>
      <c r="P9" s="1"/>
      <c r="Q9" s="336"/>
      <c r="R9" s="336"/>
      <c r="S9" s="336"/>
      <c r="T9" s="336"/>
      <c r="U9" s="336"/>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09"/>
      <c r="M12" s="109"/>
      <c r="N12" s="109"/>
      <c r="O12" s="109"/>
      <c r="P12" s="1"/>
    </row>
    <row r="13" spans="1:24">
      <c r="G13" s="1"/>
      <c r="H13" s="1"/>
      <c r="I13" s="109"/>
      <c r="J13" s="109"/>
      <c r="K13" s="108"/>
      <c r="L13" s="109"/>
      <c r="M13" s="109"/>
      <c r="N13" s="109"/>
      <c r="O13" s="109"/>
      <c r="P13" s="108"/>
    </row>
    <row r="14" spans="1:24">
      <c r="J14" s="1"/>
      <c r="L14" s="109"/>
      <c r="M14" s="109"/>
      <c r="N14" s="109"/>
      <c r="O14" s="109"/>
    </row>
    <row r="15" spans="1:24">
      <c r="J15" s="1"/>
      <c r="L15" s="109"/>
      <c r="M15" s="109"/>
      <c r="N15" s="109"/>
      <c r="O15" s="109"/>
    </row>
    <row r="16" spans="1:24">
      <c r="K16" s="1"/>
      <c r="L16" s="109"/>
      <c r="M16" s="109"/>
      <c r="N16" s="109"/>
      <c r="O16" s="109"/>
      <c r="P16" s="336"/>
      <c r="Q16" s="336"/>
    </row>
    <row r="17" spans="1:17">
      <c r="K17" s="109"/>
      <c r="L17" s="109"/>
      <c r="M17" s="109"/>
      <c r="N17" s="109"/>
      <c r="O17" s="109"/>
      <c r="P17" s="109"/>
      <c r="Q17" s="1"/>
    </row>
    <row r="18" spans="1:17">
      <c r="L18" s="109"/>
      <c r="M18" s="109"/>
      <c r="N18" s="109"/>
      <c r="O18" s="109"/>
    </row>
    <row r="19" spans="1:17">
      <c r="L19" s="109"/>
      <c r="M19" s="109"/>
      <c r="N19" s="109"/>
      <c r="O19" s="109"/>
    </row>
    <row r="20" spans="1:17">
      <c r="L20" s="109"/>
      <c r="M20" s="109"/>
      <c r="N20" s="109"/>
      <c r="O20" s="109"/>
    </row>
    <row r="21" spans="1:17">
      <c r="L21" s="109"/>
      <c r="M21" s="109"/>
      <c r="N21" s="109"/>
      <c r="O21" s="109"/>
    </row>
    <row r="22" spans="1:17">
      <c r="L22" s="109"/>
      <c r="M22" s="109"/>
      <c r="N22" s="109"/>
      <c r="O22" s="109"/>
    </row>
    <row r="23" spans="1:17">
      <c r="L23" s="109"/>
      <c r="M23" s="109"/>
      <c r="N23" s="109"/>
      <c r="O23" s="109"/>
    </row>
    <row r="24" spans="1:17">
      <c r="A24" s="25" t="s">
        <v>95</v>
      </c>
      <c r="B24" s="25" t="s">
        <v>96</v>
      </c>
      <c r="L24" s="109"/>
      <c r="M24" s="109"/>
      <c r="N24" s="109"/>
      <c r="O24" s="109"/>
    </row>
    <row r="25" spans="1:17">
      <c r="A25" s="25" t="s">
        <v>97</v>
      </c>
      <c r="B25" s="25" t="s">
        <v>40</v>
      </c>
      <c r="L25" s="109"/>
      <c r="M25" s="109"/>
      <c r="N25" s="109"/>
      <c r="O25" s="109"/>
    </row>
    <row r="26" spans="1:17">
      <c r="L26" s="109"/>
      <c r="M26" s="109"/>
      <c r="N26" s="109"/>
      <c r="O26" s="109"/>
    </row>
    <row r="27" spans="1:17">
      <c r="F27" s="1"/>
      <c r="G27" s="1"/>
      <c r="H27" s="1"/>
      <c r="J27" s="1"/>
      <c r="K27" s="1"/>
      <c r="L27" s="109"/>
      <c r="M27" s="109"/>
      <c r="N27" s="109"/>
      <c r="O27" s="109"/>
    </row>
    <row r="28" spans="1:17">
      <c r="F28" s="1"/>
      <c r="G28" s="1"/>
      <c r="H28" s="1"/>
      <c r="J28" s="1"/>
      <c r="K28" s="1"/>
      <c r="L28" s="109"/>
      <c r="M28" s="109"/>
      <c r="N28" s="109"/>
      <c r="O28" s="109"/>
    </row>
  </sheetData>
  <sheetProtection algorithmName="SHA-512" hashValue="DUExgKbokPkamBBUsSZjdG7sCf0+ixhUe7hD6pF9EuVYMX9gCnvMUmrrM9oh3ayV5HaFJqkhuV3zqBc9DaoItQ==" saltValue="FSovvXxRc11QAqwuu2LWA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80" zoomScaleNormal="80" workbookViewId="0">
      <selection activeCell="M18" sqref="M1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5" t="s">
        <v>727</v>
      </c>
      <c r="B1" s="555"/>
      <c r="C1" s="555"/>
      <c r="D1" s="555"/>
      <c r="E1" s="555"/>
      <c r="F1" s="555"/>
      <c r="G1" s="555"/>
      <c r="H1" s="555"/>
    </row>
    <row r="2" spans="1:17" ht="38.25">
      <c r="A2" s="46" t="s">
        <v>87</v>
      </c>
      <c r="B2" s="45" t="s">
        <v>160</v>
      </c>
      <c r="C2" s="45" t="s">
        <v>159</v>
      </c>
      <c r="D2" s="45" t="s">
        <v>158</v>
      </c>
      <c r="E2" s="46" t="s">
        <v>157</v>
      </c>
      <c r="F2" s="45" t="s">
        <v>156</v>
      </c>
      <c r="G2" s="46" t="s">
        <v>161</v>
      </c>
      <c r="H2" s="47" t="s">
        <v>131</v>
      </c>
    </row>
    <row r="3" spans="1:17">
      <c r="A3" s="146" t="s">
        <v>720</v>
      </c>
      <c r="B3" s="338">
        <v>1408</v>
      </c>
      <c r="C3" s="338">
        <v>7834</v>
      </c>
      <c r="D3" s="338">
        <v>15189</v>
      </c>
      <c r="E3" s="338">
        <v>2570</v>
      </c>
      <c r="F3" s="338">
        <v>1047</v>
      </c>
      <c r="G3" s="339">
        <v>5</v>
      </c>
      <c r="H3" s="340">
        <f>SUM(B3:G3)</f>
        <v>28053</v>
      </c>
      <c r="I3" s="1"/>
    </row>
    <row r="4" spans="1:17">
      <c r="A4" s="337"/>
      <c r="B4" s="337"/>
      <c r="C4" s="337"/>
      <c r="D4" s="337"/>
      <c r="E4" s="337"/>
      <c r="F4" s="337"/>
      <c r="G4" s="337"/>
      <c r="H4" s="337"/>
    </row>
    <row r="5" spans="1:17">
      <c r="K5" s="1"/>
    </row>
    <row r="7" spans="1:17">
      <c r="J7" s="109"/>
      <c r="K7" s="109"/>
      <c r="L7" s="109"/>
      <c r="M7" s="109"/>
      <c r="N7" s="109"/>
      <c r="O7" s="109"/>
      <c r="P7" s="109"/>
      <c r="Q7" s="108"/>
    </row>
    <row r="8" spans="1:17">
      <c r="J8" s="1"/>
      <c r="K8" s="1"/>
      <c r="L8" s="1"/>
      <c r="O8" s="1"/>
    </row>
    <row r="10" spans="1:17">
      <c r="K10" s="1"/>
    </row>
    <row r="15" spans="1:17">
      <c r="J15" s="1"/>
    </row>
    <row r="18" spans="1:12">
      <c r="K18" s="1"/>
    </row>
    <row r="25" spans="1:12">
      <c r="K25" s="1"/>
      <c r="L25" s="529"/>
    </row>
    <row r="26" spans="1:12">
      <c r="K26" s="1"/>
      <c r="L26" s="529"/>
    </row>
    <row r="27" spans="1:12">
      <c r="A27" s="25" t="s">
        <v>95</v>
      </c>
      <c r="B27" s="25" t="s">
        <v>96</v>
      </c>
      <c r="L27" s="529"/>
    </row>
    <row r="28" spans="1:12">
      <c r="A28" s="25" t="s">
        <v>97</v>
      </c>
      <c r="B28" s="25" t="s">
        <v>40</v>
      </c>
      <c r="L28" s="529"/>
    </row>
    <row r="29" spans="1:12">
      <c r="K29" s="1"/>
      <c r="L29" s="529"/>
    </row>
    <row r="30" spans="1:12">
      <c r="L30" s="529"/>
    </row>
    <row r="31" spans="1:12">
      <c r="L31" s="529"/>
    </row>
    <row r="32" spans="1:12">
      <c r="L32" s="529"/>
    </row>
  </sheetData>
  <sheetProtection algorithmName="SHA-512" hashValue="h/y0dbIWEBUzS95GhCl/kdAnilCE1yTXm0VNU9KV1DccYL2abjJumyG2gk9KFrNsCrrmPEF7W7Ljb9kgMH+dEw==" saltValue="BR+JfZ4PSW4QhfJ+Wu7aq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J18" sqref="J18"/>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5" t="s">
        <v>728</v>
      </c>
      <c r="B1" s="555"/>
      <c r="C1" s="555"/>
      <c r="D1" s="555"/>
      <c r="E1" s="555"/>
      <c r="F1" s="555"/>
      <c r="G1" s="555"/>
      <c r="H1" s="555"/>
      <c r="I1" s="555"/>
      <c r="J1" s="555"/>
      <c r="K1" s="555"/>
      <c r="L1" s="555"/>
    </row>
    <row r="2" spans="1:16" ht="96.75" customHeight="1">
      <c r="A2" s="46" t="s">
        <v>87</v>
      </c>
      <c r="B2" s="45" t="s">
        <v>451</v>
      </c>
      <c r="C2" s="46" t="s">
        <v>134</v>
      </c>
      <c r="D2" s="45" t="s">
        <v>135</v>
      </c>
      <c r="E2" s="46" t="s">
        <v>136</v>
      </c>
      <c r="F2" s="45" t="s">
        <v>137</v>
      </c>
      <c r="G2" s="46" t="s">
        <v>138</v>
      </c>
      <c r="H2" s="45" t="s">
        <v>139</v>
      </c>
      <c r="I2" s="46" t="s">
        <v>140</v>
      </c>
      <c r="J2" s="45" t="s">
        <v>141</v>
      </c>
      <c r="K2" s="46" t="s">
        <v>142</v>
      </c>
      <c r="L2" s="47" t="s">
        <v>131</v>
      </c>
    </row>
    <row r="3" spans="1:16">
      <c r="A3" s="146" t="s">
        <v>720</v>
      </c>
      <c r="B3" s="284">
        <v>1</v>
      </c>
      <c r="C3" s="109">
        <v>44</v>
      </c>
      <c r="D3" s="109">
        <v>2666</v>
      </c>
      <c r="E3" s="109">
        <v>2156</v>
      </c>
      <c r="F3" s="109">
        <v>1542</v>
      </c>
      <c r="G3" s="109">
        <v>10661</v>
      </c>
      <c r="H3" s="109">
        <v>112</v>
      </c>
      <c r="I3" s="109">
        <v>1705</v>
      </c>
      <c r="J3" s="109">
        <v>1109</v>
      </c>
      <c r="K3" s="109">
        <v>8057</v>
      </c>
      <c r="L3" s="112">
        <f>SUM(B3:K3)</f>
        <v>28053</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z5IcO9XBvb1qiHWBmS5weRmdLdGMPcYi3tmaNjAod09Uka+An73pcvRMdNiuO2qJ8N/vRH1gqmP/pr3LfjLjtQ==" saltValue="cxa13cHGVSWW26n/hFWGaA=="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87" customWidth="1"/>
    <col min="2" max="2" width="11.42578125" style="187"/>
    <col min="3" max="3" width="11.42578125" style="315"/>
    <col min="4" max="4" width="11.42578125" style="187"/>
    <col min="5" max="5" width="11.42578125" style="315"/>
    <col min="6" max="6" width="11.42578125" style="187"/>
    <col min="7" max="7" width="11.42578125" style="315"/>
    <col min="8" max="8" width="11.42578125" style="187"/>
    <col min="9" max="9" width="11.42578125" style="315"/>
    <col min="10" max="10" width="11.42578125" style="187"/>
    <col min="11" max="11" width="11.42578125" style="315"/>
    <col min="12" max="12" width="11.42578125" style="187"/>
    <col min="13" max="13" width="11.42578125" style="315"/>
    <col min="14" max="14" width="11.42578125" style="187"/>
    <col min="15" max="15" width="11.42578125" style="315"/>
    <col min="16" max="16" width="11.42578125" style="187"/>
    <col min="17" max="17" width="11.42578125" style="315"/>
    <col min="18" max="19" width="11.42578125" style="187"/>
    <col min="20" max="20" width="13.42578125" style="396" bestFit="1" customWidth="1"/>
    <col min="21" max="21" width="11.42578125" style="344"/>
    <col min="22" max="23" width="11.42578125" style="361"/>
    <col min="24" max="16384" width="11.42578125" style="187"/>
  </cols>
  <sheetData>
    <row r="1" spans="1:25" ht="28.5" customHeight="1">
      <c r="A1" s="537" t="s">
        <v>429</v>
      </c>
      <c r="B1" s="537"/>
      <c r="C1" s="537"/>
      <c r="D1" s="537"/>
      <c r="E1" s="537"/>
      <c r="F1" s="537"/>
      <c r="G1" s="537"/>
      <c r="H1" s="537"/>
      <c r="I1" s="537"/>
      <c r="J1" s="537"/>
      <c r="K1" s="537"/>
      <c r="L1" s="537"/>
      <c r="M1" s="537"/>
      <c r="N1" s="537"/>
      <c r="O1" s="537"/>
      <c r="P1" s="537"/>
      <c r="Q1" s="537"/>
      <c r="R1" s="537"/>
      <c r="S1" s="537"/>
      <c r="T1" s="425"/>
      <c r="U1" s="416"/>
      <c r="V1" s="416"/>
      <c r="W1" s="416"/>
      <c r="X1" s="509"/>
      <c r="Y1" s="509"/>
    </row>
    <row r="2" spans="1:25" ht="15.75">
      <c r="A2" s="534" t="s">
        <v>36</v>
      </c>
      <c r="B2" s="535">
        <v>2013</v>
      </c>
      <c r="C2" s="535"/>
      <c r="D2" s="535">
        <v>2014</v>
      </c>
      <c r="E2" s="535"/>
      <c r="F2" s="535">
        <v>2015</v>
      </c>
      <c r="G2" s="535"/>
      <c r="H2" s="535">
        <v>2016</v>
      </c>
      <c r="I2" s="535"/>
      <c r="J2" s="535">
        <v>2017</v>
      </c>
      <c r="K2" s="535"/>
      <c r="L2" s="535">
        <v>2018</v>
      </c>
      <c r="M2" s="535"/>
      <c r="N2" s="535">
        <v>2019</v>
      </c>
      <c r="O2" s="535"/>
      <c r="P2" s="535">
        <v>2020</v>
      </c>
      <c r="Q2" s="535"/>
      <c r="R2" s="535">
        <v>2021</v>
      </c>
      <c r="S2" s="535"/>
      <c r="T2" s="535">
        <v>2022</v>
      </c>
      <c r="U2" s="535"/>
      <c r="V2" s="535">
        <v>2023</v>
      </c>
      <c r="W2" s="535"/>
      <c r="X2" s="535">
        <v>2024</v>
      </c>
      <c r="Y2" s="535"/>
    </row>
    <row r="3" spans="1:25" s="315" customFormat="1" ht="38.25">
      <c r="A3" s="534"/>
      <c r="B3" s="419" t="s">
        <v>32</v>
      </c>
      <c r="C3" s="420" t="s">
        <v>504</v>
      </c>
      <c r="D3" s="419" t="s">
        <v>32</v>
      </c>
      <c r="E3" s="420" t="s">
        <v>504</v>
      </c>
      <c r="F3" s="419" t="s">
        <v>32</v>
      </c>
      <c r="G3" s="420" t="s">
        <v>504</v>
      </c>
      <c r="H3" s="419" t="s">
        <v>32</v>
      </c>
      <c r="I3" s="420" t="s">
        <v>504</v>
      </c>
      <c r="J3" s="419" t="s">
        <v>32</v>
      </c>
      <c r="K3" s="420" t="s">
        <v>504</v>
      </c>
      <c r="L3" s="419" t="s">
        <v>32</v>
      </c>
      <c r="M3" s="420" t="s">
        <v>504</v>
      </c>
      <c r="N3" s="419" t="s">
        <v>32</v>
      </c>
      <c r="O3" s="420" t="s">
        <v>504</v>
      </c>
      <c r="P3" s="419" t="s">
        <v>32</v>
      </c>
      <c r="Q3" s="420" t="s">
        <v>504</v>
      </c>
      <c r="R3" s="419" t="s">
        <v>32</v>
      </c>
      <c r="S3" s="420" t="s">
        <v>504</v>
      </c>
      <c r="T3" s="421" t="s">
        <v>32</v>
      </c>
      <c r="U3" s="420" t="s">
        <v>504</v>
      </c>
      <c r="V3" s="419" t="s">
        <v>32</v>
      </c>
      <c r="W3" s="420" t="s">
        <v>504</v>
      </c>
      <c r="X3" s="419" t="s">
        <v>32</v>
      </c>
      <c r="Y3" s="420" t="s">
        <v>504</v>
      </c>
    </row>
    <row r="4" spans="1:25">
      <c r="A4" s="417" t="s">
        <v>1</v>
      </c>
      <c r="B4" s="1">
        <v>49387</v>
      </c>
      <c r="C4" s="316">
        <f t="shared" ref="C4:C34" si="0">(B4*100)/$B$35</f>
        <v>5.502227094571861</v>
      </c>
      <c r="D4" s="1">
        <v>46667</v>
      </c>
      <c r="E4" s="316">
        <f>(D4*100)/$D$35</f>
        <v>5.2438602326459431</v>
      </c>
      <c r="F4" s="1">
        <v>45405</v>
      </c>
      <c r="G4" s="316">
        <f>(F4*100)/$F$35</f>
        <v>5.1121164083117909</v>
      </c>
      <c r="H4" s="1">
        <v>47316</v>
      </c>
      <c r="I4" s="316">
        <f>(H4*100)/$H$35</f>
        <v>5.3097762231641177</v>
      </c>
      <c r="J4" s="1">
        <v>46833</v>
      </c>
      <c r="K4" s="316">
        <f>(J4*100)/$J$35</f>
        <v>5.2348664708328307</v>
      </c>
      <c r="L4" s="1">
        <v>47280</v>
      </c>
      <c r="M4" s="316">
        <f>(L4*100)/$L$35</f>
        <v>5.2259666877783344</v>
      </c>
      <c r="N4" s="1">
        <v>47869</v>
      </c>
      <c r="O4" s="316">
        <f>(N4*100)/$N$35</f>
        <v>5.2153913368437452</v>
      </c>
      <c r="P4" s="1">
        <v>49030</v>
      </c>
      <c r="Q4" s="316">
        <f>(P4*100)/$P$35</f>
        <v>5.2799686410999733</v>
      </c>
      <c r="R4" s="1">
        <v>48733</v>
      </c>
      <c r="S4" s="316">
        <f>(R4*100)/$R$35</f>
        <v>5.2514404742277154</v>
      </c>
      <c r="T4" s="410">
        <v>49270</v>
      </c>
      <c r="U4" s="316">
        <f>(T4*100)/$T$35</f>
        <v>5.2884894047739159</v>
      </c>
      <c r="V4" s="410">
        <v>50167</v>
      </c>
      <c r="W4" s="316">
        <f>(V4*100)/$V$35</f>
        <v>5.313698553236021</v>
      </c>
      <c r="X4" s="410">
        <v>50549</v>
      </c>
      <c r="Y4" s="316">
        <f>(X4*100)/$X$35</f>
        <v>5.2927398506695367</v>
      </c>
    </row>
    <row r="5" spans="1:25">
      <c r="A5" s="417" t="s">
        <v>2</v>
      </c>
      <c r="B5" s="1">
        <v>5497</v>
      </c>
      <c r="C5" s="316">
        <f t="shared" si="0"/>
        <v>0.61242315465327957</v>
      </c>
      <c r="D5" s="1">
        <v>5464</v>
      </c>
      <c r="E5" s="316">
        <f t="shared" ref="E5:E35" si="1">(D5*100)/$D$35</f>
        <v>0.61397673540569209</v>
      </c>
      <c r="F5" s="1">
        <v>5499</v>
      </c>
      <c r="G5" s="316">
        <f t="shared" ref="G5:G35" si="2">(F5*100)/$F$35</f>
        <v>0.61912846887581852</v>
      </c>
      <c r="H5" s="1">
        <v>5458</v>
      </c>
      <c r="I5" s="316">
        <f t="shared" ref="I5:I35" si="3">(H5*100)/$H$35</f>
        <v>0.6124938419568382</v>
      </c>
      <c r="J5" s="1">
        <v>5531</v>
      </c>
      <c r="K5" s="316">
        <f t="shared" ref="K5:K35" si="4">(J5*100)/$J$35</f>
        <v>0.61824026755015449</v>
      </c>
      <c r="L5" s="1">
        <v>5562</v>
      </c>
      <c r="M5" s="316">
        <f t="shared" ref="M5:M35" si="5">(L5*100)/$L$35</f>
        <v>0.61478059893026848</v>
      </c>
      <c r="N5" s="1">
        <v>5551</v>
      </c>
      <c r="O5" s="316">
        <f t="shared" ref="O5:O35" si="6">(N5*100)/$N$35</f>
        <v>0.60478884686999168</v>
      </c>
      <c r="P5" s="1">
        <v>5593</v>
      </c>
      <c r="Q5" s="316">
        <f t="shared" ref="Q5:Q35" si="7">(P5*100)/$P$35</f>
        <v>0.60230195002390685</v>
      </c>
      <c r="R5" s="1">
        <v>5604</v>
      </c>
      <c r="S5" s="316">
        <f t="shared" ref="S5:S35" si="8">(R5*100)/$R$35</f>
        <v>0.60388386550329587</v>
      </c>
      <c r="T5" s="410">
        <v>5623</v>
      </c>
      <c r="U5" s="316">
        <f t="shared" ref="U5:U35" si="9">(T5*100)/$T$35</f>
        <v>0.60355542770537307</v>
      </c>
      <c r="V5" s="410">
        <v>5712</v>
      </c>
      <c r="W5" s="316">
        <f t="shared" ref="W5:W34" si="10">(V5*100)/$V$35</f>
        <v>0.60501616871816433</v>
      </c>
      <c r="X5" s="410">
        <v>5776</v>
      </c>
      <c r="Y5" s="316">
        <f t="shared" ref="Y5:Y32" si="11">(X5*100)/$X$35</f>
        <v>0.60477685765232236</v>
      </c>
    </row>
    <row r="6" spans="1:25">
      <c r="A6" s="417" t="s">
        <v>3</v>
      </c>
      <c r="B6" s="1">
        <v>7392</v>
      </c>
      <c r="C6" s="316">
        <f t="shared" si="0"/>
        <v>0.82354592672312943</v>
      </c>
      <c r="D6" s="1">
        <v>7670</v>
      </c>
      <c r="E6" s="316">
        <f t="shared" si="1"/>
        <v>0.86185972923895648</v>
      </c>
      <c r="F6" s="1">
        <v>7327</v>
      </c>
      <c r="G6" s="316">
        <f t="shared" si="2"/>
        <v>0.8249416787512498</v>
      </c>
      <c r="H6" s="1">
        <v>7423</v>
      </c>
      <c r="I6" s="316">
        <f t="shared" si="3"/>
        <v>0.83300509139714352</v>
      </c>
      <c r="J6" s="1">
        <v>7594</v>
      </c>
      <c r="K6" s="316">
        <f t="shared" si="4"/>
        <v>0.84883684537622006</v>
      </c>
      <c r="L6" s="1">
        <v>7831</v>
      </c>
      <c r="M6" s="316">
        <f t="shared" si="5"/>
        <v>0.86557836573587421</v>
      </c>
      <c r="N6" s="1">
        <v>7988</v>
      </c>
      <c r="O6" s="316">
        <f t="shared" si="6"/>
        <v>0.87030324424382877</v>
      </c>
      <c r="P6" s="1">
        <v>8111</v>
      </c>
      <c r="Q6" s="316">
        <f t="shared" si="7"/>
        <v>0.87346166934452141</v>
      </c>
      <c r="R6" s="1">
        <v>8234</v>
      </c>
      <c r="S6" s="316">
        <f t="shared" si="8"/>
        <v>0.88729117568774762</v>
      </c>
      <c r="T6" s="410">
        <v>8754</v>
      </c>
      <c r="U6" s="316">
        <f t="shared" si="9"/>
        <v>0.93962728332435286</v>
      </c>
      <c r="V6" s="410">
        <v>9020</v>
      </c>
      <c r="W6" s="316">
        <f t="shared" si="10"/>
        <v>0.95540018239458024</v>
      </c>
      <c r="X6" s="410">
        <v>9120</v>
      </c>
      <c r="Y6" s="316">
        <f t="shared" si="11"/>
        <v>0.95491082787208803</v>
      </c>
    </row>
    <row r="7" spans="1:25">
      <c r="A7" s="417" t="s">
        <v>4</v>
      </c>
      <c r="B7" s="1">
        <v>80987</v>
      </c>
      <c r="C7" s="316">
        <f t="shared" si="0"/>
        <v>9.0227968029661909</v>
      </c>
      <c r="D7" s="1">
        <v>79890</v>
      </c>
      <c r="E7" s="316">
        <f t="shared" si="1"/>
        <v>8.977050035058701</v>
      </c>
      <c r="F7" s="1">
        <v>79928</v>
      </c>
      <c r="G7" s="316">
        <f t="shared" si="2"/>
        <v>8.9990362357349376</v>
      </c>
      <c r="H7" s="1">
        <v>79172</v>
      </c>
      <c r="I7" s="316">
        <f t="shared" si="3"/>
        <v>8.8846395118004384</v>
      </c>
      <c r="J7" s="1">
        <v>78930</v>
      </c>
      <c r="K7" s="316">
        <f t="shared" si="4"/>
        <v>8.8225825922498089</v>
      </c>
      <c r="L7" s="1">
        <v>79448</v>
      </c>
      <c r="M7" s="316">
        <f t="shared" si="5"/>
        <v>8.7815694037777732</v>
      </c>
      <c r="N7" s="1">
        <v>81216</v>
      </c>
      <c r="O7" s="316">
        <f t="shared" si="6"/>
        <v>8.8485914226973961</v>
      </c>
      <c r="P7" s="1">
        <v>82777</v>
      </c>
      <c r="Q7" s="316">
        <f t="shared" si="7"/>
        <v>8.9141334734720079</v>
      </c>
      <c r="R7" s="1">
        <v>82563</v>
      </c>
      <c r="S7" s="316">
        <f t="shared" si="8"/>
        <v>8.8969421105547131</v>
      </c>
      <c r="T7" s="410">
        <v>82982</v>
      </c>
      <c r="U7" s="316">
        <f t="shared" si="9"/>
        <v>8.9070312114257995</v>
      </c>
      <c r="V7" s="410">
        <v>85249</v>
      </c>
      <c r="W7" s="316">
        <f t="shared" si="10"/>
        <v>9.0295909256048308</v>
      </c>
      <c r="X7" s="410">
        <v>86624</v>
      </c>
      <c r="Y7" s="316">
        <f t="shared" si="11"/>
        <v>9.0699775826306741</v>
      </c>
    </row>
    <row r="8" spans="1:25">
      <c r="A8" s="417" t="s">
        <v>5</v>
      </c>
      <c r="B8" s="1">
        <v>4961</v>
      </c>
      <c r="C8" s="316">
        <f t="shared" si="0"/>
        <v>0.5527071621311479</v>
      </c>
      <c r="D8" s="1">
        <v>4884</v>
      </c>
      <c r="E8" s="316">
        <f t="shared" si="1"/>
        <v>0.54880350946584922</v>
      </c>
      <c r="F8" s="1">
        <v>4859</v>
      </c>
      <c r="G8" s="316">
        <f t="shared" si="2"/>
        <v>0.54707132756275723</v>
      </c>
      <c r="H8" s="1">
        <v>4832</v>
      </c>
      <c r="I8" s="316">
        <f t="shared" si="3"/>
        <v>0.5422444566389597</v>
      </c>
      <c r="J8" s="1">
        <v>4797</v>
      </c>
      <c r="K8" s="316">
        <f t="shared" si="4"/>
        <v>0.53619572653011949</v>
      </c>
      <c r="L8" s="1">
        <v>4755</v>
      </c>
      <c r="M8" s="316">
        <f t="shared" si="5"/>
        <v>0.52558104061730071</v>
      </c>
      <c r="N8" s="1">
        <v>4778</v>
      </c>
      <c r="O8" s="316">
        <f t="shared" si="6"/>
        <v>0.52056946682486405</v>
      </c>
      <c r="P8" s="1">
        <v>4786</v>
      </c>
      <c r="Q8" s="316">
        <f t="shared" si="7"/>
        <v>0.5153973060637258</v>
      </c>
      <c r="R8" s="1">
        <v>4766</v>
      </c>
      <c r="S8" s="316">
        <f t="shared" si="8"/>
        <v>0.51358146020497997</v>
      </c>
      <c r="T8" s="410">
        <v>4753</v>
      </c>
      <c r="U8" s="316">
        <f t="shared" si="9"/>
        <v>0.51017231867039625</v>
      </c>
      <c r="V8" s="410">
        <v>4710</v>
      </c>
      <c r="W8" s="316">
        <f t="shared" si="10"/>
        <v>0.49888413071823429</v>
      </c>
      <c r="X8" s="410">
        <v>4680</v>
      </c>
      <c r="Y8" s="316">
        <f t="shared" si="11"/>
        <v>0.4900200300922557</v>
      </c>
    </row>
    <row r="9" spans="1:25">
      <c r="A9" s="417" t="s">
        <v>6</v>
      </c>
      <c r="B9" s="1">
        <v>26134</v>
      </c>
      <c r="C9" s="316">
        <f t="shared" si="0"/>
        <v>2.9116002771891591</v>
      </c>
      <c r="D9" s="1">
        <v>26543</v>
      </c>
      <c r="E9" s="316">
        <f t="shared" si="1"/>
        <v>2.9825740277952573</v>
      </c>
      <c r="F9" s="1">
        <v>26490</v>
      </c>
      <c r="G9" s="316">
        <f t="shared" si="2"/>
        <v>2.982490114660926</v>
      </c>
      <c r="H9" s="1">
        <v>26746</v>
      </c>
      <c r="I9" s="316">
        <f t="shared" si="3"/>
        <v>3.0014218206261623</v>
      </c>
      <c r="J9" s="1">
        <v>27149</v>
      </c>
      <c r="K9" s="316">
        <f t="shared" si="4"/>
        <v>3.0346420220067154</v>
      </c>
      <c r="L9" s="1">
        <v>27641</v>
      </c>
      <c r="M9" s="316">
        <f t="shared" si="5"/>
        <v>3.0552230375820839</v>
      </c>
      <c r="N9" s="1">
        <v>27985</v>
      </c>
      <c r="O9" s="316">
        <f t="shared" si="6"/>
        <v>3.0490030408316908</v>
      </c>
      <c r="P9" s="1">
        <v>28383</v>
      </c>
      <c r="Q9" s="316">
        <f t="shared" si="7"/>
        <v>3.0565235557891199</v>
      </c>
      <c r="R9" s="1">
        <v>28463</v>
      </c>
      <c r="S9" s="316">
        <f t="shared" si="8"/>
        <v>3.0671567565703621</v>
      </c>
      <c r="T9" s="410">
        <v>28485</v>
      </c>
      <c r="U9" s="316">
        <f>(T9*100)/$T$35</f>
        <v>3.0574917940934645</v>
      </c>
      <c r="V9" s="410">
        <v>28694</v>
      </c>
      <c r="W9" s="316">
        <f t="shared" si="10"/>
        <v>3.0392741500698546</v>
      </c>
      <c r="X9" s="410">
        <v>28795</v>
      </c>
      <c r="Y9" s="316">
        <f t="shared" si="11"/>
        <v>3.0149843518176289</v>
      </c>
    </row>
    <row r="10" spans="1:25">
      <c r="A10" s="417" t="s">
        <v>7</v>
      </c>
      <c r="B10" s="1">
        <v>2873</v>
      </c>
      <c r="C10" s="316">
        <f t="shared" si="0"/>
        <v>0.32008217633597824</v>
      </c>
      <c r="D10" s="1">
        <v>2846</v>
      </c>
      <c r="E10" s="316">
        <f t="shared" si="1"/>
        <v>0.31979827762895308</v>
      </c>
      <c r="F10" s="1">
        <v>2820</v>
      </c>
      <c r="G10" s="316">
        <f t="shared" si="2"/>
        <v>0.31750177891067616</v>
      </c>
      <c r="H10" s="1">
        <v>2783</v>
      </c>
      <c r="I10" s="316">
        <f t="shared" si="3"/>
        <v>0.31230677210807634</v>
      </c>
      <c r="J10" s="1">
        <v>2743</v>
      </c>
      <c r="K10" s="316">
        <f t="shared" si="4"/>
        <v>0.30660514443863202</v>
      </c>
      <c r="L10" s="1">
        <v>2768</v>
      </c>
      <c r="M10" s="316">
        <f t="shared" si="5"/>
        <v>0.3059533796905759</v>
      </c>
      <c r="N10" s="1">
        <v>2786</v>
      </c>
      <c r="O10" s="316">
        <f t="shared" si="6"/>
        <v>0.30353841242655316</v>
      </c>
      <c r="P10" s="1">
        <v>2818</v>
      </c>
      <c r="Q10" s="316">
        <f t="shared" si="7"/>
        <v>0.30346627841361873</v>
      </c>
      <c r="R10" s="1">
        <v>2807</v>
      </c>
      <c r="S10" s="316">
        <f t="shared" si="8"/>
        <v>0.30248072991929897</v>
      </c>
      <c r="T10" s="410">
        <v>2849</v>
      </c>
      <c r="U10" s="316">
        <f t="shared" si="9"/>
        <v>0.30580284786281486</v>
      </c>
      <c r="V10" s="410">
        <v>2984</v>
      </c>
      <c r="W10" s="316">
        <f t="shared" si="10"/>
        <v>0.3160658696524864</v>
      </c>
      <c r="X10" s="410">
        <v>3066</v>
      </c>
      <c r="Y10" s="316">
        <f t="shared" si="11"/>
        <v>0.32102594279120855</v>
      </c>
    </row>
    <row r="11" spans="1:25">
      <c r="A11" s="417" t="s">
        <v>8</v>
      </c>
      <c r="B11" s="1">
        <v>5086</v>
      </c>
      <c r="C11" s="316">
        <f t="shared" si="0"/>
        <v>0.56663346635739131</v>
      </c>
      <c r="D11" s="1">
        <v>5169</v>
      </c>
      <c r="E11" s="316">
        <f t="shared" si="1"/>
        <v>0.58082828428111688</v>
      </c>
      <c r="F11" s="1">
        <v>4966</v>
      </c>
      <c r="G11" s="316">
        <f t="shared" si="2"/>
        <v>0.55911838087603472</v>
      </c>
      <c r="H11" s="1">
        <v>4916</v>
      </c>
      <c r="I11" s="316">
        <f t="shared" si="3"/>
        <v>0.55167089172953765</v>
      </c>
      <c r="J11" s="1">
        <v>4827</v>
      </c>
      <c r="K11" s="316">
        <f t="shared" si="4"/>
        <v>0.53954904564537975</v>
      </c>
      <c r="L11" s="1">
        <v>4819</v>
      </c>
      <c r="M11" s="316">
        <f t="shared" si="5"/>
        <v>0.53265510719974185</v>
      </c>
      <c r="N11" s="1">
        <v>4871</v>
      </c>
      <c r="O11" s="316">
        <f t="shared" si="6"/>
        <v>0.53070194075008637</v>
      </c>
      <c r="P11" s="1">
        <v>4869</v>
      </c>
      <c r="Q11" s="316">
        <f t="shared" si="7"/>
        <v>0.52433545407945692</v>
      </c>
      <c r="R11" s="1">
        <v>4895</v>
      </c>
      <c r="S11" s="316">
        <f t="shared" si="8"/>
        <v>0.52748242713037707</v>
      </c>
      <c r="T11" s="410">
        <v>4920</v>
      </c>
      <c r="U11" s="316">
        <f t="shared" si="9"/>
        <v>0.5280975821288344</v>
      </c>
      <c r="V11" s="410">
        <v>4936</v>
      </c>
      <c r="W11" s="316">
        <f t="shared" si="10"/>
        <v>0.52282209537690116</v>
      </c>
      <c r="X11" s="410">
        <v>4924</v>
      </c>
      <c r="Y11" s="316">
        <f t="shared" si="11"/>
        <v>0.51556808294321943</v>
      </c>
    </row>
    <row r="12" spans="1:25">
      <c r="A12" s="417" t="s">
        <v>9</v>
      </c>
      <c r="B12" s="1">
        <v>43608</v>
      </c>
      <c r="C12" s="316">
        <f t="shared" si="0"/>
        <v>4.858386197584176</v>
      </c>
      <c r="D12" s="1">
        <v>43455</v>
      </c>
      <c r="E12" s="316">
        <f t="shared" si="1"/>
        <v>4.8829354020963303</v>
      </c>
      <c r="F12" s="1">
        <v>44846</v>
      </c>
      <c r="G12" s="316">
        <f t="shared" si="2"/>
        <v>5.0491789989461644</v>
      </c>
      <c r="H12" s="1">
        <v>45332</v>
      </c>
      <c r="I12" s="316">
        <f t="shared" si="3"/>
        <v>5.0871328038818957</v>
      </c>
      <c r="J12" s="1">
        <v>46816</v>
      </c>
      <c r="K12" s="316">
        <f t="shared" si="4"/>
        <v>5.2329662566675159</v>
      </c>
      <c r="L12" s="1">
        <v>48374</v>
      </c>
      <c r="M12" s="316">
        <f t="shared" si="5"/>
        <v>5.3468890134219365</v>
      </c>
      <c r="N12" s="1">
        <v>50146</v>
      </c>
      <c r="O12" s="316">
        <f t="shared" si="6"/>
        <v>5.4634735210128991</v>
      </c>
      <c r="P12" s="1">
        <v>51233</v>
      </c>
      <c r="Q12" s="316">
        <f t="shared" si="7"/>
        <v>5.5172064733729336</v>
      </c>
      <c r="R12" s="1">
        <v>51850</v>
      </c>
      <c r="S12" s="316">
        <f t="shared" si="8"/>
        <v>5.587326628541379</v>
      </c>
      <c r="T12" s="410">
        <v>52447</v>
      </c>
      <c r="U12" s="316">
        <f t="shared" si="9"/>
        <v>5.6294987581119864</v>
      </c>
      <c r="V12" s="410">
        <v>54942</v>
      </c>
      <c r="W12" s="316">
        <f t="shared" si="10"/>
        <v>5.8194674967985618</v>
      </c>
      <c r="X12" s="410">
        <v>57143</v>
      </c>
      <c r="Y12" s="316">
        <f t="shared" si="11"/>
        <v>5.9831655084533688</v>
      </c>
    </row>
    <row r="13" spans="1:25">
      <c r="A13" s="417" t="s">
        <v>10</v>
      </c>
      <c r="B13" s="1">
        <v>5448</v>
      </c>
      <c r="C13" s="316">
        <f t="shared" si="0"/>
        <v>0.60696404339659216</v>
      </c>
      <c r="D13" s="1">
        <v>5482</v>
      </c>
      <c r="E13" s="316">
        <f t="shared" si="1"/>
        <v>0.61599935276244588</v>
      </c>
      <c r="F13" s="1">
        <v>5433</v>
      </c>
      <c r="G13" s="316">
        <f t="shared" si="2"/>
        <v>0.6116975761779091</v>
      </c>
      <c r="H13" s="1">
        <v>5423</v>
      </c>
      <c r="I13" s="316">
        <f t="shared" si="3"/>
        <v>0.6085661606690973</v>
      </c>
      <c r="J13" s="1">
        <v>5426</v>
      </c>
      <c r="K13" s="316">
        <f t="shared" si="4"/>
        <v>0.6065036506467435</v>
      </c>
      <c r="L13" s="1">
        <v>5428</v>
      </c>
      <c r="M13" s="316">
        <f t="shared" si="5"/>
        <v>0.59996927202328254</v>
      </c>
      <c r="N13" s="1">
        <v>5520</v>
      </c>
      <c r="O13" s="316">
        <f t="shared" si="6"/>
        <v>0.6014113555615842</v>
      </c>
      <c r="P13" s="1">
        <v>5540</v>
      </c>
      <c r="Q13" s="316">
        <f t="shared" si="7"/>
        <v>0.59659445791747612</v>
      </c>
      <c r="R13" s="1">
        <v>5553</v>
      </c>
      <c r="S13" s="316">
        <f t="shared" si="8"/>
        <v>0.59838813439325511</v>
      </c>
      <c r="T13" s="410">
        <v>5561</v>
      </c>
      <c r="U13" s="316">
        <f t="shared" si="9"/>
        <v>0.59690053947529431</v>
      </c>
      <c r="V13" s="410">
        <v>5562</v>
      </c>
      <c r="W13" s="316">
        <f t="shared" si="10"/>
        <v>0.58912813907745631</v>
      </c>
      <c r="X13" s="410">
        <v>5593</v>
      </c>
      <c r="Y13" s="316">
        <f t="shared" si="11"/>
        <v>0.58561581801409957</v>
      </c>
    </row>
    <row r="14" spans="1:25">
      <c r="A14" s="417" t="s">
        <v>11</v>
      </c>
      <c r="B14" s="1">
        <v>20537</v>
      </c>
      <c r="C14" s="316">
        <f t="shared" si="0"/>
        <v>2.2880360791548848</v>
      </c>
      <c r="D14" s="1">
        <v>20061</v>
      </c>
      <c r="E14" s="316">
        <f t="shared" si="1"/>
        <v>2.2542070441020479</v>
      </c>
      <c r="F14" s="1">
        <v>20373</v>
      </c>
      <c r="G14" s="316">
        <f t="shared" si="2"/>
        <v>2.2937814687046827</v>
      </c>
      <c r="H14" s="1">
        <v>20460</v>
      </c>
      <c r="I14" s="316">
        <f t="shared" si="3"/>
        <v>2.296010261347913</v>
      </c>
      <c r="J14" s="1">
        <v>20537</v>
      </c>
      <c r="K14" s="316">
        <f t="shared" si="4"/>
        <v>2.295570489003349</v>
      </c>
      <c r="L14" s="1">
        <v>20991</v>
      </c>
      <c r="M14" s="316">
        <f t="shared" si="5"/>
        <v>2.3201833067503177</v>
      </c>
      <c r="N14" s="1">
        <v>21368</v>
      </c>
      <c r="O14" s="316">
        <f t="shared" si="6"/>
        <v>2.3280720734854947</v>
      </c>
      <c r="P14" s="1">
        <v>21796</v>
      </c>
      <c r="Q14" s="316">
        <f t="shared" si="7"/>
        <v>2.3471792066370596</v>
      </c>
      <c r="R14" s="1">
        <v>21827</v>
      </c>
      <c r="S14" s="316">
        <f t="shared" si="8"/>
        <v>2.3520651556638899</v>
      </c>
      <c r="T14" s="410">
        <v>21711</v>
      </c>
      <c r="U14" s="316">
        <f t="shared" si="9"/>
        <v>2.3303915865038869</v>
      </c>
      <c r="V14" s="410">
        <v>22301</v>
      </c>
      <c r="W14" s="316">
        <f t="shared" si="10"/>
        <v>2.3621263267828754</v>
      </c>
      <c r="X14" s="410">
        <v>22642</v>
      </c>
      <c r="Y14" s="316">
        <f t="shared" si="11"/>
        <v>2.3707336584078749</v>
      </c>
    </row>
    <row r="15" spans="1:25">
      <c r="A15" s="417" t="s">
        <v>12</v>
      </c>
      <c r="B15" s="1">
        <v>18589</v>
      </c>
      <c r="C15" s="316">
        <f t="shared" si="0"/>
        <v>2.0710085540931078</v>
      </c>
      <c r="D15" s="1">
        <v>18751</v>
      </c>
      <c r="E15" s="316">
        <f t="shared" si="1"/>
        <v>2.1070054475827473</v>
      </c>
      <c r="F15" s="1">
        <v>18777</v>
      </c>
      <c r="G15" s="316">
        <f t="shared" si="2"/>
        <v>2.1140889725552361</v>
      </c>
      <c r="H15" s="1">
        <v>19000</v>
      </c>
      <c r="I15" s="316">
        <f t="shared" si="3"/>
        <v>2.132169841916439</v>
      </c>
      <c r="J15" s="1">
        <v>19273</v>
      </c>
      <c r="K15" s="316">
        <f t="shared" si="4"/>
        <v>2.154283976947049</v>
      </c>
      <c r="L15" s="1">
        <v>19739</v>
      </c>
      <c r="M15" s="316">
        <f t="shared" si="5"/>
        <v>2.1817968792313143</v>
      </c>
      <c r="N15" s="1">
        <v>20190</v>
      </c>
      <c r="O15" s="316">
        <f t="shared" si="6"/>
        <v>2.1997274037660119</v>
      </c>
      <c r="P15" s="1">
        <v>20662</v>
      </c>
      <c r="Q15" s="316">
        <f t="shared" si="7"/>
        <v>2.2250604132655041</v>
      </c>
      <c r="R15" s="1">
        <v>21000</v>
      </c>
      <c r="S15" s="316">
        <f t="shared" si="8"/>
        <v>2.2629481041344062</v>
      </c>
      <c r="T15" s="410">
        <v>21224</v>
      </c>
      <c r="U15" s="316">
        <f t="shared" si="9"/>
        <v>2.2781185128256869</v>
      </c>
      <c r="V15" s="410">
        <v>21536</v>
      </c>
      <c r="W15" s="316">
        <f t="shared" si="10"/>
        <v>2.2810973756152642</v>
      </c>
      <c r="X15" s="410">
        <v>21716</v>
      </c>
      <c r="Y15" s="316">
        <f t="shared" si="11"/>
        <v>2.2737767037357743</v>
      </c>
    </row>
    <row r="16" spans="1:25">
      <c r="A16" s="417" t="s">
        <v>13</v>
      </c>
      <c r="B16" s="1">
        <v>23092</v>
      </c>
      <c r="C16" s="316">
        <f t="shared" si="0"/>
        <v>2.5726897375392999</v>
      </c>
      <c r="D16" s="1">
        <v>22913</v>
      </c>
      <c r="E16" s="316">
        <f t="shared" si="1"/>
        <v>2.5746795275165852</v>
      </c>
      <c r="F16" s="1">
        <v>22659</v>
      </c>
      <c r="G16" s="316">
        <f t="shared" si="2"/>
        <v>2.5511605703322733</v>
      </c>
      <c r="H16" s="1">
        <v>22606</v>
      </c>
      <c r="I16" s="316">
        <f t="shared" si="3"/>
        <v>2.5368332340191064</v>
      </c>
      <c r="J16" s="1">
        <v>22558</v>
      </c>
      <c r="K16" s="316">
        <f t="shared" si="4"/>
        <v>2.5214724200680498</v>
      </c>
      <c r="L16" s="1">
        <v>22749</v>
      </c>
      <c r="M16" s="316">
        <f t="shared" si="5"/>
        <v>2.5144990731867454</v>
      </c>
      <c r="N16" s="1">
        <v>23254</v>
      </c>
      <c r="O16" s="316">
        <f t="shared" si="6"/>
        <v>2.5335542866357028</v>
      </c>
      <c r="P16" s="1">
        <v>23316</v>
      </c>
      <c r="Q16" s="316">
        <f t="shared" si="7"/>
        <v>2.5108657727082804</v>
      </c>
      <c r="R16" s="1">
        <v>23310</v>
      </c>
      <c r="S16" s="316">
        <f t="shared" si="8"/>
        <v>2.5118723955891911</v>
      </c>
      <c r="T16" s="410">
        <v>23496</v>
      </c>
      <c r="U16" s="316">
        <f t="shared" si="9"/>
        <v>2.5219879653859945</v>
      </c>
      <c r="V16" s="410">
        <v>23971</v>
      </c>
      <c r="W16" s="316">
        <f t="shared" si="10"/>
        <v>2.5390130567827587</v>
      </c>
      <c r="X16" s="410">
        <v>24285</v>
      </c>
      <c r="Y16" s="316">
        <f t="shared" si="11"/>
        <v>2.5427641946133397</v>
      </c>
    </row>
    <row r="17" spans="1:32">
      <c r="A17" s="417" t="s">
        <v>14</v>
      </c>
      <c r="B17" s="1">
        <v>151718</v>
      </c>
      <c r="C17" s="316">
        <f t="shared" si="0"/>
        <v>16.902968196777564</v>
      </c>
      <c r="D17" s="1">
        <v>153009</v>
      </c>
      <c r="E17" s="316">
        <f t="shared" si="1"/>
        <v>17.1932588410852</v>
      </c>
      <c r="F17" s="1">
        <v>152843</v>
      </c>
      <c r="G17" s="316">
        <f t="shared" si="2"/>
        <v>17.208483827675348</v>
      </c>
      <c r="H17" s="1">
        <v>153111</v>
      </c>
      <c r="I17" s="316">
        <f t="shared" si="3"/>
        <v>17.182034561350942</v>
      </c>
      <c r="J17" s="1">
        <v>153655</v>
      </c>
      <c r="K17" s="316">
        <f t="shared" si="4"/>
        <v>17.175141621843967</v>
      </c>
      <c r="L17" s="1">
        <v>155549</v>
      </c>
      <c r="M17" s="316">
        <f t="shared" si="5"/>
        <v>17.193187231751949</v>
      </c>
      <c r="N17" s="1">
        <v>157503</v>
      </c>
      <c r="O17" s="316">
        <f t="shared" si="6"/>
        <v>17.160161727358005</v>
      </c>
      <c r="P17" s="1">
        <v>158911</v>
      </c>
      <c r="Q17" s="316">
        <f t="shared" si="7"/>
        <v>17.112892040094593</v>
      </c>
      <c r="R17" s="1">
        <v>158010</v>
      </c>
      <c r="S17" s="316">
        <f t="shared" si="8"/>
        <v>17.027068092108454</v>
      </c>
      <c r="T17" s="410">
        <v>157815</v>
      </c>
      <c r="U17" s="316">
        <f t="shared" si="9"/>
        <v>16.939373968223983</v>
      </c>
      <c r="V17" s="410">
        <v>159034</v>
      </c>
      <c r="W17" s="316">
        <f t="shared" si="10"/>
        <v>16.844912705869145</v>
      </c>
      <c r="X17" s="410">
        <v>160258</v>
      </c>
      <c r="Y17" s="316">
        <f t="shared" si="11"/>
        <v>16.779835466351436</v>
      </c>
    </row>
    <row r="18" spans="1:32">
      <c r="A18" s="417" t="s">
        <v>15</v>
      </c>
      <c r="B18" s="1">
        <v>8944</v>
      </c>
      <c r="C18" s="316">
        <f t="shared" si="0"/>
        <v>0.99645491999616753</v>
      </c>
      <c r="D18" s="1">
        <v>8745</v>
      </c>
      <c r="E18" s="316">
        <f t="shared" si="1"/>
        <v>0.98265493248952729</v>
      </c>
      <c r="F18" s="1">
        <v>8752</v>
      </c>
      <c r="G18" s="316">
        <f t="shared" si="2"/>
        <v>0.98538140745611269</v>
      </c>
      <c r="H18" s="1">
        <v>8772</v>
      </c>
      <c r="I18" s="316">
        <f t="shared" si="3"/>
        <v>0.98438915017321071</v>
      </c>
      <c r="J18" s="1">
        <v>8854</v>
      </c>
      <c r="K18" s="316">
        <f t="shared" si="4"/>
        <v>0.98967624821715205</v>
      </c>
      <c r="L18" s="1">
        <v>8956</v>
      </c>
      <c r="M18" s="316">
        <f t="shared" si="5"/>
        <v>0.98992719238034599</v>
      </c>
      <c r="N18" s="1">
        <v>9061</v>
      </c>
      <c r="O18" s="316">
        <f t="shared" si="6"/>
        <v>0.98720802404773811</v>
      </c>
      <c r="P18" s="1">
        <v>9059</v>
      </c>
      <c r="Q18" s="316">
        <f t="shared" si="7"/>
        <v>0.97555039607841443</v>
      </c>
      <c r="R18" s="1">
        <v>9114</v>
      </c>
      <c r="S18" s="316">
        <f t="shared" si="8"/>
        <v>0.98211947719433224</v>
      </c>
      <c r="T18" s="410">
        <v>9054</v>
      </c>
      <c r="U18" s="316">
        <f t="shared" si="9"/>
        <v>0.97182835540537926</v>
      </c>
      <c r="V18" s="410">
        <v>9092</v>
      </c>
      <c r="W18" s="316">
        <f t="shared" si="10"/>
        <v>0.96302643662212017</v>
      </c>
      <c r="X18" s="410">
        <v>9160</v>
      </c>
      <c r="Y18" s="316">
        <f t="shared" si="11"/>
        <v>0.95909903325749191</v>
      </c>
    </row>
    <row r="19" spans="1:32" ht="15" customHeight="1">
      <c r="A19" s="417" t="s">
        <v>16</v>
      </c>
      <c r="B19" s="1">
        <v>41255</v>
      </c>
      <c r="C19" s="316">
        <f t="shared" si="0"/>
        <v>4.5962374468293703</v>
      </c>
      <c r="D19" s="1">
        <v>41179</v>
      </c>
      <c r="E19" s="316">
        <f t="shared" si="1"/>
        <v>4.6271866740979126</v>
      </c>
      <c r="F19" s="1">
        <v>41317</v>
      </c>
      <c r="G19" s="316">
        <f t="shared" si="2"/>
        <v>4.6518514181746129</v>
      </c>
      <c r="H19" s="1">
        <v>41294</v>
      </c>
      <c r="I19" s="316">
        <f t="shared" si="3"/>
        <v>4.6339906027419708</v>
      </c>
      <c r="J19" s="1">
        <v>41500</v>
      </c>
      <c r="K19" s="316">
        <f t="shared" si="4"/>
        <v>4.6387581094433941</v>
      </c>
      <c r="L19" s="1">
        <v>41833</v>
      </c>
      <c r="M19" s="316">
        <f t="shared" si="5"/>
        <v>4.6238973022383894</v>
      </c>
      <c r="N19" s="1">
        <v>42029</v>
      </c>
      <c r="O19" s="316">
        <f t="shared" si="6"/>
        <v>4.5791155548727938</v>
      </c>
      <c r="P19" s="1">
        <v>42187</v>
      </c>
      <c r="Q19" s="316">
        <f t="shared" si="7"/>
        <v>4.5430560281885493</v>
      </c>
      <c r="R19" s="1">
        <v>42219</v>
      </c>
      <c r="S19" s="316">
        <f t="shared" si="8"/>
        <v>4.5494955242119284</v>
      </c>
      <c r="T19" s="410">
        <v>42434</v>
      </c>
      <c r="U19" s="316">
        <f t="shared" si="9"/>
        <v>4.5547343089542593</v>
      </c>
      <c r="V19" s="410">
        <v>42454</v>
      </c>
      <c r="W19" s="316">
        <f t="shared" si="10"/>
        <v>4.4967360691108107</v>
      </c>
      <c r="X19" s="410">
        <v>42585</v>
      </c>
      <c r="Y19" s="316">
        <f t="shared" si="11"/>
        <v>4.4588681584356218</v>
      </c>
      <c r="Z19" s="511"/>
      <c r="AA19" s="536" t="s">
        <v>680</v>
      </c>
      <c r="AB19" s="536"/>
      <c r="AC19" s="536"/>
      <c r="AD19" s="536"/>
      <c r="AE19" s="536"/>
      <c r="AF19" s="536"/>
    </row>
    <row r="20" spans="1:32">
      <c r="A20" s="417" t="s">
        <v>17</v>
      </c>
      <c r="B20" s="1">
        <v>28929</v>
      </c>
      <c r="C20" s="316">
        <f t="shared" si="0"/>
        <v>3.2229924396879617</v>
      </c>
      <c r="D20" s="1">
        <v>29435</v>
      </c>
      <c r="E20" s="316">
        <f t="shared" si="1"/>
        <v>3.3075412164470253</v>
      </c>
      <c r="F20" s="1">
        <v>29412</v>
      </c>
      <c r="G20" s="316">
        <f t="shared" si="2"/>
        <v>3.3114760004683714</v>
      </c>
      <c r="H20" s="1">
        <v>29497</v>
      </c>
      <c r="I20" s="316">
        <f t="shared" si="3"/>
        <v>3.3101375698425897</v>
      </c>
      <c r="J20" s="1">
        <v>30036</v>
      </c>
      <c r="K20" s="316">
        <f t="shared" si="4"/>
        <v>3.357343098198597</v>
      </c>
      <c r="L20" s="1">
        <v>30483</v>
      </c>
      <c r="M20" s="316">
        <f t="shared" si="5"/>
        <v>3.3693558067586076</v>
      </c>
      <c r="N20" s="1">
        <v>30468</v>
      </c>
      <c r="O20" s="316">
        <f t="shared" si="6"/>
        <v>3.3195291995018743</v>
      </c>
      <c r="P20" s="1">
        <v>30492</v>
      </c>
      <c r="Q20" s="316">
        <f t="shared" si="7"/>
        <v>3.2836386662129389</v>
      </c>
      <c r="R20" s="1">
        <v>30179</v>
      </c>
      <c r="S20" s="316">
        <f t="shared" si="8"/>
        <v>3.2520719445082023</v>
      </c>
      <c r="T20" s="410">
        <v>30349</v>
      </c>
      <c r="U20" s="316">
        <f t="shared" si="9"/>
        <v>3.2575677886235761</v>
      </c>
      <c r="V20" s="410">
        <v>30849</v>
      </c>
      <c r="W20" s="316">
        <f t="shared" si="10"/>
        <v>3.2675321759080274</v>
      </c>
      <c r="X20" s="410">
        <v>31377</v>
      </c>
      <c r="Y20" s="316">
        <f t="shared" si="11"/>
        <v>3.2853330094454503</v>
      </c>
      <c r="Z20" s="511"/>
      <c r="AA20" s="536"/>
      <c r="AB20" s="536"/>
      <c r="AC20" s="536"/>
      <c r="AD20" s="536"/>
      <c r="AE20" s="536"/>
      <c r="AF20" s="536"/>
    </row>
    <row r="21" spans="1:32">
      <c r="A21" s="417" t="s">
        <v>18</v>
      </c>
      <c r="B21" s="1">
        <v>37970</v>
      </c>
      <c r="C21" s="316">
        <f t="shared" si="0"/>
        <v>4.2302541717636943</v>
      </c>
      <c r="D21" s="1">
        <v>36860</v>
      </c>
      <c r="E21" s="316">
        <f t="shared" si="1"/>
        <v>4.1418708761079452</v>
      </c>
      <c r="F21" s="1">
        <v>36276</v>
      </c>
      <c r="G21" s="316">
        <f t="shared" si="2"/>
        <v>4.0842888410509532</v>
      </c>
      <c r="H21" s="1">
        <v>36149</v>
      </c>
      <c r="I21" s="316">
        <f t="shared" si="3"/>
        <v>4.0566214534440714</v>
      </c>
      <c r="J21" s="1">
        <v>36218</v>
      </c>
      <c r="K21" s="316">
        <f t="shared" si="4"/>
        <v>4.0483503905498992</v>
      </c>
      <c r="L21" s="1">
        <v>36405</v>
      </c>
      <c r="M21" s="316">
        <f t="shared" si="5"/>
        <v>4.0239280302151066</v>
      </c>
      <c r="N21" s="1">
        <v>36402</v>
      </c>
      <c r="O21" s="316">
        <f t="shared" si="6"/>
        <v>3.9660464067305776</v>
      </c>
      <c r="P21" s="1">
        <v>36727</v>
      </c>
      <c r="Q21" s="316">
        <f t="shared" si="7"/>
        <v>3.9550766526958747</v>
      </c>
      <c r="R21" s="1">
        <v>36824</v>
      </c>
      <c r="S21" s="316">
        <f t="shared" si="8"/>
        <v>3.9681333803164462</v>
      </c>
      <c r="T21" s="410">
        <v>37076</v>
      </c>
      <c r="U21" s="316">
        <f t="shared" si="9"/>
        <v>3.9796231615871265</v>
      </c>
      <c r="V21" s="410">
        <v>37207</v>
      </c>
      <c r="W21" s="316">
        <f t="shared" si="10"/>
        <v>3.9409727922788411</v>
      </c>
      <c r="X21" s="410">
        <v>37522</v>
      </c>
      <c r="Y21" s="316">
        <f t="shared" si="11"/>
        <v>3.9287460617781234</v>
      </c>
      <c r="Z21" s="511"/>
      <c r="AA21" s="536"/>
      <c r="AB21" s="536"/>
      <c r="AC21" s="536"/>
      <c r="AD21" s="536"/>
      <c r="AE21" s="536"/>
      <c r="AF21" s="536"/>
    </row>
    <row r="22" spans="1:32">
      <c r="A22" s="417" t="s">
        <v>19</v>
      </c>
      <c r="B22" s="1">
        <v>17465</v>
      </c>
      <c r="C22" s="316">
        <f t="shared" si="0"/>
        <v>1.9457832264907273</v>
      </c>
      <c r="D22" s="1">
        <v>17329</v>
      </c>
      <c r="E22" s="316">
        <f t="shared" si="1"/>
        <v>1.9472186763992017</v>
      </c>
      <c r="F22" s="1">
        <v>17277</v>
      </c>
      <c r="G22" s="316">
        <f t="shared" si="2"/>
        <v>1.9452050476027489</v>
      </c>
      <c r="H22" s="1">
        <v>17191</v>
      </c>
      <c r="I22" s="316">
        <f t="shared" si="3"/>
        <v>1.9291648290729213</v>
      </c>
      <c r="J22" s="1">
        <v>17312</v>
      </c>
      <c r="K22" s="316">
        <f t="shared" si="4"/>
        <v>1.9350886841128683</v>
      </c>
      <c r="L22" s="1">
        <v>17352</v>
      </c>
      <c r="M22" s="316">
        <f t="shared" si="5"/>
        <v>1.9179563021643329</v>
      </c>
      <c r="N22" s="1">
        <v>17370</v>
      </c>
      <c r="O22" s="316">
        <f t="shared" si="6"/>
        <v>1.8924846460334632</v>
      </c>
      <c r="P22" s="1">
        <v>17496</v>
      </c>
      <c r="Q22" s="316">
        <f t="shared" si="7"/>
        <v>1.8841185263040003</v>
      </c>
      <c r="R22" s="1">
        <v>17590</v>
      </c>
      <c r="S22" s="316">
        <f t="shared" si="8"/>
        <v>1.8954884357963908</v>
      </c>
      <c r="T22" s="410">
        <v>17750</v>
      </c>
      <c r="U22" s="316">
        <f t="shared" si="9"/>
        <v>1.9052300981274004</v>
      </c>
      <c r="V22" s="410">
        <v>17866</v>
      </c>
      <c r="W22" s="316">
        <f t="shared" si="10"/>
        <v>1.8923702504059392</v>
      </c>
      <c r="X22" s="410">
        <v>17983</v>
      </c>
      <c r="Y22" s="316">
        <f t="shared" si="11"/>
        <v>1.8829124361429561</v>
      </c>
      <c r="Z22" s="511"/>
      <c r="AA22" s="536"/>
      <c r="AB22" s="536"/>
      <c r="AC22" s="536"/>
      <c r="AD22" s="536"/>
      <c r="AE22" s="536"/>
      <c r="AF22" s="536"/>
    </row>
    <row r="23" spans="1:32">
      <c r="A23" s="417" t="s">
        <v>20</v>
      </c>
      <c r="B23" s="1">
        <v>5110</v>
      </c>
      <c r="C23" s="316">
        <f t="shared" si="0"/>
        <v>0.56930731676883006</v>
      </c>
      <c r="D23" s="1">
        <v>5053</v>
      </c>
      <c r="E23" s="316">
        <f t="shared" si="1"/>
        <v>0.56779363909314828</v>
      </c>
      <c r="F23" s="1">
        <v>4958</v>
      </c>
      <c r="G23" s="316">
        <f t="shared" si="2"/>
        <v>0.55821766660962147</v>
      </c>
      <c r="H23" s="1">
        <v>4910</v>
      </c>
      <c r="I23" s="316">
        <f t="shared" si="3"/>
        <v>0.55099757493735346</v>
      </c>
      <c r="J23" s="1">
        <v>4828</v>
      </c>
      <c r="K23" s="316">
        <f t="shared" si="4"/>
        <v>0.5396608229492218</v>
      </c>
      <c r="L23" s="1">
        <v>4799</v>
      </c>
      <c r="M23" s="316">
        <f t="shared" si="5"/>
        <v>0.53044446139272894</v>
      </c>
      <c r="N23" s="1">
        <v>4828</v>
      </c>
      <c r="O23" s="316">
        <f t="shared" si="6"/>
        <v>0.52601703345132766</v>
      </c>
      <c r="P23" s="1">
        <v>4873</v>
      </c>
      <c r="Q23" s="316">
        <f t="shared" si="7"/>
        <v>0.52476620820069697</v>
      </c>
      <c r="R23" s="1">
        <v>4854</v>
      </c>
      <c r="S23" s="316">
        <f t="shared" si="8"/>
        <v>0.52306429035563851</v>
      </c>
      <c r="T23" s="410">
        <v>4864</v>
      </c>
      <c r="U23" s="316">
        <f t="shared" si="9"/>
        <v>0.5220867153403761</v>
      </c>
      <c r="V23" s="410">
        <v>4908</v>
      </c>
      <c r="W23" s="316">
        <f t="shared" si="10"/>
        <v>0.51985632984396901</v>
      </c>
      <c r="X23" s="410">
        <v>4904</v>
      </c>
      <c r="Y23" s="316">
        <f t="shared" si="11"/>
        <v>0.51347398025051749</v>
      </c>
      <c r="Z23" s="511"/>
      <c r="AA23" s="536"/>
      <c r="AB23" s="536"/>
      <c r="AC23" s="536"/>
      <c r="AD23" s="536"/>
      <c r="AE23" s="536"/>
      <c r="AF23" s="536"/>
    </row>
    <row r="24" spans="1:32">
      <c r="A24" s="417" t="s">
        <v>21</v>
      </c>
      <c r="B24" s="1">
        <v>16099</v>
      </c>
      <c r="C24" s="316">
        <f t="shared" si="0"/>
        <v>1.7935965739063395</v>
      </c>
      <c r="D24" s="1">
        <v>16221</v>
      </c>
      <c r="E24" s="316">
        <f t="shared" si="1"/>
        <v>1.8227153413279158</v>
      </c>
      <c r="F24" s="1">
        <v>17090</v>
      </c>
      <c r="G24" s="316">
        <f t="shared" si="2"/>
        <v>1.9241508516253389</v>
      </c>
      <c r="H24" s="1">
        <v>17870</v>
      </c>
      <c r="I24" s="316">
        <f t="shared" si="3"/>
        <v>2.0053618460550928</v>
      </c>
      <c r="J24" s="1">
        <v>18887</v>
      </c>
      <c r="K24" s="316">
        <f t="shared" si="4"/>
        <v>2.1111379376640333</v>
      </c>
      <c r="L24" s="1">
        <v>19672</v>
      </c>
      <c r="M24" s="316">
        <f t="shared" si="5"/>
        <v>2.1743912157778214</v>
      </c>
      <c r="N24" s="1">
        <v>20886</v>
      </c>
      <c r="O24" s="316">
        <f t="shared" si="6"/>
        <v>2.2755575312063856</v>
      </c>
      <c r="P24" s="1">
        <v>21621</v>
      </c>
      <c r="Q24" s="316">
        <f t="shared" si="7"/>
        <v>2.3283337138328073</v>
      </c>
      <c r="R24" s="1">
        <v>21872</v>
      </c>
      <c r="S24" s="316">
        <f t="shared" si="8"/>
        <v>2.3569143301727493</v>
      </c>
      <c r="T24" s="410">
        <v>21915</v>
      </c>
      <c r="U24" s="316">
        <f t="shared" si="9"/>
        <v>2.3522883155189849</v>
      </c>
      <c r="V24" s="410">
        <v>22606</v>
      </c>
      <c r="W24" s="316">
        <f t="shared" si="10"/>
        <v>2.394431987052315</v>
      </c>
      <c r="X24" s="410">
        <v>23138</v>
      </c>
      <c r="Y24" s="316">
        <f t="shared" si="11"/>
        <v>2.4226674051868828</v>
      </c>
      <c r="Z24" s="511"/>
      <c r="AA24" s="536"/>
      <c r="AB24" s="536"/>
      <c r="AC24" s="536"/>
      <c r="AD24" s="536"/>
      <c r="AE24" s="536"/>
      <c r="AF24" s="536"/>
    </row>
    <row r="25" spans="1:32">
      <c r="A25" s="417" t="s">
        <v>22</v>
      </c>
      <c r="B25" s="1">
        <v>206593</v>
      </c>
      <c r="C25" s="316">
        <f t="shared" si="0"/>
        <v>23.016615752098417</v>
      </c>
      <c r="D25" s="1">
        <v>205279</v>
      </c>
      <c r="E25" s="316">
        <f t="shared" si="1"/>
        <v>23.066714909836215</v>
      </c>
      <c r="F25" s="1">
        <v>203811</v>
      </c>
      <c r="G25" s="316">
        <f t="shared" si="2"/>
        <v>22.946934418994264</v>
      </c>
      <c r="H25" s="1">
        <v>203585</v>
      </c>
      <c r="I25" s="316">
        <f t="shared" si="3"/>
        <v>22.846199856134646</v>
      </c>
      <c r="J25" s="1">
        <v>203692</v>
      </c>
      <c r="K25" s="316">
        <f t="shared" si="4"/>
        <v>22.768142574186598</v>
      </c>
      <c r="L25" s="1">
        <v>204856</v>
      </c>
      <c r="M25" s="316">
        <f t="shared" si="5"/>
        <v>22.643202872071033</v>
      </c>
      <c r="N25" s="1">
        <v>207312</v>
      </c>
      <c r="O25" s="316">
        <f t="shared" si="6"/>
        <v>22.58691864930854</v>
      </c>
      <c r="P25" s="1">
        <v>209194</v>
      </c>
      <c r="Q25" s="316">
        <f t="shared" si="7"/>
        <v>22.527794409673014</v>
      </c>
      <c r="R25" s="1">
        <v>208563</v>
      </c>
      <c r="S25" s="316">
        <f t="shared" si="8"/>
        <v>22.474630735361149</v>
      </c>
      <c r="T25" s="410">
        <v>208688</v>
      </c>
      <c r="U25" s="316">
        <f t="shared" si="9"/>
        <v>22.399924434817517</v>
      </c>
      <c r="V25" s="410">
        <v>209395</v>
      </c>
      <c r="W25" s="316">
        <f t="shared" si="10"/>
        <v>22.179159777440482</v>
      </c>
      <c r="X25" s="410">
        <v>211359</v>
      </c>
      <c r="Y25" s="316">
        <f t="shared" si="11"/>
        <v>22.130372551339544</v>
      </c>
      <c r="Z25" s="511"/>
      <c r="AA25" s="536"/>
      <c r="AB25" s="536"/>
      <c r="AC25" s="536"/>
      <c r="AD25" s="536"/>
      <c r="AE25" s="536"/>
      <c r="AF25" s="536"/>
    </row>
    <row r="26" spans="1:32">
      <c r="A26" s="417" t="s">
        <v>23</v>
      </c>
      <c r="B26" s="1">
        <v>14545</v>
      </c>
      <c r="C26" s="316">
        <f t="shared" si="0"/>
        <v>1.6204647597656816</v>
      </c>
      <c r="D26" s="1">
        <v>14296</v>
      </c>
      <c r="E26" s="316">
        <f t="shared" si="1"/>
        <v>1.6064076517861958</v>
      </c>
      <c r="F26" s="1">
        <v>14246</v>
      </c>
      <c r="G26" s="316">
        <f t="shared" si="2"/>
        <v>1.603946929915423</v>
      </c>
      <c r="H26" s="1">
        <v>14125</v>
      </c>
      <c r="I26" s="316">
        <f t="shared" si="3"/>
        <v>1.5850999482668264</v>
      </c>
      <c r="J26" s="1">
        <v>14189</v>
      </c>
      <c r="K26" s="316">
        <f t="shared" si="4"/>
        <v>1.5860081642142727</v>
      </c>
      <c r="L26" s="1">
        <v>14445</v>
      </c>
      <c r="M26" s="316">
        <f t="shared" si="5"/>
        <v>1.5966389341150178</v>
      </c>
      <c r="N26" s="1">
        <v>14679</v>
      </c>
      <c r="O26" s="316">
        <f t="shared" si="6"/>
        <v>1.599296610197191</v>
      </c>
      <c r="P26" s="1">
        <v>14953</v>
      </c>
      <c r="Q26" s="316">
        <f t="shared" si="7"/>
        <v>1.6102665937256355</v>
      </c>
      <c r="R26" s="1">
        <v>14987</v>
      </c>
      <c r="S26" s="316">
        <f t="shared" si="8"/>
        <v>1.6149906303172545</v>
      </c>
      <c r="T26" s="410">
        <v>15114</v>
      </c>
      <c r="U26" s="316">
        <f t="shared" si="9"/>
        <v>1.6222900114421144</v>
      </c>
      <c r="V26" s="410">
        <v>15285</v>
      </c>
      <c r="W26" s="316">
        <f t="shared" si="10"/>
        <v>1.6189902203881552</v>
      </c>
      <c r="X26" s="410">
        <v>15386</v>
      </c>
      <c r="Y26" s="316">
        <f t="shared" si="11"/>
        <v>1.6109932014956081</v>
      </c>
      <c r="Z26" s="511"/>
      <c r="AA26" s="536"/>
      <c r="AB26" s="536"/>
      <c r="AC26" s="536"/>
      <c r="AD26" s="536"/>
      <c r="AE26" s="536"/>
      <c r="AF26" s="536"/>
    </row>
    <row r="27" spans="1:32">
      <c r="A27" s="417" t="s">
        <v>24</v>
      </c>
      <c r="B27" s="1">
        <v>12634</v>
      </c>
      <c r="C27" s="316">
        <f t="shared" si="0"/>
        <v>1.4075594207548725</v>
      </c>
      <c r="D27" s="1">
        <v>10468</v>
      </c>
      <c r="E27" s="316">
        <f t="shared" si="1"/>
        <v>1.176264360583233</v>
      </c>
      <c r="F27" s="1">
        <v>10690</v>
      </c>
      <c r="G27" s="316">
        <f t="shared" si="2"/>
        <v>1.2035794384947263</v>
      </c>
      <c r="H27" s="1">
        <v>11338</v>
      </c>
      <c r="I27" s="316">
        <f t="shared" si="3"/>
        <v>1.2723442982972941</v>
      </c>
      <c r="J27" s="1">
        <v>10576</v>
      </c>
      <c r="K27" s="316">
        <f t="shared" si="4"/>
        <v>1.1821567654330924</v>
      </c>
      <c r="L27" s="1">
        <v>10755</v>
      </c>
      <c r="M27" s="316">
        <f t="shared" si="5"/>
        <v>1.1887747827211503</v>
      </c>
      <c r="N27" s="1">
        <v>11111</v>
      </c>
      <c r="O27" s="316">
        <f t="shared" si="6"/>
        <v>1.2105582557327468</v>
      </c>
      <c r="P27" s="1">
        <v>11281</v>
      </c>
      <c r="Q27" s="316">
        <f t="shared" si="7"/>
        <v>1.214834310427265</v>
      </c>
      <c r="R27" s="1">
        <v>11115</v>
      </c>
      <c r="S27" s="316">
        <f t="shared" si="8"/>
        <v>1.1977461036882822</v>
      </c>
      <c r="T27" s="410">
        <v>11162</v>
      </c>
      <c r="U27" s="316">
        <f t="shared" si="9"/>
        <v>1.1980945552280586</v>
      </c>
      <c r="V27" s="410">
        <v>11972</v>
      </c>
      <c r="W27" s="316">
        <f t="shared" si="10"/>
        <v>1.2680766057237156</v>
      </c>
      <c r="X27" s="410">
        <v>12373</v>
      </c>
      <c r="Y27" s="316">
        <f t="shared" si="11"/>
        <v>1.2955166308400599</v>
      </c>
      <c r="Z27" s="511"/>
      <c r="AA27" s="536"/>
      <c r="AB27" s="536"/>
      <c r="AC27" s="536"/>
      <c r="AD27" s="536"/>
      <c r="AE27" s="536"/>
      <c r="AF27" s="536"/>
    </row>
    <row r="28" spans="1:32">
      <c r="A28" s="417" t="s">
        <v>25</v>
      </c>
      <c r="B28" s="1">
        <v>9076</v>
      </c>
      <c r="C28" s="316">
        <f t="shared" si="0"/>
        <v>1.0111610972590805</v>
      </c>
      <c r="D28" s="1">
        <v>8998</v>
      </c>
      <c r="E28" s="316">
        <f t="shared" si="1"/>
        <v>1.0110839431150105</v>
      </c>
      <c r="F28" s="1">
        <v>8930</v>
      </c>
      <c r="G28" s="316">
        <f t="shared" si="2"/>
        <v>1.0054222998838078</v>
      </c>
      <c r="H28" s="1">
        <v>8873</v>
      </c>
      <c r="I28" s="316">
        <f t="shared" si="3"/>
        <v>0.99572331617497711</v>
      </c>
      <c r="J28" s="1">
        <v>8873</v>
      </c>
      <c r="K28" s="316">
        <f t="shared" si="4"/>
        <v>0.99180001699015019</v>
      </c>
      <c r="L28" s="1">
        <v>8947</v>
      </c>
      <c r="M28" s="316">
        <f t="shared" si="5"/>
        <v>0.98893240176719022</v>
      </c>
      <c r="N28" s="1">
        <v>8934</v>
      </c>
      <c r="O28" s="316">
        <f t="shared" si="6"/>
        <v>0.97337120481652051</v>
      </c>
      <c r="P28" s="1">
        <v>8940</v>
      </c>
      <c r="Q28" s="316">
        <f t="shared" si="7"/>
        <v>0.96273546097152285</v>
      </c>
      <c r="R28" s="1">
        <v>8918</v>
      </c>
      <c r="S28" s="316">
        <f t="shared" si="8"/>
        <v>0.96099862822241111</v>
      </c>
      <c r="T28" s="410">
        <v>9005</v>
      </c>
      <c r="U28" s="316">
        <f t="shared" si="9"/>
        <v>0.96656884696547829</v>
      </c>
      <c r="V28" s="410">
        <v>9145</v>
      </c>
      <c r="W28" s="316">
        <f t="shared" si="10"/>
        <v>0.9686402070951704</v>
      </c>
      <c r="X28" s="410">
        <v>9278</v>
      </c>
      <c r="Y28" s="316">
        <f t="shared" si="11"/>
        <v>0.97145423914443341</v>
      </c>
      <c r="Z28" s="511"/>
      <c r="AA28" s="536"/>
      <c r="AB28" s="536"/>
      <c r="AC28" s="536"/>
      <c r="AD28" s="536"/>
      <c r="AE28" s="536"/>
      <c r="AF28" s="536"/>
    </row>
    <row r="29" spans="1:32">
      <c r="A29" s="417" t="s">
        <v>26</v>
      </c>
      <c r="B29" s="1">
        <v>5082</v>
      </c>
      <c r="C29" s="316">
        <f t="shared" si="0"/>
        <v>0.56618782462215156</v>
      </c>
      <c r="D29" s="1">
        <v>4727</v>
      </c>
      <c r="E29" s="316">
        <f t="shared" si="1"/>
        <v>0.53116179140971931</v>
      </c>
      <c r="F29" s="1">
        <v>4805</v>
      </c>
      <c r="G29" s="316">
        <f t="shared" si="2"/>
        <v>0.54099150626446768</v>
      </c>
      <c r="H29" s="1">
        <v>4786</v>
      </c>
      <c r="I29" s="316">
        <f t="shared" si="3"/>
        <v>0.53708236123221464</v>
      </c>
      <c r="J29" s="1">
        <v>4848</v>
      </c>
      <c r="K29" s="316">
        <f t="shared" si="4"/>
        <v>0.54189636902606197</v>
      </c>
      <c r="L29" s="1">
        <v>4757</v>
      </c>
      <c r="M29" s="316">
        <f t="shared" si="5"/>
        <v>0.52580210519800197</v>
      </c>
      <c r="N29" s="1">
        <v>4693</v>
      </c>
      <c r="O29" s="316">
        <f t="shared" si="6"/>
        <v>0.51130860355987584</v>
      </c>
      <c r="P29" s="1">
        <v>4743</v>
      </c>
      <c r="Q29" s="316">
        <f t="shared" si="7"/>
        <v>0.5107666992603952</v>
      </c>
      <c r="R29" s="1">
        <v>4692</v>
      </c>
      <c r="S29" s="316">
        <f t="shared" si="8"/>
        <v>0.50560726212374452</v>
      </c>
      <c r="T29" s="410">
        <v>4644</v>
      </c>
      <c r="U29" s="316">
        <f t="shared" si="9"/>
        <v>0.49847259581428999</v>
      </c>
      <c r="V29" s="410">
        <v>4679</v>
      </c>
      <c r="W29" s="316">
        <f t="shared" si="10"/>
        <v>0.49560060459248795</v>
      </c>
      <c r="X29" s="410">
        <v>4705</v>
      </c>
      <c r="Y29" s="316">
        <f t="shared" si="11"/>
        <v>0.49263765845813312</v>
      </c>
      <c r="Z29" s="511"/>
      <c r="AA29" s="536"/>
      <c r="AB29" s="536"/>
      <c r="AC29" s="536"/>
      <c r="AD29" s="536"/>
      <c r="AE29" s="536"/>
      <c r="AF29" s="536"/>
    </row>
    <row r="30" spans="1:32">
      <c r="A30" s="417" t="s">
        <v>27</v>
      </c>
      <c r="B30" s="1">
        <v>23805</v>
      </c>
      <c r="C30" s="316">
        <f t="shared" si="0"/>
        <v>2.6521253768457922</v>
      </c>
      <c r="D30" s="1">
        <v>23929</v>
      </c>
      <c r="E30" s="316">
        <f t="shared" si="1"/>
        <v>2.6888450405422413</v>
      </c>
      <c r="F30" s="1">
        <v>23893</v>
      </c>
      <c r="G30" s="316">
        <f t="shared" si="2"/>
        <v>2.6900957459265196</v>
      </c>
      <c r="H30" s="1">
        <v>23772</v>
      </c>
      <c r="I30" s="316">
        <f t="shared" si="3"/>
        <v>2.6676811306335573</v>
      </c>
      <c r="J30" s="1">
        <v>23812</v>
      </c>
      <c r="K30" s="316">
        <f t="shared" si="4"/>
        <v>2.6616411590859301</v>
      </c>
      <c r="L30" s="1">
        <v>23961</v>
      </c>
      <c r="M30" s="316">
        <f t="shared" si="5"/>
        <v>2.6484642090917232</v>
      </c>
      <c r="N30" s="1">
        <v>24134</v>
      </c>
      <c r="O30" s="316">
        <f t="shared" si="6"/>
        <v>2.6294314592614625</v>
      </c>
      <c r="P30" s="1">
        <v>24201</v>
      </c>
      <c r="Q30" s="316">
        <f t="shared" si="7"/>
        <v>2.6061701220326428</v>
      </c>
      <c r="R30" s="1">
        <v>24346</v>
      </c>
      <c r="S30" s="316">
        <f t="shared" si="8"/>
        <v>2.623511168726488</v>
      </c>
      <c r="T30" s="410">
        <v>24592</v>
      </c>
      <c r="U30" s="316">
        <f t="shared" si="9"/>
        <v>2.6396292153886778</v>
      </c>
      <c r="V30" s="410">
        <v>24652</v>
      </c>
      <c r="W30" s="316">
        <f t="shared" si="10"/>
        <v>2.6111447113515736</v>
      </c>
      <c r="X30" s="410">
        <v>24746</v>
      </c>
      <c r="Y30" s="316">
        <f t="shared" si="11"/>
        <v>2.5910332616801197</v>
      </c>
      <c r="Z30" s="511"/>
      <c r="AA30" s="536"/>
      <c r="AB30" s="536"/>
      <c r="AC30" s="536"/>
      <c r="AD30" s="536"/>
      <c r="AE30" s="536"/>
      <c r="AF30" s="536"/>
    </row>
    <row r="31" spans="1:32">
      <c r="A31" s="417" t="s">
        <v>28</v>
      </c>
      <c r="B31" s="1">
        <v>2815</v>
      </c>
      <c r="C31" s="316">
        <f t="shared" si="0"/>
        <v>0.3136203711750013</v>
      </c>
      <c r="D31" s="1">
        <v>2775</v>
      </c>
      <c r="E31" s="316">
        <f t="shared" si="1"/>
        <v>0.31182017583286886</v>
      </c>
      <c r="F31" s="1">
        <v>2698</v>
      </c>
      <c r="G31" s="316">
        <f t="shared" si="2"/>
        <v>0.30376588634787388</v>
      </c>
      <c r="H31" s="1">
        <v>2658</v>
      </c>
      <c r="I31" s="316">
        <f t="shared" si="3"/>
        <v>0.29827933893757341</v>
      </c>
      <c r="J31" s="1">
        <v>2650</v>
      </c>
      <c r="K31" s="316">
        <f t="shared" si="4"/>
        <v>0.29620985518132514</v>
      </c>
      <c r="L31" s="1">
        <v>2670</v>
      </c>
      <c r="M31" s="316">
        <f t="shared" si="5"/>
        <v>0.29512121523621304</v>
      </c>
      <c r="N31" s="1">
        <v>2763</v>
      </c>
      <c r="O31" s="316">
        <f t="shared" si="6"/>
        <v>0.30103253177837991</v>
      </c>
      <c r="P31" s="1">
        <v>2852</v>
      </c>
      <c r="Q31" s="316">
        <f t="shared" si="7"/>
        <v>0.30712768844415916</v>
      </c>
      <c r="R31" s="1">
        <v>2829</v>
      </c>
      <c r="S31" s="316">
        <f t="shared" si="8"/>
        <v>0.30485143745696358</v>
      </c>
      <c r="T31" s="410">
        <v>2813</v>
      </c>
      <c r="U31" s="316">
        <f t="shared" si="9"/>
        <v>0.30193871921309168</v>
      </c>
      <c r="V31" s="410">
        <v>2784</v>
      </c>
      <c r="W31" s="316">
        <f t="shared" si="10"/>
        <v>0.29488183013154229</v>
      </c>
      <c r="X31" s="410">
        <v>2787</v>
      </c>
      <c r="Y31" s="316">
        <f t="shared" si="11"/>
        <v>0.29181321022801637</v>
      </c>
      <c r="Z31" s="511"/>
      <c r="AA31" s="536"/>
      <c r="AB31" s="536"/>
      <c r="AC31" s="536"/>
      <c r="AD31" s="536"/>
      <c r="AE31" s="536"/>
      <c r="AF31" s="536"/>
    </row>
    <row r="32" spans="1:32">
      <c r="A32" s="417" t="s">
        <v>29</v>
      </c>
      <c r="B32" s="1">
        <v>11078</v>
      </c>
      <c r="C32" s="316">
        <f t="shared" si="0"/>
        <v>1.2342047857465948</v>
      </c>
      <c r="D32" s="1">
        <v>11097</v>
      </c>
      <c r="E32" s="316">
        <f t="shared" si="1"/>
        <v>1.2469436004386831</v>
      </c>
      <c r="F32" s="1">
        <v>11107</v>
      </c>
      <c r="G32" s="316">
        <f t="shared" si="2"/>
        <v>1.2505291696315177</v>
      </c>
      <c r="H32" s="1">
        <v>11114</v>
      </c>
      <c r="I32" s="316">
        <f t="shared" si="3"/>
        <v>1.2472071380557528</v>
      </c>
      <c r="J32" s="1">
        <v>11108</v>
      </c>
      <c r="K32" s="316">
        <f t="shared" si="4"/>
        <v>1.2416222910770414</v>
      </c>
      <c r="L32" s="1">
        <v>11203</v>
      </c>
      <c r="M32" s="316">
        <f t="shared" si="5"/>
        <v>1.2382932487982377</v>
      </c>
      <c r="N32" s="1">
        <v>11294</v>
      </c>
      <c r="O32" s="316">
        <f t="shared" si="6"/>
        <v>1.2304963495856036</v>
      </c>
      <c r="P32" s="1">
        <v>11287</v>
      </c>
      <c r="Q32" s="316">
        <f t="shared" si="7"/>
        <v>1.2154804416091252</v>
      </c>
      <c r="R32" s="1">
        <v>11326</v>
      </c>
      <c r="S32" s="316">
        <f t="shared" si="8"/>
        <v>1.2204833441631564</v>
      </c>
      <c r="T32" s="410">
        <v>11359</v>
      </c>
      <c r="U32" s="316">
        <f t="shared" si="9"/>
        <v>1.2192399258945994</v>
      </c>
      <c r="V32" s="410">
        <v>11344</v>
      </c>
      <c r="W32" s="316">
        <f t="shared" si="10"/>
        <v>1.2015587216279511</v>
      </c>
      <c r="X32" s="410">
        <v>11405</v>
      </c>
      <c r="Y32" s="316">
        <f t="shared" si="11"/>
        <v>1.1941620605132854</v>
      </c>
      <c r="Z32" s="511"/>
      <c r="AA32" s="536"/>
      <c r="AB32" s="536"/>
      <c r="AC32" s="536"/>
      <c r="AD32" s="536"/>
      <c r="AE32" s="536"/>
      <c r="AF32" s="536"/>
    </row>
    <row r="33" spans="1:32">
      <c r="A33" s="417" t="s">
        <v>30</v>
      </c>
      <c r="B33" s="1">
        <v>9069</v>
      </c>
      <c r="C33" s="316">
        <f t="shared" si="0"/>
        <v>1.0103812242224108</v>
      </c>
      <c r="D33" s="1">
        <v>9026</v>
      </c>
      <c r="E33" s="316">
        <f t="shared" si="1"/>
        <v>1.0142302367810718</v>
      </c>
      <c r="F33" s="1">
        <v>9026</v>
      </c>
      <c r="G33" s="316">
        <f t="shared" si="2"/>
        <v>1.016230871080767</v>
      </c>
      <c r="H33" s="1">
        <v>8969</v>
      </c>
      <c r="I33" s="316">
        <f t="shared" si="3"/>
        <v>1.0064963848499233</v>
      </c>
      <c r="J33" s="1">
        <v>8969</v>
      </c>
      <c r="K33" s="316">
        <f t="shared" si="4"/>
        <v>1.0025306381589831</v>
      </c>
      <c r="L33" s="1">
        <v>9040</v>
      </c>
      <c r="M33" s="316">
        <f t="shared" si="5"/>
        <v>0.99921190476979993</v>
      </c>
      <c r="N33" s="1">
        <v>9185</v>
      </c>
      <c r="O33" s="316">
        <f t="shared" si="6"/>
        <v>1.000717989281368</v>
      </c>
      <c r="P33" s="1">
        <v>9158</v>
      </c>
      <c r="Q33" s="316">
        <f t="shared" si="7"/>
        <v>0.98621156057910586</v>
      </c>
      <c r="R33" s="1">
        <v>9161</v>
      </c>
      <c r="S33" s="316">
        <f t="shared" si="8"/>
        <v>0.9871841705702521</v>
      </c>
      <c r="T33" s="410">
        <v>9170</v>
      </c>
      <c r="U33" s="316">
        <f t="shared" si="9"/>
        <v>0.98427943661004291</v>
      </c>
      <c r="V33" s="410">
        <v>9228</v>
      </c>
      <c r="W33" s="316">
        <f t="shared" si="10"/>
        <v>0.97743158349636217</v>
      </c>
      <c r="X33" s="410">
        <v>9313</v>
      </c>
      <c r="Y33" s="316">
        <f>(X33*100)/$X$35</f>
        <v>0.9751189188566618</v>
      </c>
      <c r="Z33" s="511"/>
      <c r="AA33" s="536"/>
      <c r="AB33" s="536"/>
      <c r="AC33" s="536"/>
      <c r="AD33" s="536"/>
      <c r="AE33" s="536"/>
      <c r="AF33" s="536"/>
    </row>
    <row r="34" spans="1:32">
      <c r="A34" s="417" t="s">
        <v>31</v>
      </c>
      <c r="B34" s="1">
        <v>1804</v>
      </c>
      <c r="C34" s="316">
        <f t="shared" si="0"/>
        <v>0.2009844225931447</v>
      </c>
      <c r="D34" s="1">
        <v>1715</v>
      </c>
      <c r="E34" s="316">
        <f t="shared" si="1"/>
        <v>0.19271048704625951</v>
      </c>
      <c r="F34" s="1">
        <v>1671</v>
      </c>
      <c r="G34" s="316">
        <f t="shared" si="2"/>
        <v>0.18813669239707087</v>
      </c>
      <c r="H34" s="1">
        <v>1630</v>
      </c>
      <c r="I34" s="316">
        <f t="shared" si="3"/>
        <v>0.18291772854335767</v>
      </c>
      <c r="J34" s="1">
        <v>1615</v>
      </c>
      <c r="K34" s="316">
        <f t="shared" si="4"/>
        <v>0.18052034570484532</v>
      </c>
      <c r="L34" s="1">
        <v>1645</v>
      </c>
      <c r="M34" s="316">
        <f t="shared" si="5"/>
        <v>0.18182561762680541</v>
      </c>
      <c r="N34" s="1">
        <v>1667</v>
      </c>
      <c r="O34" s="316">
        <f t="shared" si="6"/>
        <v>0.18162187132629726</v>
      </c>
      <c r="P34" s="1">
        <v>1715</v>
      </c>
      <c r="Q34" s="316">
        <f t="shared" si="7"/>
        <v>0.18468582948167356</v>
      </c>
      <c r="R34" s="1">
        <v>1789</v>
      </c>
      <c r="S34" s="316">
        <f t="shared" si="8"/>
        <v>0.19278162658554537</v>
      </c>
      <c r="T34" s="410">
        <v>1767</v>
      </c>
      <c r="U34" s="316">
        <f t="shared" si="9"/>
        <v>0.189664314557246</v>
      </c>
      <c r="V34" s="410">
        <v>1823</v>
      </c>
      <c r="W34" s="316">
        <f t="shared" si="10"/>
        <v>0.19309252023340576</v>
      </c>
      <c r="X34" s="410">
        <v>1871</v>
      </c>
      <c r="Y34" s="316">
        <f>(X34*100)/$X$35</f>
        <v>0.19590330690226718</v>
      </c>
      <c r="Z34" s="1"/>
    </row>
    <row r="35" spans="1:32">
      <c r="A35" s="418" t="s">
        <v>0</v>
      </c>
      <c r="B35" s="422">
        <v>897582</v>
      </c>
      <c r="C35" s="316">
        <f>(B35*100)/$B$35</f>
        <v>100</v>
      </c>
      <c r="D35" s="422">
        <v>889936</v>
      </c>
      <c r="E35" s="316">
        <f t="shared" si="1"/>
        <v>100</v>
      </c>
      <c r="F35" s="422">
        <v>888184</v>
      </c>
      <c r="G35" s="316">
        <f t="shared" si="2"/>
        <v>100</v>
      </c>
      <c r="H35" s="422">
        <v>891111</v>
      </c>
      <c r="I35" s="316">
        <f t="shared" si="3"/>
        <v>100</v>
      </c>
      <c r="J35" s="422">
        <v>894636</v>
      </c>
      <c r="K35" s="316">
        <f t="shared" si="4"/>
        <v>100</v>
      </c>
      <c r="L35" s="422">
        <v>904713</v>
      </c>
      <c r="M35" s="316">
        <f t="shared" si="5"/>
        <v>100</v>
      </c>
      <c r="N35" s="422">
        <v>917841</v>
      </c>
      <c r="O35" s="316">
        <f t="shared" si="6"/>
        <v>100</v>
      </c>
      <c r="P35" s="422">
        <v>928604</v>
      </c>
      <c r="Q35" s="316">
        <f t="shared" si="7"/>
        <v>100</v>
      </c>
      <c r="R35" s="422">
        <v>927993</v>
      </c>
      <c r="S35" s="316">
        <f t="shared" si="8"/>
        <v>100</v>
      </c>
      <c r="T35" s="423">
        <v>931646</v>
      </c>
      <c r="U35" s="316">
        <f t="shared" si="9"/>
        <v>100</v>
      </c>
      <c r="V35" s="423">
        <v>944107</v>
      </c>
      <c r="W35" s="316">
        <f>(V35*100)/$V$35</f>
        <v>100</v>
      </c>
      <c r="X35" s="423">
        <v>955063</v>
      </c>
      <c r="Y35" s="316">
        <f>(X35*100)/$X$35</f>
        <v>100</v>
      </c>
    </row>
    <row r="36" spans="1:32">
      <c r="X36" s="1"/>
    </row>
    <row r="37" spans="1:32">
      <c r="A37" s="184" t="s">
        <v>418</v>
      </c>
      <c r="Y37" s="135"/>
    </row>
    <row r="38" spans="1:32">
      <c r="Y38" s="1"/>
    </row>
    <row r="39" spans="1:32" ht="25.5" customHeight="1">
      <c r="A39" s="533" t="s">
        <v>42</v>
      </c>
      <c r="B39" s="533"/>
      <c r="C39" s="533"/>
      <c r="D39" s="533"/>
      <c r="E39" s="533"/>
      <c r="F39" s="533"/>
      <c r="G39" s="533"/>
      <c r="H39" s="533"/>
      <c r="I39" s="533"/>
      <c r="J39" s="533"/>
      <c r="K39" s="533"/>
      <c r="L39" s="533"/>
      <c r="M39" s="314"/>
    </row>
    <row r="40" spans="1:32">
      <c r="A40" s="2" t="s">
        <v>41</v>
      </c>
    </row>
    <row r="41" spans="1:32">
      <c r="R41" s="1"/>
      <c r="X41" s="461"/>
    </row>
    <row r="42" spans="1:32">
      <c r="R42" s="1"/>
    </row>
    <row r="43" spans="1:32">
      <c r="R43" s="1"/>
    </row>
    <row r="44" spans="1:32">
      <c r="R44" s="1"/>
    </row>
  </sheetData>
  <sheetProtection algorithmName="SHA-512" hashValue="ZMNLjBl3hbCmRk+CWDqNOwQykIpE1Yx/9YW6edC+V7PJWS5kFUgtBOeWTJQ01BwMTCIDirNIdhKPhanHbSpN6A==" saltValue="ETU9P8EC3BfsuU/VurH91w=="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G11" sqref="G11"/>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62" t="s">
        <v>731</v>
      </c>
      <c r="B1" s="562"/>
      <c r="C1" s="562"/>
      <c r="D1" s="562"/>
      <c r="E1" s="562"/>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84">
        <v>118.31100000000001</v>
      </c>
      <c r="C5" s="63">
        <v>0.4</v>
      </c>
      <c r="D5" s="63">
        <v>1.6</v>
      </c>
      <c r="E5" s="64">
        <v>1.2</v>
      </c>
    </row>
    <row r="6" spans="1:9">
      <c r="A6" s="60" t="s">
        <v>171</v>
      </c>
      <c r="B6" s="65">
        <v>134.53</v>
      </c>
      <c r="C6" s="66">
        <v>-0.5</v>
      </c>
      <c r="D6" s="66">
        <v>1.3</v>
      </c>
      <c r="E6" s="67">
        <v>1.5</v>
      </c>
    </row>
    <row r="7" spans="1:9">
      <c r="A7" s="60" t="s">
        <v>172</v>
      </c>
      <c r="B7" s="65">
        <v>117.762</v>
      </c>
      <c r="C7" s="66">
        <v>0</v>
      </c>
      <c r="D7" s="66">
        <v>2.9</v>
      </c>
      <c r="E7" s="67">
        <v>3.4</v>
      </c>
    </row>
    <row r="8" spans="1:9">
      <c r="A8" s="60" t="s">
        <v>173</v>
      </c>
      <c r="B8" s="65">
        <v>100.292</v>
      </c>
      <c r="C8" s="66">
        <v>-2.7</v>
      </c>
      <c r="D8" s="66">
        <v>0</v>
      </c>
      <c r="E8" s="67">
        <v>-3.7</v>
      </c>
    </row>
    <row r="9" spans="1:9">
      <c r="A9" s="60" t="s">
        <v>174</v>
      </c>
      <c r="B9" s="65">
        <v>111.949</v>
      </c>
      <c r="C9" s="66">
        <v>1</v>
      </c>
      <c r="D9" s="66">
        <v>4</v>
      </c>
      <c r="E9" s="67">
        <v>3</v>
      </c>
      <c r="I9" s="290"/>
    </row>
    <row r="10" spans="1:9" ht="12.75" customHeight="1">
      <c r="A10" s="60" t="s">
        <v>175</v>
      </c>
      <c r="B10" s="65">
        <v>113.535</v>
      </c>
      <c r="C10" s="66">
        <v>0</v>
      </c>
      <c r="D10" s="66">
        <v>-0.5</v>
      </c>
      <c r="E10" s="67">
        <v>-0.3</v>
      </c>
    </row>
    <row r="11" spans="1:9" ht="12.75" customHeight="1">
      <c r="A11" s="60" t="s">
        <v>176</v>
      </c>
      <c r="B11" s="65">
        <v>106.94199999999999</v>
      </c>
      <c r="C11" s="66">
        <v>0</v>
      </c>
      <c r="D11" s="66">
        <v>1.7</v>
      </c>
      <c r="E11" s="67">
        <v>1.8</v>
      </c>
    </row>
    <row r="12" spans="1:9" ht="12.75" customHeight="1">
      <c r="A12" s="60" t="s">
        <v>177</v>
      </c>
      <c r="B12" s="65">
        <v>114.244</v>
      </c>
      <c r="C12" s="66">
        <v>1.1000000000000001</v>
      </c>
      <c r="D12" s="66">
        <v>-0.2</v>
      </c>
      <c r="E12" s="67">
        <v>0</v>
      </c>
    </row>
    <row r="13" spans="1:9" ht="12.75" customHeight="1">
      <c r="A13" s="60" t="s">
        <v>178</v>
      </c>
      <c r="B13" s="65">
        <v>105.104</v>
      </c>
      <c r="C13" s="66">
        <v>0</v>
      </c>
      <c r="D13" s="66">
        <v>2.2000000000000002</v>
      </c>
      <c r="E13" s="67">
        <v>3.8</v>
      </c>
    </row>
    <row r="14" spans="1:9" ht="12.75" customHeight="1">
      <c r="A14" s="60" t="s">
        <v>179</v>
      </c>
      <c r="B14" s="65">
        <v>109.797</v>
      </c>
      <c r="C14" s="66">
        <v>1.8</v>
      </c>
      <c r="D14" s="66">
        <v>0.5</v>
      </c>
      <c r="E14" s="67">
        <v>0.7</v>
      </c>
    </row>
    <row r="15" spans="1:9" ht="12.75" customHeight="1">
      <c r="A15" s="60" t="s">
        <v>180</v>
      </c>
      <c r="B15" s="65">
        <v>109.565</v>
      </c>
      <c r="C15" s="66">
        <v>0</v>
      </c>
      <c r="D15" s="66">
        <v>2.5</v>
      </c>
      <c r="E15" s="67">
        <v>0.1</v>
      </c>
    </row>
    <row r="16" spans="1:9" ht="12.75" customHeight="1">
      <c r="A16" s="60" t="s">
        <v>181</v>
      </c>
      <c r="B16" s="65">
        <v>124.312</v>
      </c>
      <c r="C16" s="66">
        <v>0.9</v>
      </c>
      <c r="D16" s="66">
        <v>3.5</v>
      </c>
      <c r="E16" s="67">
        <v>1.5</v>
      </c>
    </row>
    <row r="17" spans="1:8" ht="12.75" customHeight="1">
      <c r="A17" s="60" t="s">
        <v>182</v>
      </c>
      <c r="B17" s="68">
        <v>116.57299999999999</v>
      </c>
      <c r="C17" s="69">
        <v>0.5</v>
      </c>
      <c r="D17" s="69">
        <v>2</v>
      </c>
      <c r="E17" s="70">
        <v>1.7</v>
      </c>
    </row>
    <row r="18" spans="1:8" ht="12.75" customHeight="1">
      <c r="A18" s="58" t="s">
        <v>183</v>
      </c>
      <c r="B18" s="58"/>
      <c r="C18" s="58"/>
      <c r="D18" s="58"/>
      <c r="E18" s="58"/>
    </row>
    <row r="19" spans="1:8" ht="12.75" customHeight="1">
      <c r="A19" s="60" t="s">
        <v>170</v>
      </c>
      <c r="B19" s="62">
        <v>118.17100000000001</v>
      </c>
      <c r="C19" s="63">
        <v>0.5</v>
      </c>
      <c r="D19" s="63">
        <v>1.8</v>
      </c>
      <c r="E19" s="64">
        <v>1.7</v>
      </c>
    </row>
    <row r="20" spans="1:8" ht="12.75" customHeight="1">
      <c r="A20" s="60" t="s">
        <v>171</v>
      </c>
      <c r="B20" s="65">
        <v>134.77600000000001</v>
      </c>
      <c r="C20" s="66">
        <v>0.6</v>
      </c>
      <c r="D20" s="66">
        <v>2.2999999999999998</v>
      </c>
      <c r="E20" s="67">
        <v>2.2000000000000002</v>
      </c>
    </row>
    <row r="21" spans="1:8" ht="12.75" customHeight="1">
      <c r="A21" s="60" t="s">
        <v>172</v>
      </c>
      <c r="B21" s="65">
        <v>114.24299999999999</v>
      </c>
      <c r="C21" s="66">
        <v>-0.7</v>
      </c>
      <c r="D21" s="66">
        <v>1.6</v>
      </c>
      <c r="E21" s="67">
        <v>0.9</v>
      </c>
    </row>
    <row r="22" spans="1:8" ht="12.75" customHeight="1">
      <c r="A22" s="60" t="s">
        <v>173</v>
      </c>
      <c r="B22" s="65">
        <v>103.625</v>
      </c>
      <c r="C22" s="66">
        <v>-0.6</v>
      </c>
      <c r="D22" s="66">
        <v>-0.9</v>
      </c>
      <c r="E22" s="67">
        <v>0.5</v>
      </c>
    </row>
    <row r="23" spans="1:8" ht="12.75" customHeight="1">
      <c r="A23" s="60" t="s">
        <v>174</v>
      </c>
      <c r="B23" s="65">
        <v>110.524</v>
      </c>
      <c r="C23" s="66">
        <v>0.9</v>
      </c>
      <c r="D23" s="66">
        <v>3.8</v>
      </c>
      <c r="E23" s="67">
        <v>2.9</v>
      </c>
    </row>
    <row r="24" spans="1:8" ht="12.75" customHeight="1">
      <c r="A24" s="60" t="s">
        <v>175</v>
      </c>
      <c r="B24" s="65">
        <v>109.62</v>
      </c>
      <c r="C24" s="66">
        <v>0.4</v>
      </c>
      <c r="D24" s="66">
        <v>0</v>
      </c>
      <c r="E24" s="67">
        <v>-0.1</v>
      </c>
    </row>
    <row r="25" spans="1:8" ht="12.75" customHeight="1">
      <c r="A25" s="60" t="s">
        <v>176</v>
      </c>
      <c r="B25" s="65">
        <v>107.38800000000001</v>
      </c>
      <c r="C25" s="66">
        <v>-0.1</v>
      </c>
      <c r="D25" s="66">
        <v>1.5</v>
      </c>
      <c r="E25" s="67">
        <v>1.5</v>
      </c>
    </row>
    <row r="26" spans="1:8" ht="12.75" customHeight="1">
      <c r="A26" s="60" t="s">
        <v>177</v>
      </c>
      <c r="B26" s="65">
        <v>114.236</v>
      </c>
      <c r="C26" s="66">
        <v>0.4</v>
      </c>
      <c r="D26" s="66">
        <v>-1.1000000000000001</v>
      </c>
      <c r="E26" s="67">
        <v>0.3</v>
      </c>
    </row>
    <row r="27" spans="1:8">
      <c r="A27" s="60" t="s">
        <v>178</v>
      </c>
      <c r="B27" s="65">
        <v>103.717</v>
      </c>
      <c r="C27" s="66">
        <v>0</v>
      </c>
      <c r="D27" s="66">
        <v>1.8</v>
      </c>
      <c r="E27" s="67">
        <v>3.5</v>
      </c>
      <c r="G27" s="204"/>
      <c r="H27" s="204"/>
    </row>
    <row r="28" spans="1:8">
      <c r="A28" s="60" t="s">
        <v>179</v>
      </c>
      <c r="B28" s="65">
        <v>110.723</v>
      </c>
      <c r="C28" s="66">
        <v>1.2</v>
      </c>
      <c r="D28" s="66">
        <v>0.1</v>
      </c>
      <c r="E28" s="67">
        <v>0</v>
      </c>
    </row>
    <row r="29" spans="1:8">
      <c r="A29" s="60" t="s">
        <v>180</v>
      </c>
      <c r="B29" s="65">
        <v>109.92</v>
      </c>
      <c r="C29" s="66">
        <v>0</v>
      </c>
      <c r="D29" s="66">
        <v>2.1</v>
      </c>
      <c r="E29" s="67">
        <v>0.2</v>
      </c>
    </row>
    <row r="30" spans="1:8">
      <c r="A30" s="60" t="s">
        <v>181</v>
      </c>
      <c r="B30" s="65">
        <v>125.864</v>
      </c>
      <c r="C30" s="66">
        <v>0.8</v>
      </c>
      <c r="D30" s="66">
        <v>4.2</v>
      </c>
      <c r="E30" s="67">
        <v>2.7</v>
      </c>
    </row>
    <row r="31" spans="1:8">
      <c r="A31" s="60" t="s">
        <v>182</v>
      </c>
      <c r="B31" s="68">
        <v>114.795</v>
      </c>
      <c r="C31" s="69">
        <v>0.5</v>
      </c>
      <c r="D31" s="69">
        <v>4.0999999999999996</v>
      </c>
      <c r="E31" s="70">
        <v>3.2</v>
      </c>
    </row>
    <row r="32" spans="1:8">
      <c r="A32" s="58" t="s">
        <v>184</v>
      </c>
      <c r="B32" s="58"/>
      <c r="C32" s="58"/>
      <c r="D32" s="58"/>
      <c r="E32" s="58"/>
    </row>
    <row r="33" spans="1:5" s="373" customFormat="1">
      <c r="A33" s="60" t="s">
        <v>170</v>
      </c>
      <c r="B33" s="62">
        <v>118.238</v>
      </c>
      <c r="C33" s="63">
        <v>0.5</v>
      </c>
      <c r="D33" s="63">
        <v>1.7</v>
      </c>
      <c r="E33" s="64">
        <v>1.5</v>
      </c>
    </row>
    <row r="34" spans="1:5">
      <c r="A34" s="60" t="s">
        <v>171</v>
      </c>
      <c r="B34" s="65">
        <v>134.66200000000001</v>
      </c>
      <c r="C34" s="66">
        <v>0.1</v>
      </c>
      <c r="D34" s="66">
        <v>1.8</v>
      </c>
      <c r="E34" s="67">
        <v>1.9</v>
      </c>
    </row>
    <row r="35" spans="1:5">
      <c r="A35" s="60" t="s">
        <v>172</v>
      </c>
      <c r="B35" s="65">
        <v>115.81699999999999</v>
      </c>
      <c r="C35" s="66">
        <v>-0.4</v>
      </c>
      <c r="D35" s="66">
        <v>2.2000000000000002</v>
      </c>
      <c r="E35" s="67">
        <v>2</v>
      </c>
    </row>
    <row r="36" spans="1:5">
      <c r="A36" s="60" t="s">
        <v>173</v>
      </c>
      <c r="B36" s="65">
        <v>102.099</v>
      </c>
      <c r="C36" s="66">
        <v>-1.6</v>
      </c>
      <c r="D36" s="66">
        <v>-0.5</v>
      </c>
      <c r="E36" s="67">
        <v>-1.5</v>
      </c>
    </row>
    <row r="37" spans="1:5">
      <c r="A37" s="60" t="s">
        <v>174</v>
      </c>
      <c r="B37" s="65">
        <v>111.209</v>
      </c>
      <c r="C37" s="66">
        <v>1</v>
      </c>
      <c r="D37" s="66">
        <v>3.9</v>
      </c>
      <c r="E37" s="67">
        <v>3</v>
      </c>
    </row>
    <row r="38" spans="1:5" ht="12.75" customHeight="1">
      <c r="A38" s="60" t="s">
        <v>175</v>
      </c>
      <c r="B38" s="65">
        <v>111.498</v>
      </c>
      <c r="C38" s="66">
        <v>0.2</v>
      </c>
      <c r="D38" s="66">
        <v>-0.2</v>
      </c>
      <c r="E38" s="67">
        <v>-0.2</v>
      </c>
    </row>
    <row r="39" spans="1:5">
      <c r="A39" s="60" t="s">
        <v>176</v>
      </c>
      <c r="B39" s="65">
        <v>107.188</v>
      </c>
      <c r="C39" s="66">
        <v>0</v>
      </c>
      <c r="D39" s="66">
        <v>1.6</v>
      </c>
      <c r="E39" s="67">
        <v>1.6</v>
      </c>
    </row>
    <row r="40" spans="1:5">
      <c r="A40" s="60" t="s">
        <v>177</v>
      </c>
      <c r="B40" s="65">
        <v>114.289</v>
      </c>
      <c r="C40" s="66">
        <v>0.7</v>
      </c>
      <c r="D40" s="66">
        <v>-0.7</v>
      </c>
      <c r="E40" s="67">
        <v>0.2</v>
      </c>
    </row>
    <row r="41" spans="1:5">
      <c r="A41" s="60" t="s">
        <v>178</v>
      </c>
      <c r="B41" s="65">
        <v>104.399</v>
      </c>
      <c r="C41" s="66">
        <v>0</v>
      </c>
      <c r="D41" s="66">
        <v>2</v>
      </c>
      <c r="E41" s="67">
        <v>3.6</v>
      </c>
    </row>
    <row r="42" spans="1:5">
      <c r="A42" s="60" t="s">
        <v>179</v>
      </c>
      <c r="B42" s="65">
        <v>110.286</v>
      </c>
      <c r="C42" s="66">
        <v>1.5</v>
      </c>
      <c r="D42" s="66">
        <v>0.3</v>
      </c>
      <c r="E42" s="67">
        <v>0.3</v>
      </c>
    </row>
    <row r="43" spans="1:5">
      <c r="A43" s="60" t="s">
        <v>180</v>
      </c>
      <c r="B43" s="65">
        <v>109.764</v>
      </c>
      <c r="C43" s="66">
        <v>0</v>
      </c>
      <c r="D43" s="66">
        <v>2.2999999999999998</v>
      </c>
      <c r="E43" s="67">
        <v>0.1</v>
      </c>
    </row>
    <row r="44" spans="1:5">
      <c r="A44" s="60" t="s">
        <v>181</v>
      </c>
      <c r="B44" s="65">
        <v>125.15600000000001</v>
      </c>
      <c r="C44" s="66">
        <v>0.9</v>
      </c>
      <c r="D44" s="66">
        <v>3.9</v>
      </c>
      <c r="E44" s="67">
        <v>2.2000000000000002</v>
      </c>
    </row>
    <row r="45" spans="1:5">
      <c r="A45" s="60" t="s">
        <v>182</v>
      </c>
      <c r="B45" s="68">
        <v>115.63500000000001</v>
      </c>
      <c r="C45" s="69">
        <v>0.5</v>
      </c>
      <c r="D45" s="69">
        <v>3.1</v>
      </c>
      <c r="E45" s="70">
        <v>2.5</v>
      </c>
    </row>
    <row r="46" spans="1:5">
      <c r="A46" s="58" t="s">
        <v>185</v>
      </c>
      <c r="B46" s="58"/>
      <c r="C46" s="58"/>
      <c r="D46" s="58"/>
      <c r="E46" s="58"/>
    </row>
    <row r="47" spans="1:5">
      <c r="A47" s="60" t="s">
        <v>170</v>
      </c>
      <c r="B47" s="62">
        <v>118.867</v>
      </c>
      <c r="C47" s="63">
        <v>0.7</v>
      </c>
      <c r="D47" s="63">
        <v>2.2999999999999998</v>
      </c>
      <c r="E47" s="64">
        <v>2</v>
      </c>
    </row>
    <row r="48" spans="1:5">
      <c r="A48" s="60" t="s">
        <v>171</v>
      </c>
      <c r="B48" s="65">
        <v>133.04599999999999</v>
      </c>
      <c r="C48" s="66">
        <v>0.3</v>
      </c>
      <c r="D48" s="66">
        <v>2.8</v>
      </c>
      <c r="E48" s="67">
        <v>2.2999999999999998</v>
      </c>
    </row>
    <row r="49" spans="1:5">
      <c r="A49" s="60" t="s">
        <v>172</v>
      </c>
      <c r="B49" s="65">
        <v>121.163</v>
      </c>
      <c r="C49" s="66">
        <v>0.4</v>
      </c>
      <c r="D49" s="66">
        <v>4.3</v>
      </c>
      <c r="E49" s="67">
        <v>3.3</v>
      </c>
    </row>
    <row r="50" spans="1:5">
      <c r="A50" s="60" t="s">
        <v>173</v>
      </c>
      <c r="B50" s="65">
        <v>110.93600000000001</v>
      </c>
      <c r="C50" s="66">
        <v>-0.8</v>
      </c>
      <c r="D50" s="66">
        <v>0.5</v>
      </c>
      <c r="E50" s="67">
        <v>-2.4</v>
      </c>
    </row>
    <row r="51" spans="1:5">
      <c r="A51" s="60" t="s">
        <v>174</v>
      </c>
      <c r="B51" s="65">
        <v>112.551</v>
      </c>
      <c r="C51" s="66">
        <v>1.2</v>
      </c>
      <c r="D51" s="66">
        <v>4.2</v>
      </c>
      <c r="E51" s="67">
        <v>3.3</v>
      </c>
    </row>
    <row r="52" spans="1:5" ht="12.75" customHeight="1">
      <c r="A52" s="60" t="s">
        <v>175</v>
      </c>
      <c r="B52" s="65">
        <v>113.64400000000001</v>
      </c>
      <c r="C52" s="66">
        <v>0.1</v>
      </c>
      <c r="D52" s="66">
        <v>0.7</v>
      </c>
      <c r="E52" s="67">
        <v>0.5</v>
      </c>
    </row>
    <row r="53" spans="1:5">
      <c r="A53" s="60" t="s">
        <v>176</v>
      </c>
      <c r="B53" s="65">
        <v>107.36799999999999</v>
      </c>
      <c r="C53" s="66">
        <v>0.2</v>
      </c>
      <c r="D53" s="66">
        <v>2.1</v>
      </c>
      <c r="E53" s="67">
        <v>1.6</v>
      </c>
    </row>
    <row r="54" spans="1:5">
      <c r="A54" s="60" t="s">
        <v>177</v>
      </c>
      <c r="B54" s="65">
        <v>112.30200000000001</v>
      </c>
      <c r="C54" s="66">
        <v>0.9</v>
      </c>
      <c r="D54" s="66">
        <v>-0.8</v>
      </c>
      <c r="E54" s="67">
        <v>0.4</v>
      </c>
    </row>
    <row r="55" spans="1:5">
      <c r="A55" s="60" t="s">
        <v>178</v>
      </c>
      <c r="B55" s="65">
        <v>104.447</v>
      </c>
      <c r="C55" s="66">
        <v>0</v>
      </c>
      <c r="D55" s="66">
        <v>2</v>
      </c>
      <c r="E55" s="67">
        <v>3.6</v>
      </c>
    </row>
    <row r="56" spans="1:5">
      <c r="A56" s="60" t="s">
        <v>179</v>
      </c>
      <c r="B56" s="65">
        <v>111.958</v>
      </c>
      <c r="C56" s="66">
        <v>2.2000000000000002</v>
      </c>
      <c r="D56" s="66">
        <v>0.5</v>
      </c>
      <c r="E56" s="67">
        <v>0.1</v>
      </c>
    </row>
    <row r="57" spans="1:5">
      <c r="A57" s="60" t="s">
        <v>180</v>
      </c>
      <c r="B57" s="65">
        <v>108.014</v>
      </c>
      <c r="C57" s="66">
        <v>0</v>
      </c>
      <c r="D57" s="66">
        <v>2.5</v>
      </c>
      <c r="E57" s="67">
        <v>0.1</v>
      </c>
    </row>
    <row r="58" spans="1:5">
      <c r="A58" s="60" t="s">
        <v>181</v>
      </c>
      <c r="B58" s="65">
        <v>125.059</v>
      </c>
      <c r="C58" s="66">
        <v>0.5</v>
      </c>
      <c r="D58" s="66">
        <v>4.0999999999999996</v>
      </c>
      <c r="E58" s="67">
        <v>4.0999999999999996</v>
      </c>
    </row>
    <row r="59" spans="1:5">
      <c r="A59" s="60" t="s">
        <v>182</v>
      </c>
      <c r="B59" s="68">
        <v>116.46599999999999</v>
      </c>
      <c r="C59" s="69">
        <v>0.9</v>
      </c>
      <c r="D59" s="69">
        <v>3.5</v>
      </c>
      <c r="E59" s="70">
        <v>2.9</v>
      </c>
    </row>
    <row r="61" spans="1:5" ht="25.5">
      <c r="A61" s="358" t="s">
        <v>521</v>
      </c>
    </row>
    <row r="62" spans="1:5" ht="15">
      <c r="A62" s="208" t="s">
        <v>523</v>
      </c>
    </row>
    <row r="63" spans="1:5" ht="15">
      <c r="A63" s="208" t="s">
        <v>522</v>
      </c>
    </row>
    <row r="65" spans="1:1">
      <c r="A65" s="2" t="s">
        <v>186</v>
      </c>
    </row>
    <row r="66" spans="1:1">
      <c r="A66" s="2" t="s">
        <v>41</v>
      </c>
    </row>
  </sheetData>
  <sheetProtection algorithmName="SHA-512" hashValue="kZmo83HqhORmHpyopQzO0VaivxI0Fv6tQxu/DKaWS5rDZjdmxOlVRmnNl6T4hiJb1VguINji52xrBsK/XwJDuQ==" saltValue="hwANnUQg7pbFNP2B8UG8rw=="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N22" sqref="N22"/>
    </sheetView>
  </sheetViews>
  <sheetFormatPr baseColWidth="10" defaultRowHeight="15"/>
  <cols>
    <col min="2" max="2" width="14" customWidth="1"/>
    <col min="18" max="18" width="23.28515625" customWidth="1"/>
  </cols>
  <sheetData>
    <row r="1" spans="1:17" ht="21" customHeight="1">
      <c r="A1" s="562" t="s">
        <v>514</v>
      </c>
      <c r="B1" s="562"/>
      <c r="C1" s="562"/>
      <c r="D1" s="562"/>
      <c r="E1" s="562"/>
      <c r="F1" s="562"/>
      <c r="G1" s="562"/>
      <c r="H1" s="562"/>
      <c r="I1" s="562"/>
      <c r="J1" s="562"/>
      <c r="K1" s="562"/>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85" customFormat="1">
      <c r="A5" s="58" t="s">
        <v>729</v>
      </c>
      <c r="B5" s="483">
        <v>118.31100000000001</v>
      </c>
    </row>
    <row r="6" spans="1:17" s="448" customFormat="1">
      <c r="A6" s="58" t="s">
        <v>707</v>
      </c>
      <c r="B6" s="483">
        <v>117.789</v>
      </c>
    </row>
    <row r="7" spans="1:17" s="446" customFormat="1">
      <c r="A7" s="58" t="s">
        <v>704</v>
      </c>
      <c r="B7" s="483">
        <v>117.82899999999999</v>
      </c>
    </row>
    <row r="8" spans="1:17" s="413" customFormat="1">
      <c r="A8" s="58" t="s">
        <v>702</v>
      </c>
      <c r="B8" s="483">
        <v>116.977</v>
      </c>
    </row>
    <row r="9" spans="1:17" s="409" customFormat="1">
      <c r="A9" s="58" t="s">
        <v>700</v>
      </c>
      <c r="B9" s="483">
        <v>117.024</v>
      </c>
    </row>
    <row r="10" spans="1:17">
      <c r="A10" s="58" t="s">
        <v>690</v>
      </c>
      <c r="B10" s="483">
        <v>116.617</v>
      </c>
      <c r="L10" s="57"/>
      <c r="M10" s="203"/>
    </row>
    <row r="11" spans="1:17" ht="15" customHeight="1">
      <c r="A11" s="58" t="s">
        <v>679</v>
      </c>
      <c r="B11" s="483">
        <v>116.869</v>
      </c>
      <c r="K11" s="563" t="s">
        <v>730</v>
      </c>
      <c r="L11" s="563"/>
      <c r="M11" s="563"/>
      <c r="N11" s="563"/>
      <c r="O11" s="563"/>
      <c r="P11" s="563"/>
      <c r="Q11" s="563"/>
    </row>
    <row r="12" spans="1:17">
      <c r="A12" s="58" t="s">
        <v>675</v>
      </c>
      <c r="B12" s="483">
        <v>116.52800000000001</v>
      </c>
      <c r="K12" s="563"/>
      <c r="L12" s="563"/>
      <c r="M12" s="563"/>
      <c r="N12" s="563"/>
      <c r="O12" s="563"/>
      <c r="P12" s="563"/>
      <c r="Q12" s="563"/>
    </row>
    <row r="13" spans="1:17">
      <c r="A13" s="58" t="s">
        <v>672</v>
      </c>
      <c r="B13" s="115">
        <v>116.119</v>
      </c>
      <c r="K13" s="563"/>
      <c r="L13" s="563"/>
      <c r="M13" s="563"/>
      <c r="N13" s="563"/>
      <c r="O13" s="563"/>
      <c r="P13" s="563"/>
      <c r="Q13" s="563"/>
    </row>
    <row r="14" spans="1:17">
      <c r="A14" s="58" t="s">
        <v>670</v>
      </c>
      <c r="B14" s="115">
        <v>115.377</v>
      </c>
      <c r="K14" s="563"/>
      <c r="L14" s="563"/>
      <c r="M14" s="563"/>
      <c r="N14" s="563"/>
      <c r="O14" s="563"/>
      <c r="P14" s="563"/>
      <c r="Q14" s="563"/>
    </row>
    <row r="15" spans="1:17">
      <c r="A15" s="58" t="s">
        <v>669</v>
      </c>
      <c r="B15" s="115">
        <v>116.10899999999999</v>
      </c>
      <c r="K15" s="563"/>
      <c r="L15" s="563"/>
      <c r="M15" s="563"/>
      <c r="N15" s="563"/>
      <c r="O15" s="563"/>
      <c r="P15" s="563"/>
      <c r="Q15" s="563"/>
    </row>
    <row r="16" spans="1:17">
      <c r="A16" s="58" t="s">
        <v>667</v>
      </c>
      <c r="B16" s="115">
        <v>115.98399999999999</v>
      </c>
      <c r="K16" s="563"/>
      <c r="L16" s="563"/>
      <c r="M16" s="563"/>
      <c r="N16" s="563"/>
      <c r="O16" s="563"/>
      <c r="P16" s="563"/>
      <c r="Q16" s="563"/>
    </row>
    <row r="17" spans="1:20" ht="15" customHeight="1">
      <c r="A17" s="58" t="s">
        <v>664</v>
      </c>
      <c r="B17" s="115">
        <v>116.432</v>
      </c>
      <c r="K17" s="563"/>
      <c r="L17" s="563"/>
      <c r="M17" s="563"/>
      <c r="N17" s="563"/>
      <c r="O17" s="563"/>
      <c r="P17" s="563"/>
      <c r="Q17" s="563"/>
      <c r="T17" s="205"/>
    </row>
    <row r="18" spans="1:20">
      <c r="K18" s="205"/>
      <c r="L18" s="205"/>
      <c r="M18" s="205"/>
      <c r="N18" s="205"/>
      <c r="O18" s="205"/>
      <c r="P18" s="205"/>
      <c r="Q18" s="205"/>
      <c r="R18" s="205"/>
      <c r="S18" s="205"/>
      <c r="T18" s="205"/>
    </row>
    <row r="19" spans="1:20">
      <c r="A19" s="2" t="s">
        <v>186</v>
      </c>
      <c r="N19" s="205"/>
      <c r="O19" s="205"/>
      <c r="P19" s="408"/>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K25" s="527"/>
      <c r="N25" s="205"/>
      <c r="O25" s="205"/>
      <c r="P25" s="205"/>
      <c r="Q25" s="205"/>
      <c r="R25" s="205"/>
      <c r="S25" s="205"/>
      <c r="T25" s="205"/>
    </row>
    <row r="26" spans="1:20">
      <c r="K26" s="527"/>
      <c r="N26" s="205"/>
      <c r="O26" s="205"/>
      <c r="P26" s="205"/>
      <c r="Q26" s="205"/>
      <c r="R26" s="205"/>
      <c r="S26" s="205"/>
      <c r="T26" s="205"/>
    </row>
    <row r="27" spans="1:20">
      <c r="K27" s="527"/>
      <c r="N27" s="205"/>
      <c r="O27" s="205"/>
      <c r="P27" s="205"/>
      <c r="Q27" s="205"/>
      <c r="R27" s="205"/>
      <c r="S27" s="205"/>
      <c r="T27" s="205"/>
    </row>
    <row r="28" spans="1:20">
      <c r="N28" s="205"/>
      <c r="O28" s="205"/>
      <c r="P28" s="205"/>
      <c r="Q28" s="205"/>
      <c r="R28" s="205"/>
      <c r="S28" s="205"/>
      <c r="T28" s="205"/>
    </row>
    <row r="29" spans="1:20">
      <c r="K29" s="527"/>
      <c r="N29" s="205"/>
      <c r="O29" s="205"/>
      <c r="P29" s="205"/>
      <c r="Q29" s="205"/>
      <c r="R29" s="205"/>
      <c r="S29" s="205"/>
      <c r="T29" s="205"/>
    </row>
    <row r="30" spans="1:20">
      <c r="N30" s="205"/>
      <c r="O30" s="205"/>
      <c r="P30" s="205"/>
      <c r="Q30" s="205"/>
      <c r="R30" s="205"/>
      <c r="S30" s="205"/>
      <c r="T30" s="205"/>
    </row>
  </sheetData>
  <sheetProtection algorithmName="SHA-512" hashValue="zitKJhRPY2wWBXIdDZVCGjXccLXyofHR08PviZ0mOcStqk1TdJymG0c9TDgWMFxLY2CypGvvNxk3Inirkb4GOQ==" saltValue="fYq25NmE5zwDISn4us4MJA=="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33" sqref="K33"/>
    </sheetView>
  </sheetViews>
  <sheetFormatPr baseColWidth="10" defaultRowHeight="15"/>
  <cols>
    <col min="1" max="1" width="22.5703125" style="412" customWidth="1"/>
    <col min="2" max="2" width="17.85546875" style="412" customWidth="1"/>
    <col min="3" max="3" width="17.85546875" style="412" bestFit="1" customWidth="1"/>
    <col min="4" max="4" width="18.140625" style="412" customWidth="1"/>
    <col min="5" max="5" width="11.42578125" style="412"/>
    <col min="6" max="6" width="12.85546875" style="412" bestFit="1" customWidth="1"/>
    <col min="7" max="7" width="12.42578125" style="412" bestFit="1" customWidth="1"/>
    <col min="8" max="8" width="13.5703125" style="412" bestFit="1" customWidth="1"/>
    <col min="9" max="9" width="11.42578125" style="412"/>
    <col min="10" max="10" width="15.28515625" style="412" bestFit="1" customWidth="1"/>
    <col min="11" max="12" width="21.85546875" style="412" customWidth="1"/>
    <col min="13" max="13" width="14.5703125" style="412" hidden="1" customWidth="1"/>
    <col min="14" max="14" width="11.42578125" style="412"/>
    <col min="15" max="15" width="16.28515625" style="412" bestFit="1" customWidth="1"/>
    <col min="16" max="16" width="12.7109375" style="412" hidden="1" customWidth="1"/>
    <col min="17" max="16384" width="11.42578125" style="412"/>
  </cols>
  <sheetData>
    <row r="1" spans="1:20" ht="21" customHeight="1">
      <c r="A1" s="564" t="s">
        <v>528</v>
      </c>
      <c r="B1" s="564"/>
      <c r="C1" s="564"/>
      <c r="D1" s="564"/>
      <c r="E1" s="564"/>
      <c r="F1" s="564"/>
      <c r="G1" s="564"/>
      <c r="H1" s="564"/>
      <c r="I1" s="564"/>
      <c r="J1" s="564"/>
      <c r="K1" s="564"/>
      <c r="L1" s="564"/>
      <c r="R1" s="362"/>
      <c r="S1" s="362"/>
      <c r="T1" s="362"/>
    </row>
    <row r="2" spans="1:20" ht="21" customHeight="1">
      <c r="A2" s="411"/>
      <c r="B2" s="411"/>
      <c r="C2" s="411"/>
      <c r="D2" s="411"/>
      <c r="E2" s="411"/>
      <c r="F2" s="411"/>
      <c r="G2" s="411"/>
      <c r="H2" s="411"/>
      <c r="I2" s="411"/>
      <c r="J2" s="411"/>
      <c r="K2" s="411"/>
      <c r="L2" s="411"/>
      <c r="R2" s="362"/>
      <c r="S2" s="362"/>
      <c r="T2" s="362"/>
    </row>
    <row r="3" spans="1:20" ht="37.5" customHeight="1">
      <c r="A3" s="565" t="s">
        <v>526</v>
      </c>
      <c r="B3" s="565"/>
      <c r="C3" s="565"/>
      <c r="D3" s="565"/>
      <c r="J3" s="565" t="s">
        <v>525</v>
      </c>
      <c r="K3" s="565"/>
      <c r="L3" s="565"/>
      <c r="R3" s="362"/>
      <c r="S3" s="362"/>
      <c r="T3" s="362"/>
    </row>
    <row r="4" spans="1:20" ht="31.5" customHeight="1">
      <c r="A4" s="432" t="s">
        <v>76</v>
      </c>
      <c r="B4" s="433">
        <v>2025</v>
      </c>
      <c r="C4" s="432">
        <v>2024</v>
      </c>
      <c r="D4" s="434" t="s">
        <v>660</v>
      </c>
      <c r="E4" s="541" t="s">
        <v>732</v>
      </c>
      <c r="F4" s="541"/>
      <c r="G4" s="541"/>
      <c r="H4" s="541"/>
      <c r="I4" s="541"/>
      <c r="J4" s="432" t="s">
        <v>87</v>
      </c>
      <c r="K4" s="433">
        <v>2025</v>
      </c>
      <c r="L4" s="432">
        <v>2024</v>
      </c>
      <c r="R4" s="362"/>
      <c r="S4" s="362"/>
      <c r="T4" s="362"/>
    </row>
    <row r="5" spans="1:20" ht="27.75" customHeight="1">
      <c r="A5" s="432" t="s">
        <v>524</v>
      </c>
      <c r="B5" s="371">
        <v>205253028</v>
      </c>
      <c r="C5" s="371">
        <v>133874601</v>
      </c>
      <c r="D5" s="359">
        <f>((B5-C5)/C5)*100</f>
        <v>53.317377954314125</v>
      </c>
      <c r="E5" s="541"/>
      <c r="F5" s="541"/>
      <c r="G5" s="541"/>
      <c r="H5" s="541"/>
      <c r="I5" s="541"/>
      <c r="J5" s="435" t="s">
        <v>72</v>
      </c>
      <c r="K5" s="465">
        <v>160315879</v>
      </c>
      <c r="L5" s="465">
        <v>156035390</v>
      </c>
      <c r="R5" s="362"/>
      <c r="S5" s="362"/>
      <c r="T5" s="362"/>
    </row>
    <row r="6" spans="1:20" ht="28.5" customHeight="1">
      <c r="A6" s="434" t="s">
        <v>527</v>
      </c>
      <c r="B6" s="371">
        <v>230132601</v>
      </c>
      <c r="C6" s="371">
        <v>161656662</v>
      </c>
      <c r="D6" s="359">
        <f>((B6-C6)/C6)*100</f>
        <v>42.358872286995506</v>
      </c>
      <c r="E6" s="541"/>
      <c r="F6" s="541"/>
      <c r="G6" s="541"/>
      <c r="H6" s="541"/>
      <c r="I6" s="541"/>
      <c r="J6" s="436" t="s">
        <v>73</v>
      </c>
      <c r="K6" s="466">
        <v>538711478</v>
      </c>
      <c r="L6" s="466">
        <v>493478333</v>
      </c>
      <c r="R6" s="362"/>
      <c r="S6" s="362"/>
      <c r="T6" s="362"/>
    </row>
    <row r="7" spans="1:20">
      <c r="B7" s="274"/>
      <c r="C7" s="274"/>
      <c r="J7" s="436" t="s">
        <v>74</v>
      </c>
      <c r="K7" s="466">
        <v>690173745</v>
      </c>
      <c r="L7" s="466">
        <v>637214156</v>
      </c>
      <c r="R7" s="362"/>
      <c r="S7" s="362"/>
      <c r="T7" s="362"/>
    </row>
    <row r="8" spans="1:20">
      <c r="J8" s="436" t="s">
        <v>75</v>
      </c>
      <c r="K8" s="467">
        <v>970470726</v>
      </c>
      <c r="L8" s="467">
        <v>974712979</v>
      </c>
      <c r="R8" s="362"/>
      <c r="S8" s="362"/>
      <c r="T8" s="362"/>
    </row>
    <row r="9" spans="1:20">
      <c r="J9" s="436" t="s">
        <v>76</v>
      </c>
      <c r="K9" s="468">
        <v>1175723755</v>
      </c>
      <c r="L9" s="465">
        <v>1108587580</v>
      </c>
      <c r="R9" s="362"/>
      <c r="S9" s="362"/>
      <c r="T9" s="362"/>
    </row>
    <row r="10" spans="1:20">
      <c r="J10" s="436" t="s">
        <v>77</v>
      </c>
      <c r="K10" s="466"/>
      <c r="L10" s="466">
        <v>1244888808</v>
      </c>
      <c r="M10" s="135"/>
    </row>
    <row r="11" spans="1:20">
      <c r="J11" s="436" t="s">
        <v>78</v>
      </c>
      <c r="K11" s="466"/>
      <c r="L11" s="466">
        <v>1494530781</v>
      </c>
    </row>
    <row r="12" spans="1:20">
      <c r="J12" s="436" t="s">
        <v>79</v>
      </c>
      <c r="K12" s="466"/>
      <c r="L12" s="466">
        <v>1579079226</v>
      </c>
    </row>
    <row r="13" spans="1:20">
      <c r="I13" s="135"/>
      <c r="J13" s="436" t="s">
        <v>80</v>
      </c>
      <c r="K13" s="469"/>
      <c r="L13" s="469">
        <v>1698576950</v>
      </c>
    </row>
    <row r="14" spans="1:20" ht="15" customHeight="1">
      <c r="I14" s="135"/>
      <c r="J14" s="436" t="s">
        <v>81</v>
      </c>
      <c r="K14" s="466"/>
      <c r="L14" s="466">
        <v>2026497368</v>
      </c>
      <c r="O14" s="464"/>
      <c r="Q14" s="362"/>
    </row>
    <row r="15" spans="1:20">
      <c r="I15" s="135"/>
      <c r="J15" s="436" t="s">
        <v>82</v>
      </c>
      <c r="K15" s="466"/>
      <c r="L15" s="466">
        <v>2164677107</v>
      </c>
      <c r="O15" s="464"/>
    </row>
    <row r="16" spans="1:20">
      <c r="I16" s="135"/>
      <c r="J16" s="437" t="s">
        <v>83</v>
      </c>
      <c r="K16" s="470"/>
      <c r="L16" s="470">
        <v>2324687335</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c r="L29" s="1"/>
    </row>
    <row r="30" spans="1:16">
      <c r="A30" s="2"/>
      <c r="I30" s="135"/>
      <c r="K30" s="521"/>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418</v>
      </c>
    </row>
    <row r="47" spans="1:11">
      <c r="A47" s="184" t="s">
        <v>442</v>
      </c>
    </row>
    <row r="49" spans="1:1">
      <c r="A49" s="2" t="s">
        <v>443</v>
      </c>
    </row>
    <row r="50" spans="1:1">
      <c r="A50" s="2" t="s">
        <v>41</v>
      </c>
    </row>
  </sheetData>
  <sheetProtection algorithmName="SHA-512" hashValue="ivdMb97ReZwBrJUiqGZRvoQKQZfMpBKhm0ZuFXmhdjiNPgFWOS8+9dcgNb4AUHsvfYj27u+TIwmWVyifBNDf/g==" saltValue="d7gpXX2NNgXVGjjks25Ob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C1" zoomScale="80" zoomScaleNormal="80" workbookViewId="0">
      <selection activeCell="T26" sqref="T26"/>
    </sheetView>
  </sheetViews>
  <sheetFormatPr baseColWidth="10" defaultRowHeight="15"/>
  <cols>
    <col min="1" max="1" width="11.42578125" style="202"/>
    <col min="2" max="2" width="24.5703125" style="202" bestFit="1" customWidth="1"/>
    <col min="3" max="6" width="14.140625" style="202" customWidth="1"/>
    <col min="7" max="7" width="14.140625" style="296" customWidth="1"/>
    <col min="8" max="15" width="11.42578125" style="202"/>
    <col min="16" max="17" width="11.42578125" style="296"/>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8" s="56" customFormat="1" ht="33" customHeight="1">
      <c r="A1" s="566" t="s">
        <v>372</v>
      </c>
      <c r="B1" s="566"/>
      <c r="C1" s="566"/>
      <c r="D1" s="566"/>
      <c r="E1" s="566"/>
      <c r="F1" s="566"/>
      <c r="G1" s="297"/>
      <c r="S1" s="567" t="s">
        <v>366</v>
      </c>
      <c r="T1" s="567"/>
      <c r="U1" s="567"/>
      <c r="V1" s="567"/>
      <c r="W1" s="567"/>
      <c r="X1" s="567"/>
      <c r="Y1" s="567"/>
      <c r="Z1" s="202"/>
    </row>
    <row r="2" spans="1:28" ht="15.75">
      <c r="A2" s="566"/>
      <c r="B2" s="566"/>
      <c r="C2" s="566"/>
      <c r="D2" s="566"/>
      <c r="E2" s="566"/>
      <c r="F2" s="566"/>
      <c r="G2" s="297"/>
      <c r="S2" s="568" t="s">
        <v>376</v>
      </c>
      <c r="T2" s="569"/>
      <c r="U2" s="569"/>
      <c r="V2" s="569"/>
      <c r="W2" s="569"/>
      <c r="X2" s="569"/>
      <c r="Y2" s="569"/>
    </row>
    <row r="3" spans="1:28" ht="30.75" customHeight="1">
      <c r="A3" s="566"/>
      <c r="B3" s="566"/>
      <c r="C3" s="566"/>
      <c r="D3" s="566"/>
      <c r="E3" s="566"/>
      <c r="F3" s="566"/>
      <c r="G3" s="297"/>
      <c r="I3" s="125"/>
      <c r="S3" s="570" t="s">
        <v>712</v>
      </c>
      <c r="T3" s="571" t="s">
        <v>367</v>
      </c>
      <c r="U3" s="571"/>
      <c r="V3" s="572"/>
      <c r="W3" s="571" t="s">
        <v>368</v>
      </c>
      <c r="X3" s="571"/>
      <c r="Y3" s="572"/>
    </row>
    <row r="4" spans="1:28" ht="51">
      <c r="A4" s="438" t="s">
        <v>128</v>
      </c>
      <c r="B4" s="414" t="s">
        <v>355</v>
      </c>
      <c r="C4" s="438" t="s">
        <v>356</v>
      </c>
      <c r="D4" s="414" t="s">
        <v>357</v>
      </c>
      <c r="E4" s="438" t="s">
        <v>358</v>
      </c>
      <c r="F4" s="414" t="s">
        <v>359</v>
      </c>
      <c r="G4" s="297"/>
      <c r="I4" s="141"/>
      <c r="S4" s="570"/>
      <c r="T4" s="414" t="s">
        <v>369</v>
      </c>
      <c r="U4" s="440" t="s">
        <v>374</v>
      </c>
      <c r="V4" s="440" t="s">
        <v>375</v>
      </c>
      <c r="W4" s="414" t="s">
        <v>369</v>
      </c>
      <c r="X4" s="440" t="s">
        <v>374</v>
      </c>
      <c r="Y4" s="414" t="s">
        <v>375</v>
      </c>
    </row>
    <row r="5" spans="1:28" s="450" customFormat="1" ht="15.75">
      <c r="A5" s="439">
        <v>2022</v>
      </c>
      <c r="B5" s="142">
        <v>20929998.780000001</v>
      </c>
      <c r="C5" s="142">
        <v>369074</v>
      </c>
      <c r="D5" s="142">
        <v>310735</v>
      </c>
      <c r="E5" s="142">
        <v>22257.62</v>
      </c>
      <c r="F5" s="142">
        <v>940352</v>
      </c>
      <c r="G5" s="451"/>
      <c r="I5" s="141"/>
      <c r="S5" s="441" t="s">
        <v>370</v>
      </c>
      <c r="T5" s="503">
        <v>135.11000000000001</v>
      </c>
      <c r="U5" s="504">
        <v>3.65</v>
      </c>
      <c r="V5" s="504">
        <v>-2.52</v>
      </c>
      <c r="W5" s="504">
        <v>135.72999999999999</v>
      </c>
      <c r="X5" s="504">
        <v>3.4</v>
      </c>
      <c r="Y5" s="505">
        <v>0.51</v>
      </c>
    </row>
    <row r="6" spans="1:28">
      <c r="A6" s="439">
        <v>2021</v>
      </c>
      <c r="B6" s="142">
        <v>18016410.379999999</v>
      </c>
      <c r="C6" s="142">
        <v>348321</v>
      </c>
      <c r="D6" s="142">
        <v>294651</v>
      </c>
      <c r="E6" s="142">
        <v>19370.439999999999</v>
      </c>
      <c r="F6" s="142">
        <v>930098</v>
      </c>
      <c r="G6" s="142"/>
      <c r="I6" s="141"/>
      <c r="S6" s="442" t="s">
        <v>371</v>
      </c>
      <c r="T6" s="506">
        <v>118.54</v>
      </c>
      <c r="U6" s="507">
        <v>2.57</v>
      </c>
      <c r="V6" s="507">
        <v>-4.47</v>
      </c>
      <c r="W6" s="507">
        <v>121.97</v>
      </c>
      <c r="X6" s="507">
        <v>2.84</v>
      </c>
      <c r="Y6" s="508">
        <v>0.56999999999999995</v>
      </c>
    </row>
    <row r="7" spans="1:28">
      <c r="A7" s="439">
        <v>2020</v>
      </c>
      <c r="B7" s="142">
        <v>16518547</v>
      </c>
      <c r="C7" s="142">
        <v>343421</v>
      </c>
      <c r="D7" s="142">
        <v>291209</v>
      </c>
      <c r="E7" s="142">
        <v>17769.099999999999</v>
      </c>
      <c r="F7" s="142">
        <v>929622</v>
      </c>
      <c r="G7" s="142"/>
      <c r="I7" s="141"/>
    </row>
    <row r="8" spans="1:28" ht="15" customHeight="1">
      <c r="A8" s="439">
        <v>2019</v>
      </c>
      <c r="B8" s="142">
        <v>20102245</v>
      </c>
      <c r="C8" s="142">
        <v>378258</v>
      </c>
      <c r="D8" s="142">
        <v>321405</v>
      </c>
      <c r="E8" s="142">
        <v>21800.03</v>
      </c>
      <c r="F8" s="142">
        <v>922120</v>
      </c>
      <c r="G8" s="142"/>
      <c r="I8" s="141"/>
      <c r="S8" s="574" t="s">
        <v>711</v>
      </c>
      <c r="T8" s="574"/>
      <c r="U8" s="574"/>
      <c r="V8" s="574"/>
      <c r="W8" s="574"/>
      <c r="X8" s="574"/>
      <c r="Y8" s="574"/>
    </row>
    <row r="9" spans="1:28">
      <c r="A9" s="439">
        <v>2018</v>
      </c>
      <c r="B9" s="142">
        <v>19532490</v>
      </c>
      <c r="C9" s="142">
        <v>361755</v>
      </c>
      <c r="D9" s="142">
        <v>307954</v>
      </c>
      <c r="E9" s="142">
        <v>21482.17</v>
      </c>
      <c r="F9" s="142">
        <v>909242</v>
      </c>
      <c r="G9" s="142"/>
      <c r="I9" s="141"/>
      <c r="S9" s="574"/>
      <c r="T9" s="574"/>
      <c r="U9" s="574"/>
      <c r="V9" s="574"/>
      <c r="W9" s="574"/>
      <c r="X9" s="574"/>
      <c r="Y9" s="574"/>
      <c r="AA9" s="4"/>
    </row>
    <row r="10" spans="1:28" ht="15" customHeight="1">
      <c r="A10" s="439">
        <v>2017</v>
      </c>
      <c r="B10" s="142">
        <v>18901882</v>
      </c>
      <c r="C10" s="142">
        <v>353477</v>
      </c>
      <c r="D10" s="142">
        <v>301186</v>
      </c>
      <c r="E10" s="142">
        <v>21021.62</v>
      </c>
      <c r="F10" s="142">
        <v>899164</v>
      </c>
      <c r="G10" s="142"/>
      <c r="S10" s="574"/>
      <c r="T10" s="574"/>
      <c r="U10" s="574"/>
      <c r="V10" s="574"/>
      <c r="W10" s="574"/>
      <c r="X10" s="574"/>
      <c r="Y10" s="574"/>
    </row>
    <row r="11" spans="1:28">
      <c r="A11" s="439">
        <v>2016</v>
      </c>
      <c r="B11" s="142">
        <v>17937332</v>
      </c>
      <c r="C11" s="142">
        <v>339900</v>
      </c>
      <c r="D11" s="142">
        <v>287797</v>
      </c>
      <c r="E11" s="142">
        <v>20109.57</v>
      </c>
      <c r="F11" s="142">
        <v>891980</v>
      </c>
      <c r="G11" s="142"/>
      <c r="S11" s="574"/>
      <c r="T11" s="574"/>
      <c r="U11" s="574"/>
      <c r="V11" s="574"/>
      <c r="W11" s="574"/>
      <c r="X11" s="574"/>
      <c r="Y11" s="574"/>
      <c r="AB11" s="4"/>
    </row>
    <row r="12" spans="1:28">
      <c r="A12" s="439">
        <v>2015</v>
      </c>
      <c r="B12" s="142">
        <v>17543136</v>
      </c>
      <c r="C12" s="142">
        <v>330628</v>
      </c>
      <c r="D12" s="142">
        <v>278948</v>
      </c>
      <c r="E12" s="142">
        <v>19740.419999999998</v>
      </c>
      <c r="F12" s="142">
        <v>888691</v>
      </c>
      <c r="G12" s="142"/>
      <c r="S12" s="574"/>
      <c r="T12" s="574"/>
      <c r="U12" s="574"/>
      <c r="V12" s="574"/>
      <c r="W12" s="574"/>
      <c r="X12" s="574"/>
      <c r="Y12" s="574"/>
    </row>
    <row r="13" spans="1:28">
      <c r="A13" s="439">
        <v>2014</v>
      </c>
      <c r="B13" s="142">
        <v>16773609</v>
      </c>
      <c r="C13" s="142">
        <v>314463</v>
      </c>
      <c r="D13" s="142">
        <v>264023</v>
      </c>
      <c r="E13" s="142">
        <v>18878.650000000001</v>
      </c>
      <c r="F13" s="142">
        <v>888496</v>
      </c>
      <c r="G13" s="142"/>
      <c r="S13" s="574"/>
      <c r="T13" s="574"/>
      <c r="U13" s="574"/>
      <c r="V13" s="574"/>
      <c r="W13" s="574"/>
      <c r="X13" s="574"/>
      <c r="Y13" s="574"/>
    </row>
    <row r="14" spans="1:28" ht="15" customHeight="1">
      <c r="A14" s="439">
        <v>2013</v>
      </c>
      <c r="B14" s="142">
        <v>16602851</v>
      </c>
      <c r="C14" s="142">
        <v>309069</v>
      </c>
      <c r="D14" s="142">
        <v>259734</v>
      </c>
      <c r="E14" s="142">
        <v>18725.29</v>
      </c>
      <c r="F14" s="142">
        <v>886654</v>
      </c>
      <c r="G14" s="142"/>
      <c r="H14" s="575" t="s">
        <v>695</v>
      </c>
      <c r="I14" s="575"/>
      <c r="J14" s="575"/>
      <c r="K14" s="575"/>
      <c r="L14" s="575"/>
      <c r="M14" s="575"/>
      <c r="N14" s="575"/>
      <c r="O14" s="575"/>
      <c r="P14" s="575"/>
      <c r="Q14" s="575"/>
      <c r="R14" s="298"/>
      <c r="S14" s="574"/>
      <c r="T14" s="574"/>
      <c r="U14" s="574"/>
      <c r="V14" s="574"/>
      <c r="W14" s="574"/>
      <c r="X14" s="574"/>
      <c r="Y14" s="574"/>
    </row>
    <row r="15" spans="1:28">
      <c r="A15" s="439">
        <v>2012</v>
      </c>
      <c r="B15" s="142">
        <v>16866743</v>
      </c>
      <c r="C15" s="142">
        <v>314773</v>
      </c>
      <c r="D15" s="142">
        <v>266072</v>
      </c>
      <c r="E15" s="142">
        <v>19121.169999999998</v>
      </c>
      <c r="F15" s="142">
        <v>882098</v>
      </c>
      <c r="G15" s="142"/>
      <c r="H15" s="575"/>
      <c r="I15" s="575"/>
      <c r="J15" s="575"/>
      <c r="K15" s="575"/>
      <c r="L15" s="575"/>
      <c r="M15" s="575"/>
      <c r="N15" s="575"/>
      <c r="O15" s="575"/>
      <c r="P15" s="575"/>
      <c r="Q15" s="575"/>
      <c r="R15" s="298"/>
      <c r="S15" s="574"/>
      <c r="T15" s="574"/>
      <c r="U15" s="574"/>
      <c r="V15" s="574"/>
      <c r="W15" s="574"/>
      <c r="X15" s="574"/>
      <c r="Y15" s="574"/>
    </row>
    <row r="16" spans="1:28">
      <c r="A16" s="439">
        <v>2011</v>
      </c>
      <c r="B16" s="142">
        <v>17414915</v>
      </c>
      <c r="C16" s="142">
        <v>328493</v>
      </c>
      <c r="D16" s="142">
        <v>280479</v>
      </c>
      <c r="E16" s="142">
        <v>19899.8</v>
      </c>
      <c r="F16" s="142">
        <v>875130</v>
      </c>
      <c r="G16" s="142"/>
      <c r="H16" s="575"/>
      <c r="I16" s="575"/>
      <c r="J16" s="575"/>
      <c r="K16" s="575"/>
      <c r="L16" s="575"/>
      <c r="M16" s="575"/>
      <c r="N16" s="575"/>
      <c r="O16" s="575"/>
      <c r="P16" s="575"/>
      <c r="Q16" s="575"/>
      <c r="R16" s="298"/>
      <c r="S16" s="574"/>
      <c r="T16" s="574"/>
      <c r="U16" s="574"/>
      <c r="V16" s="574"/>
      <c r="W16" s="574"/>
      <c r="X16" s="574"/>
      <c r="Y16" s="574"/>
    </row>
    <row r="17" spans="1:27">
      <c r="A17" s="439">
        <v>2010</v>
      </c>
      <c r="B17" s="142">
        <v>17447347</v>
      </c>
      <c r="C17" s="142">
        <v>336049</v>
      </c>
      <c r="D17" s="142">
        <v>287682</v>
      </c>
      <c r="E17" s="142">
        <v>20155.43</v>
      </c>
      <c r="F17" s="142">
        <v>865640</v>
      </c>
      <c r="G17" s="142"/>
      <c r="H17" s="575"/>
      <c r="I17" s="575"/>
      <c r="J17" s="575"/>
      <c r="K17" s="575"/>
      <c r="L17" s="575"/>
      <c r="M17" s="575"/>
      <c r="N17" s="575"/>
      <c r="O17" s="575"/>
      <c r="P17" s="575"/>
      <c r="Q17" s="575"/>
      <c r="R17" s="298"/>
      <c r="S17" s="574"/>
      <c r="T17" s="574"/>
      <c r="U17" s="574"/>
      <c r="V17" s="574"/>
      <c r="W17" s="574"/>
      <c r="X17" s="574"/>
      <c r="Y17" s="574"/>
    </row>
    <row r="18" spans="1:27" ht="15" customHeight="1">
      <c r="A18" s="439">
        <v>2009</v>
      </c>
      <c r="B18" s="142">
        <v>16965850</v>
      </c>
      <c r="C18" s="142">
        <v>331755</v>
      </c>
      <c r="D18" s="142">
        <v>282838</v>
      </c>
      <c r="E18" s="142">
        <v>19804.97</v>
      </c>
      <c r="F18" s="142">
        <v>856646</v>
      </c>
      <c r="G18" s="142"/>
      <c r="H18" s="575"/>
      <c r="I18" s="575"/>
      <c r="J18" s="575"/>
      <c r="K18" s="575"/>
      <c r="L18" s="575"/>
      <c r="M18" s="575"/>
      <c r="N18" s="575"/>
      <c r="O18" s="575"/>
      <c r="P18" s="575"/>
      <c r="Q18" s="575"/>
      <c r="R18" s="298"/>
      <c r="S18" s="574"/>
      <c r="T18" s="574"/>
      <c r="U18" s="574"/>
      <c r="V18" s="574"/>
      <c r="W18" s="574"/>
      <c r="X18" s="574"/>
      <c r="Y18" s="574"/>
      <c r="AA18" s="4"/>
    </row>
    <row r="19" spans="1:27">
      <c r="A19" s="439">
        <v>2008</v>
      </c>
      <c r="B19" s="142">
        <v>17873674</v>
      </c>
      <c r="C19" s="142">
        <v>361935</v>
      </c>
      <c r="D19" s="142">
        <v>309525</v>
      </c>
      <c r="E19" s="142">
        <v>21144.34</v>
      </c>
      <c r="F19" s="142">
        <v>845317</v>
      </c>
      <c r="G19" s="142"/>
      <c r="H19" s="575"/>
      <c r="I19" s="575"/>
      <c r="J19" s="575"/>
      <c r="K19" s="575"/>
      <c r="L19" s="575"/>
      <c r="M19" s="575"/>
      <c r="N19" s="575"/>
      <c r="O19" s="575"/>
      <c r="P19" s="575"/>
      <c r="Q19" s="575"/>
      <c r="R19" s="298"/>
      <c r="S19" s="574"/>
      <c r="T19" s="574"/>
      <c r="U19" s="574"/>
      <c r="V19" s="574"/>
      <c r="W19" s="574"/>
      <c r="X19" s="574"/>
      <c r="Y19" s="574"/>
      <c r="AA19" s="4"/>
    </row>
    <row r="20" spans="1:27" ht="15" customHeight="1">
      <c r="A20" s="439">
        <v>2007</v>
      </c>
      <c r="B20" s="142">
        <v>17350164</v>
      </c>
      <c r="C20" s="142">
        <v>375568</v>
      </c>
      <c r="D20" s="142">
        <v>323609</v>
      </c>
      <c r="E20" s="142">
        <v>21015.35</v>
      </c>
      <c r="F20" s="142">
        <v>825595</v>
      </c>
      <c r="G20" s="142"/>
      <c r="H20" s="575"/>
      <c r="I20" s="575"/>
      <c r="J20" s="575"/>
      <c r="K20" s="575"/>
      <c r="L20" s="575"/>
      <c r="M20" s="575"/>
      <c r="N20" s="575"/>
      <c r="O20" s="575"/>
      <c r="P20" s="575"/>
      <c r="Q20" s="575"/>
      <c r="R20" s="298"/>
      <c r="S20" s="574"/>
      <c r="T20" s="574"/>
      <c r="U20" s="574"/>
      <c r="V20" s="574"/>
      <c r="W20" s="574"/>
      <c r="X20" s="574"/>
      <c r="Y20" s="574"/>
    </row>
    <row r="21" spans="1:27" ht="15" customHeight="1">
      <c r="A21" s="439">
        <v>2006</v>
      </c>
      <c r="B21" s="142">
        <v>16137546</v>
      </c>
      <c r="C21" s="142">
        <v>361580</v>
      </c>
      <c r="D21" s="142">
        <v>310922</v>
      </c>
      <c r="E21" s="142">
        <v>20039.32</v>
      </c>
      <c r="F21" s="142">
        <v>805294</v>
      </c>
      <c r="G21" s="142"/>
      <c r="H21" s="575"/>
      <c r="I21" s="575"/>
      <c r="J21" s="575"/>
      <c r="K21" s="575"/>
      <c r="L21" s="575"/>
      <c r="M21" s="575"/>
      <c r="N21" s="575"/>
      <c r="O21" s="575"/>
      <c r="P21" s="575"/>
      <c r="Q21" s="575"/>
      <c r="R21" s="298"/>
    </row>
    <row r="22" spans="1:27" ht="31.5" customHeight="1">
      <c r="A22" s="439">
        <v>2005</v>
      </c>
      <c r="B22" s="142">
        <v>15167523</v>
      </c>
      <c r="C22" s="142">
        <v>345831</v>
      </c>
      <c r="D22" s="142">
        <v>296618</v>
      </c>
      <c r="E22" s="142">
        <v>19328.97</v>
      </c>
      <c r="F22" s="142">
        <v>784704</v>
      </c>
      <c r="G22" s="142"/>
      <c r="H22" s="575"/>
      <c r="I22" s="575"/>
      <c r="J22" s="575"/>
      <c r="K22" s="575"/>
      <c r="L22" s="575"/>
      <c r="M22" s="575"/>
      <c r="N22" s="575"/>
      <c r="O22" s="575"/>
      <c r="P22" s="575"/>
      <c r="Q22" s="575"/>
      <c r="R22" s="298"/>
      <c r="W22" s="567" t="s">
        <v>713</v>
      </c>
      <c r="X22" s="567"/>
      <c r="Y22" s="567"/>
      <c r="Z22" s="567"/>
    </row>
    <row r="23" spans="1:27" ht="14.25" customHeight="1">
      <c r="A23" s="439">
        <v>2004</v>
      </c>
      <c r="B23" s="142">
        <v>13994979</v>
      </c>
      <c r="C23" s="142">
        <v>326822</v>
      </c>
      <c r="D23" s="142">
        <v>279843</v>
      </c>
      <c r="E23" s="142">
        <v>18385.61</v>
      </c>
      <c r="F23" s="142">
        <v>761192</v>
      </c>
      <c r="G23" s="142"/>
      <c r="H23" s="575"/>
      <c r="I23" s="575"/>
      <c r="J23" s="575"/>
      <c r="K23" s="575"/>
      <c r="L23" s="575"/>
      <c r="M23" s="575"/>
      <c r="N23" s="575"/>
      <c r="O23" s="575"/>
      <c r="P23" s="575"/>
      <c r="Q23" s="575"/>
      <c r="R23" s="298"/>
      <c r="W23" s="567"/>
      <c r="X23" s="567"/>
      <c r="Y23" s="567"/>
      <c r="Z23" s="567"/>
    </row>
    <row r="24" spans="1:27" ht="15" customHeight="1">
      <c r="A24" s="439">
        <v>2003</v>
      </c>
      <c r="B24" s="142">
        <v>13016734</v>
      </c>
      <c r="C24" s="142">
        <v>314287</v>
      </c>
      <c r="D24" s="142">
        <v>269464</v>
      </c>
      <c r="E24" s="142">
        <v>17614.41</v>
      </c>
      <c r="F24" s="142">
        <v>738982</v>
      </c>
      <c r="G24" s="142"/>
      <c r="H24" s="575"/>
      <c r="I24" s="575"/>
      <c r="J24" s="575"/>
      <c r="K24" s="575"/>
      <c r="L24" s="575"/>
      <c r="M24" s="575"/>
      <c r="N24" s="575"/>
      <c r="O24" s="575"/>
      <c r="P24" s="575"/>
      <c r="Q24" s="575"/>
      <c r="R24" s="298"/>
      <c r="W24" s="567"/>
      <c r="X24" s="567"/>
      <c r="Y24" s="567"/>
      <c r="Z24" s="567"/>
    </row>
    <row r="25" spans="1:27">
      <c r="A25" s="439">
        <v>2002</v>
      </c>
      <c r="B25" s="142">
        <v>12115037</v>
      </c>
      <c r="C25" s="142">
        <v>305564</v>
      </c>
      <c r="D25" s="142">
        <v>261040</v>
      </c>
      <c r="E25" s="142">
        <v>16907.34</v>
      </c>
      <c r="F25" s="142">
        <v>716555</v>
      </c>
      <c r="H25" s="575"/>
      <c r="I25" s="575"/>
      <c r="J25" s="575"/>
      <c r="K25" s="575"/>
      <c r="L25" s="575"/>
      <c r="M25" s="575"/>
      <c r="N25" s="575"/>
      <c r="O25" s="575"/>
      <c r="P25" s="575"/>
      <c r="Q25" s="575"/>
      <c r="R25" s="298"/>
      <c r="W25" s="568" t="s">
        <v>435</v>
      </c>
      <c r="X25" s="569"/>
      <c r="Y25" s="569"/>
      <c r="Z25" s="569"/>
    </row>
    <row r="26" spans="1:27" ht="51" customHeight="1">
      <c r="A26" s="439">
        <v>2001</v>
      </c>
      <c r="B26" s="142">
        <v>11263170</v>
      </c>
      <c r="C26" s="142">
        <v>295004</v>
      </c>
      <c r="D26" s="142">
        <v>252779</v>
      </c>
      <c r="E26" s="142">
        <v>16164.02</v>
      </c>
      <c r="F26" s="142">
        <v>696805</v>
      </c>
      <c r="W26" s="415"/>
      <c r="X26" s="573" t="s">
        <v>368</v>
      </c>
      <c r="Y26" s="571"/>
      <c r="Z26" s="572"/>
    </row>
    <row r="27" spans="1:27" ht="51">
      <c r="A27" s="201" t="s">
        <v>373</v>
      </c>
      <c r="W27" s="438" t="s">
        <v>370</v>
      </c>
      <c r="X27" s="443" t="s">
        <v>369</v>
      </c>
      <c r="Y27" s="440" t="s">
        <v>374</v>
      </c>
      <c r="Z27" s="444" t="s">
        <v>375</v>
      </c>
    </row>
    <row r="28" spans="1:27">
      <c r="A28" s="201" t="s">
        <v>361</v>
      </c>
      <c r="W28" s="445">
        <v>2025</v>
      </c>
      <c r="X28" s="503">
        <v>135.72999999999999</v>
      </c>
      <c r="Y28" s="503">
        <v>3.4</v>
      </c>
      <c r="Z28" s="503">
        <v>0.51</v>
      </c>
    </row>
    <row r="29" spans="1:27">
      <c r="A29" s="201" t="s">
        <v>362</v>
      </c>
      <c r="W29" s="445">
        <v>2024</v>
      </c>
      <c r="X29" s="503">
        <v>131.26</v>
      </c>
      <c r="Y29" s="503">
        <v>4.17</v>
      </c>
      <c r="Z29" s="503">
        <v>1.19</v>
      </c>
    </row>
    <row r="30" spans="1:27">
      <c r="A30" s="201" t="s">
        <v>363</v>
      </c>
      <c r="W30" s="445">
        <v>2023</v>
      </c>
      <c r="X30" s="503">
        <v>126.01</v>
      </c>
      <c r="Y30" s="503">
        <v>7.01</v>
      </c>
      <c r="Z30" s="503">
        <v>1.68</v>
      </c>
    </row>
    <row r="31" spans="1:27">
      <c r="A31" s="201" t="s">
        <v>364</v>
      </c>
      <c r="C31" s="2"/>
      <c r="D31" s="2"/>
      <c r="E31" s="2"/>
      <c r="F31" s="2"/>
      <c r="G31" s="2"/>
      <c r="H31" s="2"/>
      <c r="W31" s="445">
        <v>2022</v>
      </c>
      <c r="X31" s="503">
        <v>117.76</v>
      </c>
      <c r="Y31" s="503">
        <v>17.420000000000002</v>
      </c>
      <c r="Z31" s="503">
        <v>0.87</v>
      </c>
    </row>
    <row r="32" spans="1:27">
      <c r="A32" s="201" t="s">
        <v>365</v>
      </c>
      <c r="W32" s="445">
        <v>2021</v>
      </c>
      <c r="X32" s="503">
        <v>100.29</v>
      </c>
      <c r="Y32" s="503">
        <v>-11.12</v>
      </c>
      <c r="Z32" s="503">
        <v>1.26</v>
      </c>
    </row>
    <row r="33" spans="1:26">
      <c r="A33" s="184" t="s">
        <v>418</v>
      </c>
      <c r="W33" s="445">
        <v>2020</v>
      </c>
      <c r="X33" s="503">
        <v>112.84</v>
      </c>
      <c r="Y33" s="503">
        <v>-8.6999999999999993</v>
      </c>
      <c r="Z33" s="503">
        <v>-7.83</v>
      </c>
    </row>
    <row r="34" spans="1:26">
      <c r="B34" s="2"/>
      <c r="W34" s="445">
        <v>2019</v>
      </c>
      <c r="X34" s="503">
        <v>123.59</v>
      </c>
      <c r="Y34" s="503">
        <v>3.36</v>
      </c>
      <c r="Z34" s="503">
        <v>0.95</v>
      </c>
    </row>
    <row r="35" spans="1:26">
      <c r="W35" s="445">
        <v>2018</v>
      </c>
      <c r="X35" s="503">
        <v>119.57</v>
      </c>
      <c r="Y35" s="503">
        <v>2.63</v>
      </c>
      <c r="Z35" s="503">
        <v>-0.1</v>
      </c>
    </row>
    <row r="36" spans="1:26">
      <c r="W36" s="445">
        <v>2017</v>
      </c>
      <c r="X36" s="503">
        <v>116.51</v>
      </c>
      <c r="Y36" s="503">
        <v>2.95</v>
      </c>
      <c r="Z36" s="503">
        <v>1.22</v>
      </c>
    </row>
    <row r="37" spans="1:26">
      <c r="W37" s="445">
        <v>2016</v>
      </c>
      <c r="X37" s="503">
        <v>113.17</v>
      </c>
      <c r="Y37" s="503">
        <v>2.98</v>
      </c>
      <c r="Z37" s="503">
        <v>0.7</v>
      </c>
    </row>
    <row r="38" spans="1:26">
      <c r="W38" s="445">
        <v>2015</v>
      </c>
      <c r="X38" s="503">
        <v>109.89</v>
      </c>
      <c r="Y38" s="503">
        <v>2.36</v>
      </c>
      <c r="Z38" s="503">
        <v>0.8</v>
      </c>
    </row>
    <row r="39" spans="1:26">
      <c r="W39" s="445">
        <v>2014</v>
      </c>
      <c r="X39" s="503">
        <v>107.36</v>
      </c>
      <c r="Y39" s="503">
        <v>0.19</v>
      </c>
      <c r="Z39" s="503">
        <v>-0.45</v>
      </c>
    </row>
    <row r="40" spans="1:26" s="296" customFormat="1">
      <c r="W40" s="445">
        <v>2013</v>
      </c>
      <c r="X40" s="503">
        <v>107.16</v>
      </c>
      <c r="Y40" s="503">
        <v>-2.54</v>
      </c>
      <c r="Z40" s="503">
        <v>0.19</v>
      </c>
    </row>
    <row r="41" spans="1:26" s="296" customFormat="1">
      <c r="W41" s="445">
        <v>2012</v>
      </c>
      <c r="X41" s="503">
        <v>109.95</v>
      </c>
      <c r="Y41" s="503">
        <v>-1.24</v>
      </c>
      <c r="Z41" s="503">
        <v>-0.46</v>
      </c>
    </row>
    <row r="42" spans="1:26" s="296" customFormat="1">
      <c r="W42" s="445">
        <v>2011</v>
      </c>
      <c r="X42" s="503">
        <v>111.33</v>
      </c>
      <c r="Y42" s="503">
        <v>-0.19</v>
      </c>
      <c r="Z42" s="503">
        <v>-0.08</v>
      </c>
    </row>
    <row r="43" spans="1:26" s="296" customFormat="1">
      <c r="W43" s="445">
        <v>2010</v>
      </c>
      <c r="X43" s="503">
        <v>111.54</v>
      </c>
      <c r="Y43" s="503">
        <v>0.51</v>
      </c>
      <c r="Z43" s="503">
        <v>0.6</v>
      </c>
    </row>
    <row r="44" spans="1:26">
      <c r="W44" s="445">
        <v>2009</v>
      </c>
      <c r="X44" s="503">
        <v>110.97</v>
      </c>
      <c r="Y44" s="503">
        <v>-4.93</v>
      </c>
      <c r="Z44" s="503">
        <v>-2.5299999999999998</v>
      </c>
    </row>
    <row r="45" spans="1:26">
      <c r="A45" s="2" t="s">
        <v>360</v>
      </c>
      <c r="W45" s="184" t="s">
        <v>418</v>
      </c>
    </row>
    <row r="46" spans="1:26">
      <c r="A46" s="2" t="s">
        <v>41</v>
      </c>
    </row>
    <row r="48" spans="1:26">
      <c r="W48" s="2" t="s">
        <v>436</v>
      </c>
    </row>
    <row r="49" spans="1:23">
      <c r="W49" s="2" t="s">
        <v>41</v>
      </c>
    </row>
    <row r="51" spans="1:23">
      <c r="B51" s="142"/>
      <c r="C51" s="142"/>
      <c r="D51" s="142"/>
      <c r="E51" s="142"/>
      <c r="F51" s="142"/>
    </row>
    <row r="52" spans="1:23">
      <c r="B52" s="142"/>
      <c r="C52" s="142"/>
      <c r="D52" s="142"/>
      <c r="E52" s="142"/>
      <c r="F52" s="142"/>
    </row>
    <row r="54" spans="1:23">
      <c r="U54" s="2"/>
      <c r="V54" s="2"/>
    </row>
    <row r="57" spans="1:23">
      <c r="A57" s="518"/>
      <c r="B57" s="518" t="s">
        <v>693</v>
      </c>
      <c r="C57" s="518" t="s">
        <v>356</v>
      </c>
      <c r="D57" s="518" t="s">
        <v>357</v>
      </c>
      <c r="E57" s="518" t="s">
        <v>694</v>
      </c>
      <c r="F57" s="518" t="s">
        <v>692</v>
      </c>
      <c r="T57" s="2"/>
    </row>
    <row r="58" spans="1:23">
      <c r="A58" s="518" t="s">
        <v>547</v>
      </c>
      <c r="B58" s="142">
        <v>20929998.780000001</v>
      </c>
      <c r="C58" s="142">
        <v>369074</v>
      </c>
      <c r="D58" s="142">
        <v>310735</v>
      </c>
      <c r="E58" s="142">
        <v>22257.62</v>
      </c>
      <c r="F58" s="142">
        <v>940352</v>
      </c>
    </row>
    <row r="59" spans="1:23">
      <c r="A59" s="518" t="s">
        <v>546</v>
      </c>
      <c r="B59" s="142">
        <v>18016410.379999999</v>
      </c>
      <c r="C59" s="142">
        <v>348321</v>
      </c>
      <c r="D59" s="142">
        <v>294651</v>
      </c>
      <c r="E59" s="142">
        <v>19370.439999999999</v>
      </c>
      <c r="F59" s="142">
        <v>930098</v>
      </c>
    </row>
    <row r="60" spans="1:23">
      <c r="B60" s="142">
        <v>18680336.289999999</v>
      </c>
      <c r="C60" s="142">
        <v>346112.495</v>
      </c>
      <c r="D60" s="142">
        <v>296903.25459999999</v>
      </c>
      <c r="E60" s="142">
        <v>20069.18</v>
      </c>
      <c r="F60" s="142">
        <v>930797</v>
      </c>
      <c r="G60" s="142"/>
    </row>
  </sheetData>
  <sheetProtection algorithmName="SHA-512" hashValue="W0CIAaQoIeamfgsJd3IUOC45srxZGfqfreM+Uth5BSJ0p6rJLKZJ4+uxSGOW7UwfjlT/AZhJRKkZxoFepLA0nw==" saltValue="lYdNCTg9wHH6EPJoDgr2qg=="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R32" sqref="R32"/>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76" t="s">
        <v>733</v>
      </c>
      <c r="B1" s="576"/>
      <c r="C1" s="576"/>
      <c r="D1" s="576"/>
      <c r="E1" s="576"/>
      <c r="F1" s="576"/>
      <c r="G1" s="576"/>
      <c r="H1" s="576"/>
      <c r="I1" s="576"/>
      <c r="J1" s="576"/>
    </row>
    <row r="2" spans="1:16" ht="30.75" customHeight="1">
      <c r="A2" s="92" t="s">
        <v>207</v>
      </c>
      <c r="B2" s="577" t="s">
        <v>206</v>
      </c>
      <c r="C2" s="577"/>
      <c r="D2" s="577"/>
      <c r="E2" s="577" t="s">
        <v>205</v>
      </c>
      <c r="F2" s="577"/>
      <c r="G2" s="577" t="s">
        <v>204</v>
      </c>
      <c r="H2" s="577"/>
      <c r="I2" s="577" t="s">
        <v>203</v>
      </c>
      <c r="J2" s="578" t="s">
        <v>202</v>
      </c>
    </row>
    <row r="3" spans="1:16" ht="30" customHeight="1">
      <c r="A3" s="93" t="s">
        <v>201</v>
      </c>
      <c r="B3" s="94" t="s">
        <v>200</v>
      </c>
      <c r="C3" s="95" t="s">
        <v>199</v>
      </c>
      <c r="D3" s="94" t="s">
        <v>198</v>
      </c>
      <c r="E3" s="95" t="s">
        <v>197</v>
      </c>
      <c r="F3" s="94" t="s">
        <v>196</v>
      </c>
      <c r="G3" s="95" t="s">
        <v>195</v>
      </c>
      <c r="H3" s="94" t="s">
        <v>194</v>
      </c>
      <c r="I3" s="577"/>
      <c r="J3" s="578"/>
    </row>
    <row r="4" spans="1:16" ht="18" customHeight="1">
      <c r="A4" s="100" t="s">
        <v>193</v>
      </c>
      <c r="B4" s="101">
        <f>D17</f>
        <v>396819</v>
      </c>
      <c r="C4" s="102">
        <f>G17</f>
        <v>5402</v>
      </c>
      <c r="D4" s="102">
        <f>J17</f>
        <v>4713</v>
      </c>
      <c r="E4" s="103">
        <f>M17</f>
        <v>71898</v>
      </c>
      <c r="F4" s="103">
        <f>P17</f>
        <v>744</v>
      </c>
      <c r="G4" s="103">
        <f>D26</f>
        <v>3683</v>
      </c>
      <c r="H4" s="103">
        <f>G26</f>
        <v>360</v>
      </c>
      <c r="I4" s="102">
        <f>J26</f>
        <v>0</v>
      </c>
      <c r="J4" s="457">
        <f>M26</f>
        <v>483619</v>
      </c>
    </row>
    <row r="5" spans="1:16" ht="18" customHeight="1">
      <c r="A5" s="105" t="s">
        <v>192</v>
      </c>
      <c r="B5" s="101">
        <f t="shared" ref="B5:B6" si="0">D18</f>
        <v>355381</v>
      </c>
      <c r="C5" s="102">
        <f t="shared" ref="C5:C7" si="1">G18</f>
        <v>7235</v>
      </c>
      <c r="D5" s="102">
        <f t="shared" ref="D5:D7" si="2">J18</f>
        <v>3911</v>
      </c>
      <c r="E5" s="103">
        <f t="shared" ref="E5:E7" si="3">M18</f>
        <v>70642</v>
      </c>
      <c r="F5" s="103">
        <f t="shared" ref="F5:F7" si="4">P18</f>
        <v>1691</v>
      </c>
      <c r="G5" s="103">
        <f t="shared" ref="G5:G6" si="5">D27</f>
        <v>2494</v>
      </c>
      <c r="H5" s="103">
        <f t="shared" ref="H5:H7" si="6">G27</f>
        <v>327</v>
      </c>
      <c r="I5" s="102">
        <f t="shared" ref="I5" si="7">J27</f>
        <v>0</v>
      </c>
      <c r="J5" s="457">
        <f t="shared" ref="J5" si="8">M27</f>
        <v>441681</v>
      </c>
      <c r="L5" s="460"/>
    </row>
    <row r="6" spans="1:16" ht="18" customHeight="1">
      <c r="A6" s="106" t="s">
        <v>191</v>
      </c>
      <c r="B6" s="456">
        <f t="shared" si="0"/>
        <v>752200</v>
      </c>
      <c r="C6" s="459">
        <f t="shared" si="1"/>
        <v>12637</v>
      </c>
      <c r="D6" s="459">
        <f t="shared" si="2"/>
        <v>8624</v>
      </c>
      <c r="E6" s="458">
        <f t="shared" si="3"/>
        <v>142540</v>
      </c>
      <c r="F6" s="458">
        <f t="shared" si="4"/>
        <v>2435</v>
      </c>
      <c r="G6" s="458">
        <f t="shared" si="5"/>
        <v>6177</v>
      </c>
      <c r="H6" s="458">
        <f t="shared" si="6"/>
        <v>687</v>
      </c>
      <c r="I6" s="459">
        <f>J28</f>
        <v>0</v>
      </c>
      <c r="J6" s="457">
        <f>M28</f>
        <v>925300</v>
      </c>
    </row>
    <row r="7" spans="1:16" ht="18" customHeight="1">
      <c r="A7" s="107" t="s">
        <v>214</v>
      </c>
      <c r="B7" s="456">
        <f>D20</f>
        <v>17195110</v>
      </c>
      <c r="C7" s="459">
        <f t="shared" si="1"/>
        <v>642891</v>
      </c>
      <c r="D7" s="459">
        <f t="shared" si="2"/>
        <v>342201</v>
      </c>
      <c r="E7" s="458">
        <f t="shared" si="3"/>
        <v>3248010</v>
      </c>
      <c r="F7" s="458">
        <f t="shared" si="4"/>
        <v>161553</v>
      </c>
      <c r="G7" s="458">
        <f>D29</f>
        <v>53300</v>
      </c>
      <c r="H7" s="458">
        <f t="shared" si="6"/>
        <v>12002</v>
      </c>
      <c r="I7" s="459">
        <f>J29</f>
        <v>876</v>
      </c>
      <c r="J7" s="457">
        <f>M29</f>
        <v>21655943</v>
      </c>
      <c r="K7" s="151"/>
      <c r="P7" s="151"/>
    </row>
    <row r="8" spans="1:16" ht="15" customHeight="1">
      <c r="A8" s="96" t="s">
        <v>190</v>
      </c>
      <c r="B8" s="97"/>
      <c r="C8" s="97"/>
      <c r="D8" s="97"/>
      <c r="E8" s="97" t="s">
        <v>555</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455" t="s">
        <v>734</v>
      </c>
      <c r="B13" s="455"/>
      <c r="C13" s="455"/>
      <c r="D13" s="455"/>
      <c r="E13" s="455"/>
      <c r="F13" s="455"/>
      <c r="G13" s="455"/>
      <c r="H13" s="455"/>
      <c r="I13" s="455"/>
      <c r="J13" s="455"/>
      <c r="K13" s="455"/>
      <c r="L13" s="455"/>
      <c r="M13" s="455"/>
      <c r="N13" s="455"/>
      <c r="O13" s="455"/>
      <c r="P13" s="455"/>
    </row>
    <row r="14" spans="1:16" ht="15.75" customHeight="1">
      <c r="A14" s="585" t="s">
        <v>207</v>
      </c>
      <c r="B14" s="582" t="s">
        <v>599</v>
      </c>
      <c r="C14" s="583"/>
      <c r="D14" s="583"/>
      <c r="E14" s="583"/>
      <c r="F14" s="583"/>
      <c r="G14" s="583"/>
      <c r="H14" s="583"/>
      <c r="I14" s="583"/>
      <c r="J14" s="584"/>
      <c r="K14" s="582" t="s">
        <v>600</v>
      </c>
      <c r="L14" s="583"/>
      <c r="M14" s="583"/>
      <c r="N14" s="583"/>
      <c r="O14" s="583"/>
      <c r="P14" s="584"/>
    </row>
    <row r="15" spans="1:16" ht="15.75" customHeight="1">
      <c r="A15" s="586"/>
      <c r="B15" s="579" t="s">
        <v>599</v>
      </c>
      <c r="C15" s="580"/>
      <c r="D15" s="581"/>
      <c r="E15" s="579" t="s">
        <v>602</v>
      </c>
      <c r="F15" s="580"/>
      <c r="G15" s="581"/>
      <c r="H15" s="579" t="s">
        <v>603</v>
      </c>
      <c r="I15" s="580"/>
      <c r="J15" s="581"/>
      <c r="K15" s="579" t="s">
        <v>604</v>
      </c>
      <c r="L15" s="580"/>
      <c r="M15" s="581"/>
      <c r="N15" s="579" t="s">
        <v>605</v>
      </c>
      <c r="O15" s="580"/>
      <c r="P15" s="581"/>
    </row>
    <row r="16" spans="1:16" ht="31.5">
      <c r="A16" s="93" t="s">
        <v>201</v>
      </c>
      <c r="B16" s="94" t="s">
        <v>608</v>
      </c>
      <c r="C16" s="95" t="s">
        <v>609</v>
      </c>
      <c r="D16" s="94" t="s">
        <v>610</v>
      </c>
      <c r="E16" s="95" t="s">
        <v>608</v>
      </c>
      <c r="F16" s="94" t="s">
        <v>609</v>
      </c>
      <c r="G16" s="95" t="s">
        <v>610</v>
      </c>
      <c r="H16" s="94" t="s">
        <v>608</v>
      </c>
      <c r="I16" s="95" t="s">
        <v>609</v>
      </c>
      <c r="J16" s="94" t="s">
        <v>610</v>
      </c>
      <c r="K16" s="95" t="s">
        <v>608</v>
      </c>
      <c r="L16" s="94" t="s">
        <v>609</v>
      </c>
      <c r="M16" s="95" t="s">
        <v>610</v>
      </c>
      <c r="N16" s="94" t="s">
        <v>608</v>
      </c>
      <c r="O16" s="95" t="s">
        <v>609</v>
      </c>
      <c r="P16" s="94" t="s">
        <v>610</v>
      </c>
    </row>
    <row r="17" spans="1:17" ht="15.75">
      <c r="A17" s="100" t="s">
        <v>193</v>
      </c>
      <c r="B17" s="101">
        <v>201519</v>
      </c>
      <c r="C17" s="101">
        <v>195300</v>
      </c>
      <c r="D17" s="101">
        <v>396819</v>
      </c>
      <c r="E17" s="101">
        <v>3504</v>
      </c>
      <c r="F17" s="101">
        <v>1898</v>
      </c>
      <c r="G17" s="101">
        <v>5402</v>
      </c>
      <c r="H17" s="101">
        <v>321</v>
      </c>
      <c r="I17" s="101">
        <v>4391</v>
      </c>
      <c r="J17" s="101">
        <v>4713</v>
      </c>
      <c r="K17" s="101">
        <v>45540</v>
      </c>
      <c r="L17" s="101">
        <v>26358</v>
      </c>
      <c r="M17" s="101">
        <v>71898</v>
      </c>
      <c r="N17" s="101">
        <v>516</v>
      </c>
      <c r="O17" s="101">
        <v>228</v>
      </c>
      <c r="P17" s="104">
        <v>744</v>
      </c>
    </row>
    <row r="18" spans="1:17" ht="15.75">
      <c r="A18" s="105" t="s">
        <v>192</v>
      </c>
      <c r="B18" s="101">
        <v>179111</v>
      </c>
      <c r="C18" s="101">
        <v>176269</v>
      </c>
      <c r="D18" s="101">
        <v>355381</v>
      </c>
      <c r="E18" s="101">
        <v>5440</v>
      </c>
      <c r="F18" s="101">
        <v>1795</v>
      </c>
      <c r="G18" s="101">
        <v>7235</v>
      </c>
      <c r="H18" s="101">
        <v>249</v>
      </c>
      <c r="I18" s="101">
        <v>3662</v>
      </c>
      <c r="J18" s="101">
        <v>3911</v>
      </c>
      <c r="K18" s="101">
        <v>43102</v>
      </c>
      <c r="L18" s="101">
        <v>27540</v>
      </c>
      <c r="M18" s="101">
        <v>70642</v>
      </c>
      <c r="N18" s="101">
        <v>1283</v>
      </c>
      <c r="O18" s="101">
        <v>408</v>
      </c>
      <c r="P18" s="104">
        <v>1691</v>
      </c>
    </row>
    <row r="19" spans="1:17" ht="15.75">
      <c r="A19" s="106" t="s">
        <v>191</v>
      </c>
      <c r="B19" s="456">
        <v>380630</v>
      </c>
      <c r="C19" s="456">
        <v>371569</v>
      </c>
      <c r="D19" s="456">
        <v>752200</v>
      </c>
      <c r="E19" s="456">
        <v>8944</v>
      </c>
      <c r="F19" s="456">
        <v>3693</v>
      </c>
      <c r="G19" s="456">
        <v>12637</v>
      </c>
      <c r="H19" s="456">
        <v>570</v>
      </c>
      <c r="I19" s="456">
        <v>8053</v>
      </c>
      <c r="J19" s="456">
        <v>8624</v>
      </c>
      <c r="K19" s="456">
        <v>88642</v>
      </c>
      <c r="L19" s="456">
        <v>53898</v>
      </c>
      <c r="M19" s="456">
        <v>142540</v>
      </c>
      <c r="N19" s="456">
        <v>1799</v>
      </c>
      <c r="O19" s="456">
        <v>636</v>
      </c>
      <c r="P19" s="457">
        <v>2435</v>
      </c>
    </row>
    <row r="20" spans="1:17" ht="15.75">
      <c r="A20" s="107" t="s">
        <v>214</v>
      </c>
      <c r="B20" s="456">
        <v>8887898</v>
      </c>
      <c r="C20" s="456">
        <v>8307202</v>
      </c>
      <c r="D20" s="456">
        <v>17195110</v>
      </c>
      <c r="E20" s="456">
        <v>385587</v>
      </c>
      <c r="F20" s="456">
        <v>257304</v>
      </c>
      <c r="G20" s="456">
        <v>642891</v>
      </c>
      <c r="H20" s="456">
        <v>14632</v>
      </c>
      <c r="I20" s="456">
        <v>327545</v>
      </c>
      <c r="J20" s="456">
        <v>342201</v>
      </c>
      <c r="K20" s="456">
        <v>2036308</v>
      </c>
      <c r="L20" s="456">
        <v>1211701</v>
      </c>
      <c r="M20" s="456">
        <v>3248010</v>
      </c>
      <c r="N20" s="456">
        <v>110968</v>
      </c>
      <c r="O20" s="456">
        <v>50585</v>
      </c>
      <c r="P20" s="457">
        <v>161553</v>
      </c>
    </row>
    <row r="21" spans="1:17" ht="15.75">
      <c r="C21" s="454"/>
      <c r="D21" s="454"/>
      <c r="E21" s="454"/>
      <c r="F21" s="454"/>
      <c r="G21" s="454"/>
      <c r="H21" s="454"/>
      <c r="I21" s="454"/>
      <c r="J21" s="454"/>
      <c r="K21" s="454"/>
      <c r="L21" s="454"/>
      <c r="M21" s="454"/>
      <c r="N21" s="454"/>
      <c r="O21" s="454"/>
      <c r="P21" s="454"/>
      <c r="Q21" s="454"/>
    </row>
    <row r="22" spans="1:17" ht="15.75">
      <c r="C22" s="454"/>
      <c r="D22" s="454"/>
      <c r="E22" s="454"/>
      <c r="F22" s="454"/>
      <c r="G22" s="454"/>
      <c r="H22" s="454"/>
      <c r="I22" s="454"/>
      <c r="J22" s="454"/>
      <c r="K22" s="454"/>
      <c r="L22" s="454"/>
      <c r="M22" s="454"/>
      <c r="N22" s="454"/>
      <c r="O22" s="454"/>
      <c r="P22" s="454"/>
      <c r="Q22" s="454"/>
    </row>
    <row r="23" spans="1:17" ht="15.75" customHeight="1">
      <c r="A23" s="585" t="s">
        <v>207</v>
      </c>
      <c r="B23" s="582" t="s">
        <v>601</v>
      </c>
      <c r="C23" s="583"/>
      <c r="D23" s="583"/>
      <c r="E23" s="583"/>
      <c r="F23" s="583"/>
      <c r="G23" s="587"/>
      <c r="H23" s="588" t="s">
        <v>611</v>
      </c>
      <c r="I23" s="589"/>
      <c r="J23" s="585"/>
      <c r="K23" s="588" t="s">
        <v>202</v>
      </c>
      <c r="L23" s="589"/>
      <c r="M23" s="589"/>
      <c r="O23" s="454"/>
      <c r="P23" s="454"/>
      <c r="Q23" s="454"/>
    </row>
    <row r="24" spans="1:17" ht="15.75" customHeight="1">
      <c r="A24" s="586"/>
      <c r="B24" s="579" t="s">
        <v>606</v>
      </c>
      <c r="C24" s="580"/>
      <c r="D24" s="581"/>
      <c r="E24" s="579" t="s">
        <v>607</v>
      </c>
      <c r="F24" s="580"/>
      <c r="G24" s="581"/>
      <c r="H24" s="590"/>
      <c r="I24" s="591"/>
      <c r="J24" s="592"/>
      <c r="K24" s="590"/>
      <c r="L24" s="591"/>
      <c r="M24" s="591"/>
      <c r="O24" s="454"/>
      <c r="P24" s="454"/>
      <c r="Q24" s="454"/>
    </row>
    <row r="25" spans="1:17" ht="31.5">
      <c r="A25" s="93" t="s">
        <v>201</v>
      </c>
      <c r="B25" s="94" t="s">
        <v>608</v>
      </c>
      <c r="C25" s="95" t="s">
        <v>609</v>
      </c>
      <c r="D25" s="94" t="s">
        <v>131</v>
      </c>
      <c r="E25" s="95" t="s">
        <v>608</v>
      </c>
      <c r="F25" s="94" t="s">
        <v>609</v>
      </c>
      <c r="G25" s="95" t="s">
        <v>610</v>
      </c>
      <c r="H25" s="94" t="s">
        <v>608</v>
      </c>
      <c r="I25" s="95" t="s">
        <v>609</v>
      </c>
      <c r="J25" s="94" t="s">
        <v>610</v>
      </c>
      <c r="K25" s="95" t="s">
        <v>608</v>
      </c>
      <c r="L25" s="94" t="s">
        <v>609</v>
      </c>
      <c r="M25" s="95" t="s">
        <v>610</v>
      </c>
      <c r="O25" s="454"/>
      <c r="Q25" s="454"/>
    </row>
    <row r="26" spans="1:17" ht="15.75">
      <c r="A26" s="100" t="s">
        <v>193</v>
      </c>
      <c r="B26" s="101">
        <v>3015</v>
      </c>
      <c r="C26" s="101">
        <v>668</v>
      </c>
      <c r="D26" s="101">
        <v>3683</v>
      </c>
      <c r="E26" s="101">
        <v>341</v>
      </c>
      <c r="F26" s="101">
        <v>19</v>
      </c>
      <c r="G26" s="101">
        <v>360</v>
      </c>
      <c r="H26" s="101">
        <v>0</v>
      </c>
      <c r="I26" s="101">
        <v>0</v>
      </c>
      <c r="J26" s="101">
        <v>0</v>
      </c>
      <c r="K26" s="456">
        <v>254756</v>
      </c>
      <c r="L26" s="456">
        <v>228862</v>
      </c>
      <c r="M26" s="457">
        <v>483619</v>
      </c>
      <c r="O26" s="454"/>
      <c r="Q26" s="454"/>
    </row>
    <row r="27" spans="1:17" ht="15.75">
      <c r="A27" s="105" t="s">
        <v>192</v>
      </c>
      <c r="B27" s="101">
        <v>1951</v>
      </c>
      <c r="C27" s="101">
        <v>543</v>
      </c>
      <c r="D27" s="101">
        <v>2494</v>
      </c>
      <c r="E27" s="101">
        <v>307</v>
      </c>
      <c r="F27" s="101">
        <v>20</v>
      </c>
      <c r="G27" s="101">
        <v>327</v>
      </c>
      <c r="H27" s="101">
        <v>0</v>
      </c>
      <c r="I27" s="101">
        <v>0</v>
      </c>
      <c r="J27" s="101">
        <v>0</v>
      </c>
      <c r="K27" s="456">
        <v>231443</v>
      </c>
      <c r="L27" s="456">
        <v>210237</v>
      </c>
      <c r="M27" s="457">
        <v>441681</v>
      </c>
      <c r="O27" s="454"/>
      <c r="Q27" s="454"/>
    </row>
    <row r="28" spans="1:17" ht="15.75">
      <c r="A28" s="106" t="s">
        <v>191</v>
      </c>
      <c r="B28" s="456">
        <v>4966</v>
      </c>
      <c r="C28" s="456">
        <v>1211</v>
      </c>
      <c r="D28" s="456">
        <v>6177</v>
      </c>
      <c r="E28" s="456">
        <v>648</v>
      </c>
      <c r="F28" s="456">
        <v>39</v>
      </c>
      <c r="G28" s="456">
        <v>687</v>
      </c>
      <c r="H28" s="456">
        <v>0</v>
      </c>
      <c r="I28" s="456">
        <v>0</v>
      </c>
      <c r="J28" s="456">
        <v>0</v>
      </c>
      <c r="K28" s="456">
        <v>486199</v>
      </c>
      <c r="L28" s="456">
        <v>439099</v>
      </c>
      <c r="M28" s="457">
        <v>925300</v>
      </c>
      <c r="O28" s="454"/>
      <c r="Q28" s="454"/>
    </row>
    <row r="29" spans="1:17" ht="15.75">
      <c r="A29" s="107" t="s">
        <v>214</v>
      </c>
      <c r="B29" s="456">
        <v>45603</v>
      </c>
      <c r="C29" s="456">
        <v>7697</v>
      </c>
      <c r="D29" s="456">
        <v>53300</v>
      </c>
      <c r="E29" s="456">
        <v>8659</v>
      </c>
      <c r="F29" s="456">
        <v>3343</v>
      </c>
      <c r="G29" s="456">
        <v>12002</v>
      </c>
      <c r="H29" s="456">
        <v>817</v>
      </c>
      <c r="I29" s="456">
        <v>59</v>
      </c>
      <c r="J29" s="456">
        <v>876</v>
      </c>
      <c r="K29" s="456">
        <v>11490472</v>
      </c>
      <c r="L29" s="456">
        <v>10165436</v>
      </c>
      <c r="M29" s="457">
        <v>21655943</v>
      </c>
      <c r="O29" s="454"/>
      <c r="Q29" s="454"/>
    </row>
    <row r="30" spans="1:17">
      <c r="A30" s="152"/>
      <c r="B30" s="153"/>
      <c r="C30" s="153"/>
      <c r="D30" s="153"/>
      <c r="E30" s="153"/>
      <c r="F30" s="153"/>
      <c r="G30" s="153"/>
      <c r="H30" s="153"/>
      <c r="I30" s="153"/>
      <c r="J30" s="153"/>
      <c r="K30" s="153"/>
      <c r="L30" s="153"/>
      <c r="M30" s="153"/>
    </row>
    <row r="31" spans="1:17">
      <c r="A31" s="98" t="s">
        <v>612</v>
      </c>
      <c r="B31" s="153"/>
      <c r="C31" s="153"/>
      <c r="D31" s="153"/>
      <c r="E31" s="153"/>
      <c r="F31" s="153"/>
      <c r="G31" s="153"/>
      <c r="H31" s="153"/>
      <c r="I31" s="153"/>
      <c r="J31" s="153"/>
      <c r="K31" s="153"/>
      <c r="L31" s="153"/>
      <c r="M31" s="153"/>
    </row>
    <row r="32" spans="1:17">
      <c r="A32" s="98" t="s">
        <v>613</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px9WwzfOzCvqCSBwYm9Ii6Tgzz/bQOacA9lutj59pMNR9FgH6fn6HVsdpj8VhIHuhb6+LHfgN/2i4KRMCzy72A==" saltValue="iO+o4A9B3ufl1CPDq/Viuw==" spinCount="100000"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G99" sqref="G99"/>
    </sheetView>
  </sheetViews>
  <sheetFormatPr baseColWidth="10" defaultColWidth="9.140625" defaultRowHeight="12.75"/>
  <cols>
    <col min="1" max="1" width="39" style="292" customWidth="1"/>
    <col min="2" max="4" width="27" style="292" customWidth="1"/>
    <col min="5" max="5" width="24.140625" style="292" customWidth="1"/>
    <col min="6" max="16384" width="9.140625" style="183"/>
  </cols>
  <sheetData>
    <row r="1" spans="1:4" ht="34.5" customHeight="1">
      <c r="A1" s="600" t="s">
        <v>455</v>
      </c>
      <c r="B1" s="600"/>
      <c r="C1" s="600"/>
      <c r="D1" s="600"/>
    </row>
    <row r="2" spans="1:4">
      <c r="A2" s="601" t="s">
        <v>213</v>
      </c>
      <c r="B2" s="601"/>
      <c r="C2" s="601"/>
    </row>
    <row r="3" spans="1:4" ht="30.75" customHeight="1" thickBot="1">
      <c r="A3" s="222" t="s">
        <v>589</v>
      </c>
      <c r="B3" s="599" t="s">
        <v>735</v>
      </c>
      <c r="C3" s="599"/>
      <c r="D3" s="599"/>
    </row>
    <row r="4" spans="1:4" ht="30" customHeight="1">
      <c r="A4" s="83" t="s">
        <v>36</v>
      </c>
      <c r="B4" s="179" t="s">
        <v>212</v>
      </c>
      <c r="C4" s="180" t="s">
        <v>211</v>
      </c>
      <c r="D4" s="180" t="s">
        <v>210</v>
      </c>
    </row>
    <row r="5" spans="1:4" ht="15" thickBot="1">
      <c r="A5" s="81" t="s">
        <v>1</v>
      </c>
      <c r="B5" s="190">
        <v>36360</v>
      </c>
      <c r="C5" s="191">
        <v>30975</v>
      </c>
      <c r="D5" s="191">
        <v>5385</v>
      </c>
    </row>
    <row r="6" spans="1:4" ht="15" thickBot="1">
      <c r="A6" s="82" t="s">
        <v>2</v>
      </c>
      <c r="B6" s="192">
        <v>4045</v>
      </c>
      <c r="C6" s="193">
        <v>3695</v>
      </c>
      <c r="D6" s="193">
        <v>350</v>
      </c>
    </row>
    <row r="7" spans="1:4" ht="15" thickBot="1">
      <c r="A7" s="82" t="s">
        <v>3</v>
      </c>
      <c r="B7" s="192">
        <v>2175</v>
      </c>
      <c r="C7" s="193">
        <v>1625</v>
      </c>
      <c r="D7" s="193">
        <v>550</v>
      </c>
    </row>
    <row r="8" spans="1:4" ht="15" thickBot="1">
      <c r="A8" s="82" t="s">
        <v>4</v>
      </c>
      <c r="B8" s="192">
        <v>33050</v>
      </c>
      <c r="C8" s="193">
        <v>25225</v>
      </c>
      <c r="D8" s="193">
        <v>7825</v>
      </c>
    </row>
    <row r="9" spans="1:4" ht="15" thickBot="1">
      <c r="A9" s="82" t="s">
        <v>5</v>
      </c>
      <c r="B9" s="192">
        <v>1195</v>
      </c>
      <c r="C9" s="193">
        <v>850</v>
      </c>
      <c r="D9" s="193">
        <v>345</v>
      </c>
    </row>
    <row r="10" spans="1:4" ht="15" thickBot="1">
      <c r="A10" s="82" t="s">
        <v>6</v>
      </c>
      <c r="B10" s="192">
        <v>6690</v>
      </c>
      <c r="C10" s="193">
        <v>5195</v>
      </c>
      <c r="D10" s="193">
        <v>1495</v>
      </c>
    </row>
    <row r="11" spans="1:4" ht="15" thickBot="1">
      <c r="A11" s="82" t="s">
        <v>7</v>
      </c>
      <c r="B11" s="192">
        <v>505</v>
      </c>
      <c r="C11" s="194">
        <v>370</v>
      </c>
      <c r="D11" s="194">
        <v>135</v>
      </c>
    </row>
    <row r="12" spans="1:4" ht="15" thickBot="1">
      <c r="A12" s="82" t="s">
        <v>8</v>
      </c>
      <c r="B12" s="192">
        <v>1250</v>
      </c>
      <c r="C12" s="193">
        <v>910</v>
      </c>
      <c r="D12" s="193">
        <v>340</v>
      </c>
    </row>
    <row r="13" spans="1:4" ht="15" thickBot="1">
      <c r="A13" s="82" t="s">
        <v>9</v>
      </c>
      <c r="B13" s="192">
        <v>14965</v>
      </c>
      <c r="C13" s="193">
        <v>11390</v>
      </c>
      <c r="D13" s="193">
        <v>3575</v>
      </c>
    </row>
    <row r="14" spans="1:4" ht="15" thickBot="1">
      <c r="A14" s="82" t="s">
        <v>10</v>
      </c>
      <c r="B14" s="192">
        <v>1100</v>
      </c>
      <c r="C14" s="193">
        <v>715</v>
      </c>
      <c r="D14" s="193">
        <v>385</v>
      </c>
    </row>
    <row r="15" spans="1:4" ht="15" thickBot="1">
      <c r="A15" s="82" t="s">
        <v>11</v>
      </c>
      <c r="B15" s="192">
        <v>7795</v>
      </c>
      <c r="C15" s="193">
        <v>6235</v>
      </c>
      <c r="D15" s="193">
        <v>1560</v>
      </c>
    </row>
    <row r="16" spans="1:4" ht="15" thickBot="1">
      <c r="A16" s="82" t="s">
        <v>12</v>
      </c>
      <c r="B16" s="192">
        <v>6210</v>
      </c>
      <c r="C16" s="193">
        <v>4980</v>
      </c>
      <c r="D16" s="193">
        <v>1230</v>
      </c>
    </row>
    <row r="17" spans="1:4" ht="15" thickBot="1">
      <c r="A17" s="82" t="s">
        <v>13</v>
      </c>
      <c r="B17" s="192">
        <v>5320</v>
      </c>
      <c r="C17" s="193">
        <v>3640</v>
      </c>
      <c r="D17" s="193">
        <v>1680</v>
      </c>
    </row>
    <row r="18" spans="1:4" ht="15" thickBot="1">
      <c r="A18" s="82" t="s">
        <v>14</v>
      </c>
      <c r="B18" s="192">
        <v>68860</v>
      </c>
      <c r="C18" s="193">
        <v>59120</v>
      </c>
      <c r="D18" s="193">
        <v>9740</v>
      </c>
    </row>
    <row r="19" spans="1:4" ht="15" thickBot="1">
      <c r="A19" s="82" t="s">
        <v>15</v>
      </c>
      <c r="B19" s="192">
        <v>1945</v>
      </c>
      <c r="C19" s="193">
        <v>1415</v>
      </c>
      <c r="D19" s="193">
        <v>530</v>
      </c>
    </row>
    <row r="20" spans="1:4" ht="15" thickBot="1">
      <c r="A20" s="82" t="s">
        <v>16</v>
      </c>
      <c r="B20" s="192">
        <v>11970</v>
      </c>
      <c r="C20" s="193">
        <v>9285</v>
      </c>
      <c r="D20" s="193">
        <v>2685</v>
      </c>
    </row>
    <row r="21" spans="1:4" ht="15" thickBot="1">
      <c r="A21" s="82" t="s">
        <v>17</v>
      </c>
      <c r="B21" s="192">
        <v>15955</v>
      </c>
      <c r="C21" s="193">
        <v>13050</v>
      </c>
      <c r="D21" s="191">
        <v>2905</v>
      </c>
    </row>
    <row r="22" spans="1:4" ht="15" thickBot="1">
      <c r="A22" s="82" t="s">
        <v>18</v>
      </c>
      <c r="B22" s="192">
        <v>7550</v>
      </c>
      <c r="C22" s="193">
        <v>5070</v>
      </c>
      <c r="D22" s="193">
        <v>2480</v>
      </c>
    </row>
    <row r="23" spans="1:4" ht="15" thickBot="1">
      <c r="A23" s="82" t="s">
        <v>19</v>
      </c>
      <c r="B23" s="192">
        <v>7025</v>
      </c>
      <c r="C23" s="193">
        <v>5790</v>
      </c>
      <c r="D23" s="193">
        <v>1235</v>
      </c>
    </row>
    <row r="24" spans="1:4" ht="15" thickBot="1">
      <c r="A24" s="82" t="s">
        <v>20</v>
      </c>
      <c r="B24" s="192">
        <v>865</v>
      </c>
      <c r="C24" s="193">
        <v>605</v>
      </c>
      <c r="D24" s="193">
        <v>260</v>
      </c>
    </row>
    <row r="25" spans="1:4" ht="15" thickBot="1">
      <c r="A25" s="82" t="s">
        <v>21</v>
      </c>
      <c r="B25" s="192">
        <v>9720</v>
      </c>
      <c r="C25" s="193">
        <v>7865</v>
      </c>
      <c r="D25" s="193">
        <v>1855</v>
      </c>
    </row>
    <row r="26" spans="1:4" ht="15" thickBot="1">
      <c r="A26" s="82" t="s">
        <v>22</v>
      </c>
      <c r="B26" s="192">
        <v>141995</v>
      </c>
      <c r="C26" s="193">
        <v>128415</v>
      </c>
      <c r="D26" s="193">
        <v>13580</v>
      </c>
    </row>
    <row r="27" spans="1:4" ht="15" thickBot="1">
      <c r="A27" s="82" t="s">
        <v>23</v>
      </c>
      <c r="B27" s="192">
        <v>3455</v>
      </c>
      <c r="C27" s="193">
        <v>2370</v>
      </c>
      <c r="D27" s="194">
        <v>1085</v>
      </c>
    </row>
    <row r="28" spans="1:4" ht="15" thickBot="1">
      <c r="A28" s="82" t="s">
        <v>24</v>
      </c>
      <c r="B28" s="192">
        <v>4175</v>
      </c>
      <c r="C28" s="193">
        <v>3160</v>
      </c>
      <c r="D28" s="193">
        <v>1015</v>
      </c>
    </row>
    <row r="29" spans="1:4" ht="15" thickBot="1">
      <c r="A29" s="82" t="s">
        <v>25</v>
      </c>
      <c r="B29" s="192">
        <v>1880</v>
      </c>
      <c r="C29" s="193">
        <v>1330</v>
      </c>
      <c r="D29" s="193">
        <v>550</v>
      </c>
    </row>
    <row r="30" spans="1:4" ht="15" thickBot="1">
      <c r="A30" s="82" t="s">
        <v>26</v>
      </c>
      <c r="B30" s="192">
        <v>1065</v>
      </c>
      <c r="C30" s="193">
        <v>755</v>
      </c>
      <c r="D30" s="193">
        <v>310</v>
      </c>
    </row>
    <row r="31" spans="1:4" ht="15" thickBot="1">
      <c r="A31" s="82" t="s">
        <v>27</v>
      </c>
      <c r="B31" s="192">
        <v>6385</v>
      </c>
      <c r="C31" s="193">
        <v>4910</v>
      </c>
      <c r="D31" s="193">
        <v>1475</v>
      </c>
    </row>
    <row r="32" spans="1:4" ht="15" thickBot="1">
      <c r="A32" s="82" t="s">
        <v>28</v>
      </c>
      <c r="B32" s="195">
        <v>490</v>
      </c>
      <c r="C32" s="194">
        <v>345</v>
      </c>
      <c r="D32" s="193">
        <v>145</v>
      </c>
    </row>
    <row r="33" spans="1:4" ht="15" thickBot="1">
      <c r="A33" s="82" t="s">
        <v>29</v>
      </c>
      <c r="B33" s="192">
        <v>2195</v>
      </c>
      <c r="C33" s="193">
        <v>1465</v>
      </c>
      <c r="D33" s="193">
        <v>730</v>
      </c>
    </row>
    <row r="34" spans="1:4" ht="15" thickBot="1">
      <c r="A34" s="82" t="s">
        <v>30</v>
      </c>
      <c r="B34" s="192">
        <v>1790</v>
      </c>
      <c r="C34" s="193">
        <v>1245</v>
      </c>
      <c r="D34" s="193">
        <v>545</v>
      </c>
    </row>
    <row r="35" spans="1:4" ht="15" thickBot="1">
      <c r="A35" s="82" t="s">
        <v>31</v>
      </c>
      <c r="B35" s="195">
        <v>595</v>
      </c>
      <c r="C35" s="194">
        <v>465</v>
      </c>
      <c r="D35" s="193">
        <v>130</v>
      </c>
    </row>
    <row r="36" spans="1:4" ht="14.25">
      <c r="A36" s="83" t="s">
        <v>216</v>
      </c>
      <c r="B36" s="196">
        <v>408575</v>
      </c>
      <c r="C36" s="197">
        <v>342465</v>
      </c>
      <c r="D36" s="197">
        <v>66110</v>
      </c>
    </row>
    <row r="37" spans="1:4">
      <c r="B37" s="199"/>
      <c r="C37" s="199"/>
      <c r="D37" s="199"/>
    </row>
    <row r="38" spans="1:4" ht="12.75" customHeight="1">
      <c r="A38" s="602" t="s">
        <v>736</v>
      </c>
      <c r="B38" s="602"/>
      <c r="C38" s="602"/>
      <c r="D38" s="199"/>
    </row>
    <row r="39" spans="1:4">
      <c r="A39" s="602"/>
      <c r="B39" s="602"/>
      <c r="C39" s="602"/>
      <c r="D39" s="199"/>
    </row>
    <row r="40" spans="1:4">
      <c r="A40" s="602"/>
      <c r="B40" s="602"/>
      <c r="C40" s="602"/>
      <c r="D40" s="199"/>
    </row>
    <row r="41" spans="1:4">
      <c r="A41" s="602"/>
      <c r="B41" s="602"/>
      <c r="C41" s="602"/>
      <c r="D41" s="199"/>
    </row>
    <row r="42" spans="1:4">
      <c r="A42" s="602"/>
      <c r="B42" s="602"/>
      <c r="C42" s="602"/>
      <c r="D42" s="199"/>
    </row>
    <row r="43" spans="1:4">
      <c r="A43" s="602"/>
      <c r="B43" s="602"/>
      <c r="C43" s="602"/>
      <c r="D43" s="199"/>
    </row>
    <row r="44" spans="1:4">
      <c r="A44" s="602"/>
      <c r="B44" s="602"/>
      <c r="C44" s="602"/>
      <c r="D44" s="199"/>
    </row>
    <row r="45" spans="1:4">
      <c r="A45" s="602"/>
      <c r="B45" s="602"/>
      <c r="C45" s="602"/>
    </row>
    <row r="46" spans="1:4">
      <c r="A46" s="602"/>
      <c r="B46" s="602"/>
      <c r="C46" s="602"/>
    </row>
    <row r="47" spans="1:4">
      <c r="A47" s="602"/>
      <c r="B47" s="602"/>
      <c r="C47" s="602"/>
    </row>
    <row r="48" spans="1:4">
      <c r="A48" s="602"/>
      <c r="B48" s="602"/>
      <c r="C48" s="602"/>
      <c r="D48" s="199"/>
    </row>
    <row r="49" spans="1:5">
      <c r="A49" s="602"/>
      <c r="B49" s="602"/>
      <c r="C49" s="602"/>
    </row>
    <row r="50" spans="1:5">
      <c r="C50" s="199"/>
      <c r="D50" s="199"/>
    </row>
    <row r="52" spans="1:5" ht="15">
      <c r="A52" s="603" t="s">
        <v>626</v>
      </c>
      <c r="B52" s="603"/>
      <c r="C52" s="603"/>
      <c r="D52" s="603"/>
      <c r="E52" s="603"/>
    </row>
    <row r="53" spans="1:5">
      <c r="A53" s="601" t="s">
        <v>213</v>
      </c>
      <c r="B53" s="601"/>
    </row>
    <row r="54" spans="1:5" s="198" customFormat="1" ht="47.25" customHeight="1">
      <c r="A54" s="222" t="s">
        <v>590</v>
      </c>
      <c r="B54" s="222"/>
      <c r="C54" s="513" t="s">
        <v>708</v>
      </c>
      <c r="D54" s="293" t="s">
        <v>735</v>
      </c>
      <c r="E54" s="293" t="s">
        <v>456</v>
      </c>
    </row>
    <row r="55" spans="1:5" ht="15">
      <c r="A55" s="598" t="s">
        <v>432</v>
      </c>
      <c r="B55" s="598"/>
      <c r="C55" s="514"/>
    </row>
    <row r="56" spans="1:5" ht="29.25" customHeight="1">
      <c r="A56" s="593" t="s">
        <v>444</v>
      </c>
      <c r="B56" s="593"/>
      <c r="C56" s="331">
        <v>10545</v>
      </c>
      <c r="D56" s="331">
        <v>10420</v>
      </c>
      <c r="E56" s="391">
        <f>((D56-C56)/C56)*100</f>
        <v>-1.1853959222380275</v>
      </c>
    </row>
    <row r="57" spans="1:5" ht="15" customHeight="1">
      <c r="A57" s="593" t="s">
        <v>627</v>
      </c>
      <c r="B57" s="593"/>
      <c r="C57" s="328">
        <v>105</v>
      </c>
      <c r="D57" s="328">
        <v>105</v>
      </c>
      <c r="E57" s="392">
        <f>((D57-C57)/C57)*100</f>
        <v>0</v>
      </c>
    </row>
    <row r="58" spans="1:5" ht="15" customHeight="1">
      <c r="A58" s="593" t="s">
        <v>628</v>
      </c>
      <c r="B58" s="593"/>
      <c r="C58" s="331">
        <v>4525</v>
      </c>
      <c r="D58" s="331">
        <v>4530</v>
      </c>
      <c r="E58" s="392">
        <f t="shared" ref="E58:E93" si="0">((D58-C58)/C58)*100</f>
        <v>0.11049723756906078</v>
      </c>
    </row>
    <row r="59" spans="1:5" ht="29.25" customHeight="1">
      <c r="A59" s="593" t="s">
        <v>629</v>
      </c>
      <c r="B59" s="593"/>
      <c r="C59" s="328">
        <v>535</v>
      </c>
      <c r="D59" s="328">
        <v>530</v>
      </c>
      <c r="E59" s="392">
        <f t="shared" si="0"/>
        <v>-0.93457943925233633</v>
      </c>
    </row>
    <row r="60" spans="1:5" ht="43.5" customHeight="1">
      <c r="A60" s="593" t="s">
        <v>630</v>
      </c>
      <c r="B60" s="593"/>
      <c r="C60" s="328">
        <v>1615</v>
      </c>
      <c r="D60" s="328">
        <v>1625</v>
      </c>
      <c r="E60" s="392">
        <f>((D60-C60)/C60)*100</f>
        <v>0.61919504643962853</v>
      </c>
    </row>
    <row r="61" spans="1:5" ht="15" customHeight="1">
      <c r="A61" s="593" t="s">
        <v>631</v>
      </c>
      <c r="B61" s="593"/>
      <c r="C61" s="328">
        <v>125</v>
      </c>
      <c r="D61" s="328">
        <v>125</v>
      </c>
      <c r="E61" s="392">
        <f>((D61-C61)/C61)*100</f>
        <v>0</v>
      </c>
    </row>
    <row r="62" spans="1:5" ht="43.5" customHeight="1">
      <c r="A62" s="593" t="s">
        <v>632</v>
      </c>
      <c r="B62" s="593"/>
      <c r="C62" s="328">
        <v>235</v>
      </c>
      <c r="D62" s="328">
        <v>235</v>
      </c>
      <c r="E62" s="392">
        <f t="shared" si="0"/>
        <v>0</v>
      </c>
    </row>
    <row r="63" spans="1:5" ht="15" customHeight="1">
      <c r="A63" s="593" t="s">
        <v>633</v>
      </c>
      <c r="B63" s="593"/>
      <c r="C63" s="328">
        <v>50</v>
      </c>
      <c r="D63" s="328">
        <v>50</v>
      </c>
      <c r="E63" s="392">
        <f t="shared" si="0"/>
        <v>0</v>
      </c>
    </row>
    <row r="64" spans="1:5" ht="15" customHeight="1">
      <c r="A64" s="593" t="s">
        <v>634</v>
      </c>
      <c r="B64" s="593"/>
      <c r="C64" s="328">
        <v>950</v>
      </c>
      <c r="D64" s="328">
        <v>960</v>
      </c>
      <c r="E64" s="392">
        <f t="shared" si="0"/>
        <v>1.0526315789473684</v>
      </c>
    </row>
    <row r="65" spans="1:5" ht="15" customHeight="1">
      <c r="A65" s="593" t="s">
        <v>635</v>
      </c>
      <c r="B65" s="593"/>
      <c r="C65" s="328">
        <v>1905</v>
      </c>
      <c r="D65" s="328">
        <v>1925</v>
      </c>
      <c r="E65" s="392">
        <f t="shared" si="0"/>
        <v>1.0498687664041995</v>
      </c>
    </row>
    <row r="66" spans="1:5" ht="29.25" customHeight="1">
      <c r="A66" s="593" t="s">
        <v>636</v>
      </c>
      <c r="B66" s="593"/>
      <c r="C66" s="328">
        <v>35</v>
      </c>
      <c r="D66" s="328">
        <v>35</v>
      </c>
      <c r="E66" s="392">
        <f t="shared" si="0"/>
        <v>0</v>
      </c>
    </row>
    <row r="67" spans="1:5" ht="15" customHeight="1">
      <c r="A67" s="593" t="s">
        <v>637</v>
      </c>
      <c r="B67" s="593"/>
      <c r="C67" s="328">
        <v>110</v>
      </c>
      <c r="D67" s="328">
        <v>110</v>
      </c>
      <c r="E67" s="392">
        <f t="shared" si="0"/>
        <v>0</v>
      </c>
    </row>
    <row r="68" spans="1:5" ht="29.25" customHeight="1">
      <c r="A68" s="593" t="s">
        <v>638</v>
      </c>
      <c r="B68" s="593"/>
      <c r="C68" s="328">
        <v>350</v>
      </c>
      <c r="D68" s="328">
        <v>355</v>
      </c>
      <c r="E68" s="392">
        <f t="shared" si="0"/>
        <v>1.4285714285714286</v>
      </c>
    </row>
    <row r="69" spans="1:5" ht="29.25" customHeight="1">
      <c r="A69" s="593" t="s">
        <v>639</v>
      </c>
      <c r="B69" s="593"/>
      <c r="C69" s="328">
        <v>150</v>
      </c>
      <c r="D69" s="328">
        <v>155</v>
      </c>
      <c r="E69" s="392">
        <f t="shared" si="0"/>
        <v>3.3333333333333335</v>
      </c>
    </row>
    <row r="70" spans="1:5" ht="29.25" customHeight="1">
      <c r="A70" s="593" t="s">
        <v>640</v>
      </c>
      <c r="B70" s="593"/>
      <c r="C70" s="328">
        <v>2210</v>
      </c>
      <c r="D70" s="328">
        <v>2250</v>
      </c>
      <c r="E70" s="392">
        <f t="shared" si="0"/>
        <v>1.809954751131222</v>
      </c>
    </row>
    <row r="71" spans="1:5" ht="15" customHeight="1">
      <c r="A71" s="593" t="s">
        <v>641</v>
      </c>
      <c r="B71" s="593"/>
      <c r="C71" s="328">
        <v>520</v>
      </c>
      <c r="D71" s="328">
        <v>520</v>
      </c>
      <c r="E71" s="392">
        <f t="shared" si="0"/>
        <v>0</v>
      </c>
    </row>
    <row r="72" spans="1:5" ht="29.25" customHeight="1">
      <c r="A72" s="593" t="s">
        <v>642</v>
      </c>
      <c r="B72" s="593"/>
      <c r="C72" s="328">
        <v>4340</v>
      </c>
      <c r="D72" s="328">
        <v>4405</v>
      </c>
      <c r="E72" s="392">
        <f t="shared" si="0"/>
        <v>1.4976958525345621</v>
      </c>
    </row>
    <row r="73" spans="1:5" ht="29.25" customHeight="1">
      <c r="A73" s="593" t="s">
        <v>101</v>
      </c>
      <c r="B73" s="593"/>
      <c r="C73" s="328">
        <v>27675</v>
      </c>
      <c r="D73" s="328">
        <v>27875</v>
      </c>
      <c r="E73" s="392">
        <f t="shared" si="0"/>
        <v>0.72267389340560073</v>
      </c>
    </row>
    <row r="74" spans="1:5" ht="15" customHeight="1">
      <c r="A74" s="593" t="s">
        <v>643</v>
      </c>
      <c r="B74" s="593"/>
      <c r="C74" s="328">
        <v>71565</v>
      </c>
      <c r="D74" s="328">
        <v>72385</v>
      </c>
      <c r="E74" s="392">
        <f t="shared" si="0"/>
        <v>1.1458115000349334</v>
      </c>
    </row>
    <row r="75" spans="1:5" ht="43.5" customHeight="1">
      <c r="A75" s="593" t="s">
        <v>644</v>
      </c>
      <c r="B75" s="593"/>
      <c r="C75" s="332">
        <v>23240</v>
      </c>
      <c r="D75" s="332">
        <v>22775</v>
      </c>
      <c r="E75" s="392">
        <f t="shared" si="0"/>
        <v>-2.0008605851979349</v>
      </c>
    </row>
    <row r="76" spans="1:5" s="453" customFormat="1" ht="43.5" customHeight="1">
      <c r="A76" s="593" t="s">
        <v>102</v>
      </c>
      <c r="B76" s="593"/>
      <c r="C76" s="463">
        <v>70770</v>
      </c>
      <c r="D76" s="463">
        <v>70065</v>
      </c>
      <c r="E76" s="392">
        <f t="shared" si="0"/>
        <v>-0.99618482407799924</v>
      </c>
    </row>
    <row r="77" spans="1:5" s="453" customFormat="1" ht="43.5" customHeight="1">
      <c r="A77" s="593" t="s">
        <v>645</v>
      </c>
      <c r="B77" s="593"/>
      <c r="C77" s="463">
        <v>2190</v>
      </c>
      <c r="D77" s="463">
        <v>2135</v>
      </c>
      <c r="E77" s="392">
        <f t="shared" si="0"/>
        <v>-2.5114155251141552</v>
      </c>
    </row>
    <row r="78" spans="1:5" s="453" customFormat="1" ht="43.5" customHeight="1">
      <c r="A78" s="593" t="s">
        <v>467</v>
      </c>
      <c r="B78" s="593"/>
      <c r="C78" s="463">
        <v>590</v>
      </c>
      <c r="D78" s="463">
        <v>600</v>
      </c>
      <c r="E78" s="392">
        <f t="shared" si="0"/>
        <v>1.6949152542372881</v>
      </c>
    </row>
    <row r="79" spans="1:5" s="453" customFormat="1" ht="43.5" customHeight="1">
      <c r="A79" s="593" t="s">
        <v>468</v>
      </c>
      <c r="B79" s="593"/>
      <c r="C79" s="463">
        <v>4665</v>
      </c>
      <c r="D79" s="463">
        <v>4685</v>
      </c>
      <c r="E79" s="392">
        <f t="shared" si="0"/>
        <v>0.4287245444801715</v>
      </c>
    </row>
    <row r="80" spans="1:5" s="453" customFormat="1" ht="43.5" customHeight="1">
      <c r="A80" s="593" t="s">
        <v>646</v>
      </c>
      <c r="B80" s="593"/>
      <c r="C80" s="463">
        <v>4455</v>
      </c>
      <c r="D80" s="463">
        <v>4470</v>
      </c>
      <c r="E80" s="392">
        <f t="shared" si="0"/>
        <v>0.33670033670033667</v>
      </c>
    </row>
    <row r="81" spans="1:5" s="453" customFormat="1" ht="43.5" customHeight="1">
      <c r="A81" s="593" t="s">
        <v>272</v>
      </c>
      <c r="B81" s="593"/>
      <c r="C81" s="463">
        <v>4530</v>
      </c>
      <c r="D81" s="463">
        <v>4550</v>
      </c>
      <c r="E81" s="392">
        <f t="shared" si="0"/>
        <v>0.44150110375275936</v>
      </c>
    </row>
    <row r="82" spans="1:5" s="453" customFormat="1" ht="43.5" customHeight="1">
      <c r="A82" s="593" t="s">
        <v>647</v>
      </c>
      <c r="B82" s="593"/>
      <c r="C82" s="463">
        <v>10505</v>
      </c>
      <c r="D82" s="463">
        <v>10570</v>
      </c>
      <c r="E82" s="392">
        <f t="shared" si="0"/>
        <v>0.61875297477391711</v>
      </c>
    </row>
    <row r="83" spans="1:5" s="453" customFormat="1" ht="43.5" customHeight="1">
      <c r="A83" s="593" t="s">
        <v>469</v>
      </c>
      <c r="B83" s="593"/>
      <c r="C83" s="463">
        <v>2275</v>
      </c>
      <c r="D83" s="463">
        <v>2300</v>
      </c>
      <c r="E83" s="392">
        <f t="shared" si="0"/>
        <v>1.098901098901099</v>
      </c>
    </row>
    <row r="84" spans="1:5" s="453" customFormat="1" ht="43.5" customHeight="1">
      <c r="A84" s="593" t="s">
        <v>648</v>
      </c>
      <c r="B84" s="593"/>
      <c r="C84" s="463">
        <v>5720</v>
      </c>
      <c r="D84" s="463">
        <v>5710</v>
      </c>
      <c r="E84" s="392">
        <f t="shared" si="0"/>
        <v>-0.17482517482517482</v>
      </c>
    </row>
    <row r="85" spans="1:5" s="453" customFormat="1" ht="43.5" customHeight="1">
      <c r="A85" s="593" t="s">
        <v>649</v>
      </c>
      <c r="B85" s="593"/>
      <c r="C85" s="463">
        <v>34090</v>
      </c>
      <c r="D85" s="463">
        <v>33305</v>
      </c>
      <c r="E85" s="392">
        <f t="shared" si="0"/>
        <v>-2.3027280727486064</v>
      </c>
    </row>
    <row r="86" spans="1:5" s="453" customFormat="1" ht="43.5" customHeight="1">
      <c r="A86" s="593" t="s">
        <v>447</v>
      </c>
      <c r="B86" s="593"/>
      <c r="C86" s="463">
        <v>21560</v>
      </c>
      <c r="D86" s="463">
        <v>21490</v>
      </c>
      <c r="E86" s="392">
        <f t="shared" si="0"/>
        <v>-0.32467532467532467</v>
      </c>
    </row>
    <row r="87" spans="1:5" s="453" customFormat="1" ht="43.5" customHeight="1">
      <c r="A87" s="593" t="s">
        <v>448</v>
      </c>
      <c r="B87" s="593"/>
      <c r="C87" s="463">
        <v>27740</v>
      </c>
      <c r="D87" s="463">
        <v>26015</v>
      </c>
      <c r="E87" s="392">
        <f t="shared" si="0"/>
        <v>-6.218457101658255</v>
      </c>
    </row>
    <row r="88" spans="1:5" s="453" customFormat="1" ht="43.5" customHeight="1">
      <c r="A88" s="593" t="s">
        <v>495</v>
      </c>
      <c r="B88" s="593"/>
      <c r="C88" s="463">
        <v>29835</v>
      </c>
      <c r="D88" s="463">
        <v>30290</v>
      </c>
      <c r="E88" s="392">
        <f t="shared" si="0"/>
        <v>1.5250544662309369</v>
      </c>
    </row>
    <row r="89" spans="1:5" s="453" customFormat="1" ht="43.5" customHeight="1">
      <c r="A89" s="593" t="s">
        <v>470</v>
      </c>
      <c r="B89" s="593"/>
      <c r="C89" s="463">
        <v>14095</v>
      </c>
      <c r="D89" s="463">
        <v>13660</v>
      </c>
      <c r="E89" s="392">
        <f t="shared" si="0"/>
        <v>-3.0862007804185883</v>
      </c>
    </row>
    <row r="90" spans="1:5" s="453" customFormat="1" ht="43.5" customHeight="1">
      <c r="A90" s="593" t="s">
        <v>650</v>
      </c>
      <c r="B90" s="593"/>
      <c r="C90" s="463">
        <v>10210</v>
      </c>
      <c r="D90" s="463">
        <v>9405</v>
      </c>
      <c r="E90" s="392">
        <f t="shared" si="0"/>
        <v>-7.8844270323212537</v>
      </c>
    </row>
    <row r="91" spans="1:5" s="453" customFormat="1" ht="43.5" customHeight="1">
      <c r="A91" s="593" t="s">
        <v>651</v>
      </c>
      <c r="B91" s="593"/>
      <c r="C91" s="463">
        <v>13425</v>
      </c>
      <c r="D91" s="463">
        <v>13375</v>
      </c>
      <c r="E91" s="392">
        <f t="shared" si="0"/>
        <v>-0.37243947858472998</v>
      </c>
    </row>
    <row r="92" spans="1:5" s="453" customFormat="1" ht="43.5" customHeight="1">
      <c r="A92" s="593" t="s">
        <v>449</v>
      </c>
      <c r="B92" s="593"/>
      <c r="C92" s="463">
        <v>4570</v>
      </c>
      <c r="D92" s="463">
        <v>4555</v>
      </c>
      <c r="E92" s="392">
        <f t="shared" si="0"/>
        <v>-0.32822757111597373</v>
      </c>
    </row>
    <row r="93" spans="1:5" s="453" customFormat="1" ht="43.5" customHeight="1">
      <c r="A93" s="593" t="s">
        <v>450</v>
      </c>
      <c r="B93" s="593"/>
      <c r="C93" s="463">
        <v>25</v>
      </c>
      <c r="D93" s="463">
        <v>25</v>
      </c>
      <c r="E93" s="392">
        <f t="shared" si="0"/>
        <v>0</v>
      </c>
    </row>
    <row r="94" spans="1:5" ht="29.25" customHeight="1">
      <c r="A94" s="593" t="s">
        <v>652</v>
      </c>
      <c r="B94" s="593"/>
      <c r="C94" s="333">
        <v>0</v>
      </c>
      <c r="D94" s="333">
        <v>0</v>
      </c>
      <c r="E94" s="392" t="s">
        <v>653</v>
      </c>
    </row>
    <row r="95" spans="1:5" ht="15" customHeight="1">
      <c r="A95" s="595" t="s">
        <v>433</v>
      </c>
      <c r="B95" s="595"/>
      <c r="C95" s="330">
        <v>412035</v>
      </c>
      <c r="D95" s="330">
        <v>408575</v>
      </c>
      <c r="E95" s="393">
        <f>((D95-C95)/C95)*100</f>
        <v>-0.83973448857499966</v>
      </c>
    </row>
    <row r="96" spans="1:5">
      <c r="A96" s="596" t="s">
        <v>209</v>
      </c>
      <c r="B96" s="596"/>
      <c r="C96" s="596"/>
      <c r="D96" s="199"/>
    </row>
    <row r="97" spans="1:11">
      <c r="A97" s="596" t="s">
        <v>434</v>
      </c>
      <c r="B97" s="596"/>
      <c r="C97" s="596"/>
      <c r="E97" s="199"/>
      <c r="G97" s="199"/>
    </row>
    <row r="98" spans="1:11" ht="12.75" customHeight="1">
      <c r="A98" s="597" t="s">
        <v>655</v>
      </c>
      <c r="B98" s="597"/>
      <c r="C98" s="597"/>
      <c r="E98" s="199"/>
      <c r="I98" s="199"/>
    </row>
    <row r="99" spans="1:11" ht="30.75" customHeight="1">
      <c r="A99" s="594" t="s">
        <v>654</v>
      </c>
      <c r="B99" s="594"/>
      <c r="C99" s="594"/>
      <c r="E99" s="199"/>
      <c r="G99" s="199"/>
      <c r="H99" s="199"/>
      <c r="I99" s="199"/>
    </row>
    <row r="100" spans="1:11">
      <c r="A100" s="279" t="s">
        <v>422</v>
      </c>
    </row>
    <row r="101" spans="1:11" ht="15">
      <c r="B101" s="291"/>
    </row>
    <row r="102" spans="1:11" ht="15">
      <c r="A102" s="2" t="s">
        <v>208</v>
      </c>
      <c r="B102" s="291"/>
      <c r="H102" s="199"/>
    </row>
    <row r="103" spans="1:11" ht="15">
      <c r="A103" s="2" t="s">
        <v>41</v>
      </c>
      <c r="B103" s="291"/>
    </row>
    <row r="105" spans="1:11">
      <c r="J105" s="199"/>
      <c r="K105" s="199"/>
    </row>
    <row r="106" spans="1:11">
      <c r="D106" s="199"/>
    </row>
    <row r="109" spans="1:11">
      <c r="J109" s="199"/>
    </row>
    <row r="111" spans="1:11">
      <c r="G111" s="199"/>
    </row>
    <row r="114" spans="5:8">
      <c r="H114" s="199"/>
    </row>
    <row r="124" spans="5:8">
      <c r="E124" s="200"/>
    </row>
  </sheetData>
  <sheetProtection algorithmName="SHA-512" hashValue="mTtae6/WNU5gbQ7AXx+SxF+lxlBq+zmbyrM8W0Gw3Iv5uwWiqshNcG05ixdtmsZ5k+6sFJTgS8CO8PnOkHoFvQ==" saltValue="FUPy+YqMZI9A2ipRYgbinw=="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H45" sqref="H45"/>
    </sheetView>
  </sheetViews>
  <sheetFormatPr baseColWidth="10" defaultRowHeight="15"/>
  <cols>
    <col min="1" max="1" width="58.140625" customWidth="1"/>
    <col min="2" max="2" width="24.5703125" customWidth="1"/>
  </cols>
  <sheetData>
    <row r="1" spans="1:2" ht="42.75" customHeight="1">
      <c r="A1" s="606" t="s">
        <v>458</v>
      </c>
      <c r="B1" s="606"/>
    </row>
    <row r="2" spans="1:2" ht="15.75" thickBot="1">
      <c r="A2" s="601" t="s">
        <v>419</v>
      </c>
      <c r="B2" s="607"/>
    </row>
    <row r="3" spans="1:2" ht="15.75" thickBot="1">
      <c r="A3" s="83" t="s">
        <v>420</v>
      </c>
      <c r="B3" s="243" t="s">
        <v>720</v>
      </c>
    </row>
    <row r="4" spans="1:2" ht="20.25" customHeight="1" thickBot="1">
      <c r="A4" s="215" t="s">
        <v>444</v>
      </c>
      <c r="B4" s="185">
        <v>974</v>
      </c>
    </row>
    <row r="5" spans="1:2" ht="57.75" thickBot="1">
      <c r="A5" s="215" t="s">
        <v>445</v>
      </c>
      <c r="B5" s="186">
        <v>1311</v>
      </c>
    </row>
    <row r="6" spans="1:2" ht="25.5" customHeight="1" thickBot="1">
      <c r="A6" s="215" t="s">
        <v>101</v>
      </c>
      <c r="B6" s="186">
        <v>2718</v>
      </c>
    </row>
    <row r="7" spans="1:2" ht="25.5" customHeight="1" thickBot="1">
      <c r="A7" s="215" t="s">
        <v>446</v>
      </c>
      <c r="B7" s="186">
        <v>22647</v>
      </c>
    </row>
    <row r="8" spans="1:2" s="299" customFormat="1" ht="29.25" thickBot="1">
      <c r="A8" s="214" t="s">
        <v>475</v>
      </c>
      <c r="B8" s="186">
        <v>914</v>
      </c>
    </row>
    <row r="9" spans="1:2" s="299" customFormat="1" ht="29.25" thickBot="1">
      <c r="A9" s="214" t="s">
        <v>476</v>
      </c>
      <c r="B9" s="186">
        <v>1489</v>
      </c>
    </row>
    <row r="10" spans="1:2" s="299" customFormat="1" ht="29.25" thickBot="1">
      <c r="A10" s="214" t="s">
        <v>477</v>
      </c>
      <c r="B10" s="186">
        <v>3927</v>
      </c>
    </row>
    <row r="11" spans="1:2" s="299" customFormat="1" ht="15.75" thickBot="1">
      <c r="A11" s="214" t="s">
        <v>478</v>
      </c>
      <c r="B11" s="186">
        <v>1432</v>
      </c>
    </row>
    <row r="12" spans="1:2" s="299" customFormat="1" ht="15.75" thickBot="1">
      <c r="A12" s="214" t="s">
        <v>479</v>
      </c>
      <c r="B12" s="186">
        <v>77</v>
      </c>
    </row>
    <row r="13" spans="1:2" s="299" customFormat="1" ht="15.75" thickBot="1">
      <c r="A13" s="214" t="s">
        <v>480</v>
      </c>
      <c r="B13" s="186">
        <v>16</v>
      </c>
    </row>
    <row r="14" spans="1:2" s="299" customFormat="1" ht="15.75" thickBot="1">
      <c r="A14" s="214" t="s">
        <v>481</v>
      </c>
      <c r="B14" s="186">
        <v>236</v>
      </c>
    </row>
    <row r="15" spans="1:2" s="299" customFormat="1" ht="15.75" thickBot="1">
      <c r="A15" s="214" t="s">
        <v>482</v>
      </c>
      <c r="B15" s="186">
        <v>54</v>
      </c>
    </row>
    <row r="16" spans="1:2" s="299" customFormat="1" ht="15.75" thickBot="1">
      <c r="A16" s="214" t="s">
        <v>102</v>
      </c>
      <c r="B16" s="186">
        <v>4629</v>
      </c>
    </row>
    <row r="17" spans="1:2" s="299" customFormat="1" ht="15.75" thickBot="1">
      <c r="A17" s="214" t="s">
        <v>483</v>
      </c>
      <c r="B17" s="186">
        <v>34</v>
      </c>
    </row>
    <row r="18" spans="1:2" s="299" customFormat="1" ht="57.75" thickBot="1">
      <c r="A18" s="214" t="s">
        <v>484</v>
      </c>
      <c r="B18" s="186">
        <v>128</v>
      </c>
    </row>
    <row r="19" spans="1:2" s="299" customFormat="1" ht="15.75" thickBot="1">
      <c r="A19" s="214" t="s">
        <v>467</v>
      </c>
      <c r="B19" s="186">
        <v>62</v>
      </c>
    </row>
    <row r="20" spans="1:2" s="299" customFormat="1" ht="43.5" thickBot="1">
      <c r="A20" s="214" t="s">
        <v>468</v>
      </c>
      <c r="B20" s="186">
        <v>310</v>
      </c>
    </row>
    <row r="21" spans="1:2" s="299" customFormat="1" ht="29.25" thickBot="1">
      <c r="A21" s="214" t="s">
        <v>485</v>
      </c>
      <c r="B21" s="186">
        <v>45</v>
      </c>
    </row>
    <row r="22" spans="1:2" s="299" customFormat="1" ht="29.25" thickBot="1">
      <c r="A22" s="214" t="s">
        <v>486</v>
      </c>
      <c r="B22" s="186">
        <v>47</v>
      </c>
    </row>
    <row r="23" spans="1:2" s="299" customFormat="1" ht="29.25" thickBot="1">
      <c r="A23" s="214" t="s">
        <v>487</v>
      </c>
      <c r="B23" s="186">
        <v>257</v>
      </c>
    </row>
    <row r="24" spans="1:2" s="299" customFormat="1" ht="15.75" thickBot="1">
      <c r="A24" s="214" t="s">
        <v>272</v>
      </c>
      <c r="B24" s="186">
        <v>882</v>
      </c>
    </row>
    <row r="25" spans="1:2" s="299" customFormat="1" ht="43.5" thickBot="1">
      <c r="A25" s="214" t="s">
        <v>488</v>
      </c>
      <c r="B25" s="186">
        <v>1139</v>
      </c>
    </row>
    <row r="26" spans="1:2" s="299" customFormat="1" ht="29.25" thickBot="1">
      <c r="A26" s="214" t="s">
        <v>489</v>
      </c>
      <c r="B26" s="186">
        <v>278</v>
      </c>
    </row>
    <row r="27" spans="1:2" s="299" customFormat="1" ht="15.75" thickBot="1">
      <c r="A27" s="214" t="s">
        <v>469</v>
      </c>
      <c r="B27" s="186">
        <v>50</v>
      </c>
    </row>
    <row r="28" spans="1:2" s="299" customFormat="1" ht="15.75" thickBot="1">
      <c r="A28" s="214" t="s">
        <v>490</v>
      </c>
      <c r="B28" s="186">
        <v>191</v>
      </c>
    </row>
    <row r="29" spans="1:2" s="299" customFormat="1" ht="29.25" thickBot="1">
      <c r="A29" s="214" t="s">
        <v>491</v>
      </c>
      <c r="B29" s="186">
        <v>285</v>
      </c>
    </row>
    <row r="30" spans="1:2" s="299" customFormat="1" ht="15.75" thickBot="1">
      <c r="A30" s="214" t="s">
        <v>274</v>
      </c>
      <c r="B30" s="186">
        <v>275</v>
      </c>
    </row>
    <row r="31" spans="1:2" s="299" customFormat="1" ht="15.75" thickBot="1">
      <c r="A31" s="214" t="s">
        <v>492</v>
      </c>
      <c r="B31" s="186">
        <v>42</v>
      </c>
    </row>
    <row r="32" spans="1:2" s="299" customFormat="1" ht="43.5" thickBot="1">
      <c r="A32" s="214" t="s">
        <v>493</v>
      </c>
      <c r="B32" s="186">
        <v>208</v>
      </c>
    </row>
    <row r="33" spans="1:9" s="299" customFormat="1" ht="57.75" thickBot="1">
      <c r="A33" s="214" t="s">
        <v>494</v>
      </c>
      <c r="B33" s="186">
        <v>1060</v>
      </c>
    </row>
    <row r="34" spans="1:9" s="299" customFormat="1" ht="29.25" thickBot="1">
      <c r="A34" s="214" t="s">
        <v>447</v>
      </c>
      <c r="B34" s="186">
        <v>0</v>
      </c>
    </row>
    <row r="35" spans="1:9" s="299" customFormat="1" ht="15.75" thickBot="1">
      <c r="A35" s="214" t="s">
        <v>448</v>
      </c>
      <c r="B35" s="186">
        <v>681</v>
      </c>
    </row>
    <row r="36" spans="1:9" s="299" customFormat="1" ht="15.75" thickBot="1">
      <c r="A36" s="214" t="s">
        <v>495</v>
      </c>
      <c r="B36" s="186">
        <v>809</v>
      </c>
    </row>
    <row r="37" spans="1:9" s="299" customFormat="1" ht="15.75" thickBot="1">
      <c r="A37" s="214" t="s">
        <v>470</v>
      </c>
      <c r="B37" s="186">
        <v>205</v>
      </c>
    </row>
    <row r="38" spans="1:9" s="299" customFormat="1" ht="57.75" thickBot="1">
      <c r="A38" s="214" t="s">
        <v>496</v>
      </c>
      <c r="B38" s="186">
        <v>224</v>
      </c>
    </row>
    <row r="39" spans="1:9" s="299" customFormat="1" ht="29.25" thickBot="1">
      <c r="A39" s="214" t="s">
        <v>284</v>
      </c>
      <c r="B39" s="186">
        <v>536</v>
      </c>
    </row>
    <row r="40" spans="1:9" s="299" customFormat="1" ht="15.75" thickBot="1">
      <c r="A40" s="214" t="s">
        <v>497</v>
      </c>
      <c r="B40" s="186">
        <v>360</v>
      </c>
    </row>
    <row r="41" spans="1:9" s="299" customFormat="1" ht="29.25" thickBot="1">
      <c r="A41" s="214" t="s">
        <v>498</v>
      </c>
      <c r="B41" s="186">
        <v>97</v>
      </c>
    </row>
    <row r="42" spans="1:9" s="299" customFormat="1" ht="15.75" thickBot="1">
      <c r="A42" s="214" t="s">
        <v>499</v>
      </c>
      <c r="B42" s="186">
        <v>1230</v>
      </c>
    </row>
    <row r="43" spans="1:9" s="299" customFormat="1" ht="43.5" thickBot="1">
      <c r="A43" s="214" t="s">
        <v>449</v>
      </c>
      <c r="B43" s="186">
        <v>434</v>
      </c>
    </row>
    <row r="44" spans="1:9" s="299" customFormat="1" ht="29.25" thickBot="1">
      <c r="A44" s="214" t="s">
        <v>450</v>
      </c>
      <c r="B44" s="186">
        <v>4</v>
      </c>
    </row>
    <row r="45" spans="1:9" s="299" customFormat="1">
      <c r="A45" s="83" t="s">
        <v>421</v>
      </c>
      <c r="B45" s="352">
        <v>27650</v>
      </c>
      <c r="C45" s="1"/>
      <c r="D45" s="1"/>
    </row>
    <row r="46" spans="1:9">
      <c r="C46" s="1"/>
      <c r="D46" s="1"/>
    </row>
    <row r="47" spans="1:9">
      <c r="A47" s="541" t="s">
        <v>737</v>
      </c>
      <c r="B47" s="541"/>
    </row>
    <row r="48" spans="1:9" ht="15" customHeight="1">
      <c r="A48" s="541"/>
      <c r="B48" s="541"/>
      <c r="F48" s="135"/>
      <c r="I48" s="1"/>
    </row>
    <row r="49" spans="1:6">
      <c r="A49" s="541"/>
      <c r="B49" s="541"/>
      <c r="D49" s="287"/>
      <c r="E49" s="281"/>
      <c r="F49" s="1"/>
    </row>
    <row r="50" spans="1:6">
      <c r="A50" s="541"/>
      <c r="B50" s="541"/>
      <c r="D50" s="286"/>
      <c r="E50" s="286"/>
    </row>
    <row r="51" spans="1:6">
      <c r="A51" s="541"/>
      <c r="B51" s="541"/>
    </row>
    <row r="52" spans="1:6">
      <c r="A52" s="541"/>
      <c r="B52" s="541"/>
    </row>
    <row r="54" spans="1:6">
      <c r="A54" s="604" t="s">
        <v>209</v>
      </c>
      <c r="B54" s="605"/>
    </row>
    <row r="55" spans="1:6">
      <c r="A55" s="604" t="s">
        <v>422</v>
      </c>
      <c r="B55" s="605"/>
    </row>
    <row r="56" spans="1:6">
      <c r="A56" s="242" t="s">
        <v>457</v>
      </c>
      <c r="B56" s="188"/>
      <c r="C56" s="241"/>
    </row>
    <row r="58" spans="1:6">
      <c r="A58" s="2" t="s">
        <v>423</v>
      </c>
      <c r="B58" s="2"/>
    </row>
    <row r="59" spans="1:6">
      <c r="A59" s="2" t="s">
        <v>41</v>
      </c>
    </row>
  </sheetData>
  <sheetProtection algorithmName="SHA-512" hashValue="0kWJGXy1c3+AmH3iaW3i8fIHb3UiFeLqqPvEDJpzqw4SRWIfI/ntqH208BqWBjNzL0Ib/U0UEKuinlgv8JJKxg==" saltValue="z7t3+wdPDO/1pwer8enj+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J12" sqref="J12"/>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609" t="s">
        <v>473</v>
      </c>
      <c r="B1" s="610"/>
      <c r="C1" s="610"/>
      <c r="D1" s="610"/>
      <c r="E1" s="610"/>
      <c r="F1" s="610"/>
    </row>
    <row r="2" spans="1:7">
      <c r="A2" s="601" t="s">
        <v>217</v>
      </c>
      <c r="B2" s="607"/>
      <c r="C2" s="607"/>
      <c r="D2" s="607"/>
      <c r="E2" s="601"/>
      <c r="F2" s="607"/>
    </row>
    <row r="3" spans="1:7">
      <c r="B3" s="611" t="s">
        <v>705</v>
      </c>
      <c r="C3" s="611"/>
      <c r="D3" s="611"/>
      <c r="E3" s="611"/>
      <c r="F3" s="611"/>
    </row>
    <row r="4" spans="1:7" ht="18" customHeight="1">
      <c r="B4" s="181" t="s">
        <v>463</v>
      </c>
      <c r="C4" s="182" t="s">
        <v>251</v>
      </c>
      <c r="D4" s="182" t="s">
        <v>218</v>
      </c>
      <c r="E4" s="182" t="s">
        <v>464</v>
      </c>
      <c r="F4" s="182" t="s">
        <v>252</v>
      </c>
    </row>
    <row r="5" spans="1:7">
      <c r="A5" s="85" t="s">
        <v>219</v>
      </c>
      <c r="B5" s="486">
        <v>355.09</v>
      </c>
      <c r="C5" s="487">
        <v>209.94</v>
      </c>
      <c r="D5" s="487">
        <v>183.33</v>
      </c>
      <c r="E5" s="487">
        <v>26.61</v>
      </c>
      <c r="F5" s="488">
        <v>145.15</v>
      </c>
    </row>
    <row r="6" spans="1:7">
      <c r="A6" s="85" t="s">
        <v>220</v>
      </c>
      <c r="B6" s="489">
        <v>59.18</v>
      </c>
      <c r="C6" s="490">
        <v>33.700000000000003</v>
      </c>
      <c r="D6" s="490">
        <v>30.22</v>
      </c>
      <c r="E6" s="490">
        <v>3.49</v>
      </c>
      <c r="F6" s="491">
        <v>25.47</v>
      </c>
      <c r="G6" s="280"/>
    </row>
    <row r="7" spans="1:7">
      <c r="A7" s="85" t="s">
        <v>221</v>
      </c>
      <c r="B7" s="489">
        <v>15.41</v>
      </c>
      <c r="C7" s="490">
        <v>8.3699999999999992</v>
      </c>
      <c r="D7" s="490">
        <v>7.18</v>
      </c>
      <c r="E7" s="490">
        <v>1.2</v>
      </c>
      <c r="F7" s="491">
        <v>7.03</v>
      </c>
      <c r="G7" s="280"/>
    </row>
    <row r="8" spans="1:7">
      <c r="A8" s="85" t="s">
        <v>222</v>
      </c>
      <c r="B8" s="489">
        <v>30.92</v>
      </c>
      <c r="C8" s="490">
        <v>17.25</v>
      </c>
      <c r="D8" s="490">
        <v>15.24</v>
      </c>
      <c r="E8" s="490">
        <v>2.0099999999999998</v>
      </c>
      <c r="F8" s="491">
        <v>13.67</v>
      </c>
      <c r="G8" s="280"/>
    </row>
    <row r="9" spans="1:7">
      <c r="A9" s="85" t="s">
        <v>223</v>
      </c>
      <c r="B9" s="489">
        <v>99.42</v>
      </c>
      <c r="C9" s="490">
        <v>55.65</v>
      </c>
      <c r="D9" s="490">
        <v>49.21</v>
      </c>
      <c r="E9" s="490">
        <v>6.44</v>
      </c>
      <c r="F9" s="491">
        <v>43.77</v>
      </c>
      <c r="G9" s="280"/>
    </row>
    <row r="10" spans="1:7">
      <c r="A10" s="85" t="s">
        <v>224</v>
      </c>
      <c r="B10" s="489">
        <v>81.709999999999994</v>
      </c>
      <c r="C10" s="490">
        <v>50.68</v>
      </c>
      <c r="D10" s="490">
        <v>44.94</v>
      </c>
      <c r="E10" s="490">
        <v>5.74</v>
      </c>
      <c r="F10" s="491">
        <v>31.03</v>
      </c>
      <c r="G10" s="280"/>
    </row>
    <row r="11" spans="1:7">
      <c r="A11" s="85" t="s">
        <v>225</v>
      </c>
      <c r="B11" s="489">
        <v>151.13999999999999</v>
      </c>
      <c r="C11" s="490">
        <v>96.09</v>
      </c>
      <c r="D11" s="490">
        <v>82.3</v>
      </c>
      <c r="E11" s="490">
        <v>13.79</v>
      </c>
      <c r="F11" s="491">
        <v>55.05</v>
      </c>
      <c r="G11" s="280"/>
    </row>
    <row r="12" spans="1:7">
      <c r="A12" s="85" t="s">
        <v>226</v>
      </c>
      <c r="B12" s="489">
        <v>49.23</v>
      </c>
      <c r="C12" s="490">
        <v>27.7</v>
      </c>
      <c r="D12" s="490">
        <v>24.01</v>
      </c>
      <c r="E12" s="490">
        <v>3.69</v>
      </c>
      <c r="F12" s="491">
        <v>21.53</v>
      </c>
      <c r="G12" s="280"/>
    </row>
    <row r="13" spans="1:7">
      <c r="A13" s="86" t="s">
        <v>249</v>
      </c>
      <c r="B13" s="489">
        <v>842.09</v>
      </c>
      <c r="C13" s="492">
        <v>499.39</v>
      </c>
      <c r="D13" s="492">
        <v>436.42</v>
      </c>
      <c r="E13" s="492">
        <v>62.97</v>
      </c>
      <c r="F13" s="493">
        <v>342.71</v>
      </c>
      <c r="G13" s="280"/>
    </row>
    <row r="14" spans="1:7">
      <c r="A14" s="87" t="s">
        <v>250</v>
      </c>
      <c r="B14" s="494">
        <v>1971.5</v>
      </c>
      <c r="C14" s="495">
        <v>1184.31</v>
      </c>
      <c r="D14" s="495">
        <v>1024.1099999999999</v>
      </c>
      <c r="E14" s="495">
        <v>160.19999999999999</v>
      </c>
      <c r="F14" s="496">
        <v>787.18</v>
      </c>
      <c r="G14" s="280"/>
    </row>
    <row r="15" spans="1:7">
      <c r="B15" s="84"/>
      <c r="C15" s="84"/>
      <c r="D15" s="84"/>
      <c r="E15" s="84"/>
      <c r="F15" s="84"/>
    </row>
    <row r="16" spans="1:7">
      <c r="A16" s="596" t="s">
        <v>209</v>
      </c>
      <c r="B16" s="608"/>
      <c r="C16" s="608"/>
      <c r="D16" s="608"/>
      <c r="E16" s="608"/>
      <c r="F16" s="608"/>
    </row>
    <row r="17" spans="1:6">
      <c r="A17" s="80" t="s">
        <v>162</v>
      </c>
    </row>
    <row r="18" spans="1:6">
      <c r="A18" s="596" t="s">
        <v>227</v>
      </c>
      <c r="B18" s="608"/>
      <c r="C18" s="608"/>
      <c r="D18" s="608"/>
      <c r="E18" s="608"/>
      <c r="F18" s="608"/>
    </row>
    <row r="19" spans="1:6">
      <c r="A19" s="596" t="s">
        <v>228</v>
      </c>
      <c r="B19" s="608"/>
      <c r="C19" s="608"/>
      <c r="D19" s="608"/>
      <c r="E19" s="608"/>
      <c r="F19" s="608"/>
    </row>
    <row r="20" spans="1:6">
      <c r="A20" s="596" t="s">
        <v>229</v>
      </c>
      <c r="B20" s="608"/>
      <c r="C20" s="608"/>
      <c r="D20" s="608"/>
      <c r="E20" s="608"/>
      <c r="F20" s="608"/>
    </row>
    <row r="21" spans="1:6">
      <c r="A21" s="596" t="s">
        <v>230</v>
      </c>
      <c r="B21" s="608"/>
      <c r="C21" s="608"/>
      <c r="D21" s="608"/>
      <c r="E21" s="608"/>
      <c r="F21" s="608"/>
    </row>
    <row r="22" spans="1:6">
      <c r="A22" s="596" t="s">
        <v>231</v>
      </c>
      <c r="B22" s="608"/>
      <c r="C22" s="608"/>
      <c r="D22" s="608"/>
      <c r="E22" s="608"/>
      <c r="F22" s="608"/>
    </row>
    <row r="23" spans="1:6">
      <c r="A23" s="596" t="s">
        <v>232</v>
      </c>
      <c r="B23" s="608"/>
      <c r="C23" s="608"/>
      <c r="D23" s="608"/>
      <c r="E23" s="608"/>
      <c r="F23" s="608"/>
    </row>
    <row r="24" spans="1:6">
      <c r="A24" s="596" t="s">
        <v>233</v>
      </c>
      <c r="B24" s="608"/>
      <c r="C24" s="608"/>
      <c r="D24" s="608"/>
      <c r="E24" s="608"/>
      <c r="F24" s="608"/>
    </row>
    <row r="25" spans="1:6">
      <c r="A25" s="596" t="s">
        <v>234</v>
      </c>
      <c r="B25" s="608"/>
      <c r="C25" s="608"/>
      <c r="D25" s="608"/>
      <c r="E25" s="608"/>
      <c r="F25" s="608"/>
    </row>
    <row r="26" spans="1:6">
      <c r="A26" s="596" t="s">
        <v>235</v>
      </c>
      <c r="B26" s="608"/>
      <c r="C26" s="608"/>
      <c r="D26" s="608"/>
      <c r="E26" s="608"/>
      <c r="F26" s="608"/>
    </row>
    <row r="27" spans="1:6">
      <c r="A27" s="596" t="s">
        <v>236</v>
      </c>
      <c r="B27" s="608"/>
      <c r="C27" s="608"/>
      <c r="D27" s="608"/>
      <c r="E27" s="608"/>
      <c r="F27" s="608"/>
    </row>
    <row r="28" spans="1:6">
      <c r="A28" s="596" t="s">
        <v>237</v>
      </c>
      <c r="B28" s="608"/>
      <c r="C28" s="608"/>
      <c r="D28" s="608"/>
      <c r="E28" s="608"/>
      <c r="F28" s="608"/>
    </row>
    <row r="29" spans="1:6">
      <c r="A29" s="596" t="s">
        <v>238</v>
      </c>
      <c r="B29" s="608"/>
      <c r="C29" s="608"/>
      <c r="D29" s="608"/>
      <c r="E29" s="608"/>
      <c r="F29" s="608"/>
    </row>
    <row r="30" spans="1:6">
      <c r="A30" s="596" t="s">
        <v>239</v>
      </c>
      <c r="B30" s="608"/>
      <c r="C30" s="608"/>
      <c r="D30" s="608"/>
      <c r="E30" s="608"/>
      <c r="F30" s="608"/>
    </row>
    <row r="31" spans="1:6">
      <c r="A31" s="596" t="s">
        <v>240</v>
      </c>
      <c r="B31" s="608"/>
      <c r="C31" s="608"/>
      <c r="D31" s="608"/>
      <c r="E31" s="608"/>
      <c r="F31" s="608"/>
    </row>
    <row r="32" spans="1:6">
      <c r="A32" s="596" t="s">
        <v>241</v>
      </c>
      <c r="B32" s="608"/>
      <c r="C32" s="608"/>
      <c r="D32" s="608"/>
      <c r="E32" s="608"/>
      <c r="F32" s="608"/>
    </row>
    <row r="33" spans="1:6">
      <c r="A33" s="596" t="s">
        <v>242</v>
      </c>
      <c r="B33" s="608"/>
      <c r="C33" s="608"/>
      <c r="D33" s="608"/>
      <c r="E33" s="608"/>
      <c r="F33" s="608"/>
    </row>
    <row r="34" spans="1:6">
      <c r="A34" s="596" t="s">
        <v>243</v>
      </c>
      <c r="B34" s="608"/>
      <c r="C34" s="608"/>
      <c r="D34" s="608"/>
      <c r="E34" s="608"/>
      <c r="F34" s="608"/>
    </row>
    <row r="35" spans="1:6">
      <c r="A35" s="80" t="s">
        <v>162</v>
      </c>
    </row>
    <row r="36" spans="1:6">
      <c r="A36" s="2" t="s">
        <v>253</v>
      </c>
      <c r="B36" s="88"/>
      <c r="C36" s="88"/>
      <c r="D36" s="88"/>
      <c r="E36" s="88"/>
      <c r="F36" s="88"/>
    </row>
    <row r="37" spans="1:6">
      <c r="A37" s="2" t="s">
        <v>41</v>
      </c>
    </row>
    <row r="39" spans="1:6">
      <c r="A39" s="596"/>
      <c r="B39" s="608"/>
      <c r="C39" s="608"/>
      <c r="D39" s="608"/>
      <c r="E39" s="608"/>
      <c r="F39" s="608"/>
    </row>
    <row r="40" spans="1:6">
      <c r="A40" s="596"/>
      <c r="B40" s="608"/>
      <c r="C40" s="608"/>
      <c r="D40" s="608"/>
      <c r="E40" s="608"/>
      <c r="F40" s="608"/>
    </row>
    <row r="41" spans="1:6">
      <c r="A41" s="596"/>
      <c r="B41" s="608"/>
      <c r="C41" s="608"/>
      <c r="D41" s="608"/>
      <c r="E41" s="608"/>
      <c r="F41" s="608"/>
    </row>
  </sheetData>
  <sheetProtection algorithmName="SHA-512" hashValue="7IIS+noDwZCubxYN4DD/KJPxOKvOLqVEpV5UdsZ1aneYj5uuKS/pzKnsB8qQBb2oVRCV+ThQlU1i/Yd1sds3Bw==" saltValue="lN72XhbQzIRquNKXrK1SzQ=="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L19" sqref="L19"/>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609" t="s">
        <v>248</v>
      </c>
      <c r="B1" s="610"/>
      <c r="C1" s="610"/>
      <c r="D1" s="610"/>
    </row>
    <row r="2" spans="1:4">
      <c r="A2" s="601" t="s">
        <v>244</v>
      </c>
      <c r="B2" s="607"/>
      <c r="C2" s="607"/>
      <c r="D2" s="607"/>
    </row>
    <row r="3" spans="1:4">
      <c r="B3" s="611" t="s">
        <v>684</v>
      </c>
      <c r="C3" s="611"/>
      <c r="D3" s="611"/>
    </row>
    <row r="4" spans="1:4" ht="16.5" customHeight="1">
      <c r="B4" s="182" t="s">
        <v>245</v>
      </c>
      <c r="C4" s="182" t="s">
        <v>246</v>
      </c>
      <c r="D4" s="182" t="s">
        <v>247</v>
      </c>
    </row>
    <row r="5" spans="1:4">
      <c r="A5" s="85" t="s">
        <v>219</v>
      </c>
      <c r="B5" s="497">
        <v>59.12</v>
      </c>
      <c r="C5" s="487">
        <v>51.63</v>
      </c>
      <c r="D5" s="488">
        <v>12.68</v>
      </c>
    </row>
    <row r="6" spans="1:4">
      <c r="A6" s="85" t="s">
        <v>220</v>
      </c>
      <c r="B6" s="498">
        <v>56.96</v>
      </c>
      <c r="C6" s="490">
        <v>51.06</v>
      </c>
      <c r="D6" s="491">
        <v>10.35</v>
      </c>
    </row>
    <row r="7" spans="1:4">
      <c r="A7" s="85" t="s">
        <v>221</v>
      </c>
      <c r="B7" s="498">
        <v>54.35</v>
      </c>
      <c r="C7" s="490">
        <v>46.59</v>
      </c>
      <c r="D7" s="491">
        <v>14.27</v>
      </c>
    </row>
    <row r="8" spans="1:4">
      <c r="A8" s="85" t="s">
        <v>222</v>
      </c>
      <c r="B8" s="498">
        <v>55.78</v>
      </c>
      <c r="C8" s="490">
        <v>49.3</v>
      </c>
      <c r="D8" s="491">
        <v>11.62</v>
      </c>
    </row>
    <row r="9" spans="1:4">
      <c r="A9" s="85" t="s">
        <v>223</v>
      </c>
      <c r="B9" s="498">
        <v>55.98</v>
      </c>
      <c r="C9" s="490">
        <v>49.5</v>
      </c>
      <c r="D9" s="491">
        <v>11.57</v>
      </c>
    </row>
    <row r="10" spans="1:4">
      <c r="A10" s="85" t="s">
        <v>224</v>
      </c>
      <c r="B10" s="498">
        <v>62.02</v>
      </c>
      <c r="C10" s="490">
        <v>55</v>
      </c>
      <c r="D10" s="491">
        <v>11.33</v>
      </c>
    </row>
    <row r="11" spans="1:4">
      <c r="A11" s="85" t="s">
        <v>225</v>
      </c>
      <c r="B11" s="498">
        <v>63.58</v>
      </c>
      <c r="C11" s="490">
        <v>54.45</v>
      </c>
      <c r="D11" s="491">
        <v>14.35</v>
      </c>
    </row>
    <row r="12" spans="1:4">
      <c r="A12" s="85" t="s">
        <v>226</v>
      </c>
      <c r="B12" s="498">
        <v>56.27</v>
      </c>
      <c r="C12" s="490">
        <v>48.77</v>
      </c>
      <c r="D12" s="491">
        <v>13.34</v>
      </c>
    </row>
    <row r="13" spans="1:4">
      <c r="A13" s="86" t="s">
        <v>249</v>
      </c>
      <c r="B13" s="499">
        <v>59.3</v>
      </c>
      <c r="C13" s="492">
        <v>51.83</v>
      </c>
      <c r="D13" s="493">
        <v>12.61</v>
      </c>
    </row>
    <row r="14" spans="1:4">
      <c r="A14" s="87" t="s">
        <v>250</v>
      </c>
      <c r="B14" s="500">
        <v>60.07</v>
      </c>
      <c r="C14" s="495">
        <v>51.95</v>
      </c>
      <c r="D14" s="496">
        <v>13.53</v>
      </c>
    </row>
    <row r="16" spans="1:4">
      <c r="A16" s="596" t="s">
        <v>209</v>
      </c>
      <c r="B16" s="608"/>
      <c r="C16" s="608"/>
      <c r="D16" s="608"/>
    </row>
    <row r="17" spans="1:4">
      <c r="A17" s="596" t="s">
        <v>227</v>
      </c>
      <c r="B17" s="608"/>
      <c r="C17" s="608"/>
      <c r="D17" s="608"/>
    </row>
    <row r="18" spans="1:4">
      <c r="A18" s="596" t="s">
        <v>228</v>
      </c>
      <c r="B18" s="608"/>
      <c r="C18" s="608"/>
      <c r="D18" s="608"/>
    </row>
    <row r="19" spans="1:4">
      <c r="A19" s="596" t="s">
        <v>229</v>
      </c>
      <c r="B19" s="608"/>
      <c r="C19" s="608"/>
      <c r="D19" s="608"/>
    </row>
    <row r="20" spans="1:4">
      <c r="A20" s="596" t="s">
        <v>230</v>
      </c>
      <c r="B20" s="608"/>
      <c r="C20" s="608"/>
      <c r="D20" s="608"/>
    </row>
    <row r="21" spans="1:4">
      <c r="A21" s="596" t="s">
        <v>231</v>
      </c>
      <c r="B21" s="608"/>
      <c r="C21" s="608"/>
      <c r="D21" s="608"/>
    </row>
    <row r="22" spans="1:4">
      <c r="A22" s="596" t="s">
        <v>232</v>
      </c>
      <c r="B22" s="608"/>
      <c r="C22" s="608"/>
      <c r="D22" s="608"/>
    </row>
    <row r="23" spans="1:4">
      <c r="A23" s="596" t="s">
        <v>233</v>
      </c>
      <c r="B23" s="608"/>
      <c r="C23" s="608"/>
      <c r="D23" s="608"/>
    </row>
    <row r="24" spans="1:4">
      <c r="A24" s="596" t="s">
        <v>234</v>
      </c>
      <c r="B24" s="608"/>
      <c r="C24" s="608"/>
      <c r="D24" s="608"/>
    </row>
    <row r="25" spans="1:4">
      <c r="A25" s="596" t="s">
        <v>235</v>
      </c>
      <c r="B25" s="608"/>
      <c r="C25" s="608"/>
      <c r="D25" s="608"/>
    </row>
    <row r="26" spans="1:4">
      <c r="A26" s="596" t="s">
        <v>236</v>
      </c>
      <c r="B26" s="608"/>
      <c r="C26" s="608"/>
      <c r="D26" s="608"/>
    </row>
    <row r="27" spans="1:4">
      <c r="A27" s="596" t="s">
        <v>237</v>
      </c>
      <c r="B27" s="608"/>
      <c r="C27" s="608"/>
      <c r="D27" s="608"/>
    </row>
    <row r="28" spans="1:4">
      <c r="A28" s="596" t="s">
        <v>238</v>
      </c>
      <c r="B28" s="608"/>
      <c r="C28" s="608"/>
      <c r="D28" s="608"/>
    </row>
    <row r="29" spans="1:4">
      <c r="A29" s="596" t="s">
        <v>239</v>
      </c>
      <c r="B29" s="608"/>
      <c r="C29" s="608"/>
      <c r="D29" s="608"/>
    </row>
    <row r="30" spans="1:4">
      <c r="A30" s="596" t="s">
        <v>240</v>
      </c>
      <c r="B30" s="608"/>
      <c r="C30" s="608"/>
      <c r="D30" s="608"/>
    </row>
    <row r="31" spans="1:4">
      <c r="A31" s="596" t="s">
        <v>241</v>
      </c>
      <c r="B31" s="608"/>
      <c r="C31" s="608"/>
      <c r="D31" s="608"/>
    </row>
    <row r="32" spans="1:4">
      <c r="A32" s="596" t="s">
        <v>242</v>
      </c>
      <c r="B32" s="608"/>
      <c r="C32" s="608"/>
      <c r="D32" s="608"/>
    </row>
    <row r="33" spans="1:4">
      <c r="A33" s="596" t="s">
        <v>243</v>
      </c>
      <c r="B33" s="608"/>
      <c r="C33" s="608"/>
      <c r="D33" s="608"/>
    </row>
    <row r="34" spans="1:4">
      <c r="A34" s="80" t="s">
        <v>162</v>
      </c>
    </row>
    <row r="35" spans="1:4">
      <c r="A35" s="2" t="s">
        <v>253</v>
      </c>
    </row>
    <row r="36" spans="1:4">
      <c r="A36" s="2" t="s">
        <v>41</v>
      </c>
      <c r="B36" s="89"/>
      <c r="C36" s="89"/>
      <c r="D36" s="89"/>
    </row>
    <row r="38" spans="1:4">
      <c r="A38" s="596"/>
      <c r="B38" s="608"/>
      <c r="C38" s="608"/>
      <c r="D38" s="608"/>
    </row>
    <row r="41" spans="1:4">
      <c r="A41" s="596"/>
      <c r="B41" s="608"/>
      <c r="C41" s="608"/>
      <c r="D41" s="608"/>
    </row>
    <row r="42" spans="1:4">
      <c r="A42" s="596"/>
      <c r="B42" s="608"/>
      <c r="C42" s="608"/>
      <c r="D42" s="608"/>
    </row>
    <row r="43" spans="1:4">
      <c r="A43" s="596"/>
      <c r="B43" s="608"/>
      <c r="C43" s="608"/>
      <c r="D43" s="608"/>
    </row>
  </sheetData>
  <sheetProtection algorithmName="SHA-512" hashValue="0BMeVVBcgQp02JzGz8yFyTEK6DuBkwSnptc6GBIE2yT8ybiblOOx8MK2mNb+pzgiwj8uAohTSTsGqwHphZBXjg==" saltValue="QW/caRkDub8GWArLqmTG0w=="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38" t="s">
        <v>382</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c r="BG1" s="538"/>
      <c r="BH1" s="538"/>
    </row>
    <row r="2" spans="1:60" ht="63">
      <c r="A2" s="426" t="s">
        <v>614</v>
      </c>
      <c r="B2" s="427" t="s">
        <v>32</v>
      </c>
      <c r="C2" s="427" t="s">
        <v>33</v>
      </c>
      <c r="D2" s="427" t="s">
        <v>34</v>
      </c>
      <c r="E2" s="427" t="s">
        <v>35</v>
      </c>
      <c r="F2" s="426" t="s">
        <v>615</v>
      </c>
      <c r="G2" s="427" t="s">
        <v>32</v>
      </c>
      <c r="H2" s="427" t="s">
        <v>33</v>
      </c>
      <c r="I2" s="427" t="s">
        <v>34</v>
      </c>
      <c r="J2" s="427" t="s">
        <v>35</v>
      </c>
      <c r="K2" s="426" t="s">
        <v>616</v>
      </c>
      <c r="L2" s="427" t="s">
        <v>32</v>
      </c>
      <c r="M2" s="427" t="s">
        <v>33</v>
      </c>
      <c r="N2" s="427" t="s">
        <v>34</v>
      </c>
      <c r="O2" s="427" t="s">
        <v>35</v>
      </c>
      <c r="P2" s="426" t="s">
        <v>617</v>
      </c>
      <c r="Q2" s="427" t="s">
        <v>32</v>
      </c>
      <c r="R2" s="427" t="s">
        <v>33</v>
      </c>
      <c r="S2" s="427" t="s">
        <v>34</v>
      </c>
      <c r="T2" s="427" t="s">
        <v>35</v>
      </c>
      <c r="U2" s="426" t="s">
        <v>618</v>
      </c>
      <c r="V2" s="427" t="s">
        <v>32</v>
      </c>
      <c r="W2" s="427" t="s">
        <v>33</v>
      </c>
      <c r="X2" s="427" t="s">
        <v>34</v>
      </c>
      <c r="Y2" s="427" t="s">
        <v>35</v>
      </c>
      <c r="Z2" s="426">
        <v>2018</v>
      </c>
      <c r="AA2" s="427" t="s">
        <v>32</v>
      </c>
      <c r="AB2" s="427" t="s">
        <v>33</v>
      </c>
      <c r="AC2" s="427" t="s">
        <v>34</v>
      </c>
      <c r="AD2" s="427" t="s">
        <v>35</v>
      </c>
      <c r="AE2" s="426">
        <v>2019</v>
      </c>
      <c r="AF2" s="427" t="s">
        <v>32</v>
      </c>
      <c r="AG2" s="427" t="s">
        <v>33</v>
      </c>
      <c r="AH2" s="427" t="s">
        <v>34</v>
      </c>
      <c r="AI2" s="427" t="s">
        <v>35</v>
      </c>
      <c r="AJ2" s="426">
        <v>2020</v>
      </c>
      <c r="AK2" s="427" t="s">
        <v>32</v>
      </c>
      <c r="AL2" s="427" t="s">
        <v>33</v>
      </c>
      <c r="AM2" s="427" t="s">
        <v>34</v>
      </c>
      <c r="AN2" s="427" t="s">
        <v>35</v>
      </c>
      <c r="AO2" s="426">
        <v>2021</v>
      </c>
      <c r="AP2" s="427" t="s">
        <v>32</v>
      </c>
      <c r="AQ2" s="427" t="s">
        <v>33</v>
      </c>
      <c r="AR2" s="427" t="s">
        <v>34</v>
      </c>
      <c r="AS2" s="427" t="s">
        <v>35</v>
      </c>
      <c r="AT2" s="426">
        <v>2022</v>
      </c>
      <c r="AU2" s="427" t="s">
        <v>32</v>
      </c>
      <c r="AV2" s="427" t="s">
        <v>33</v>
      </c>
      <c r="AW2" s="427" t="s">
        <v>34</v>
      </c>
      <c r="AX2" s="427" t="s">
        <v>35</v>
      </c>
      <c r="AY2" s="426">
        <v>2023</v>
      </c>
      <c r="AZ2" s="427" t="s">
        <v>32</v>
      </c>
      <c r="BA2" s="427" t="s">
        <v>33</v>
      </c>
      <c r="BB2" s="427" t="s">
        <v>34</v>
      </c>
      <c r="BC2" s="427" t="s">
        <v>35</v>
      </c>
      <c r="BD2" s="426">
        <v>2024</v>
      </c>
      <c r="BE2" s="427" t="s">
        <v>32</v>
      </c>
      <c r="BF2" s="427" t="s">
        <v>33</v>
      </c>
      <c r="BG2" s="427" t="s">
        <v>34</v>
      </c>
      <c r="BH2" s="427" t="s">
        <v>35</v>
      </c>
    </row>
    <row r="3" spans="1:60">
      <c r="A3" s="417" t="s">
        <v>1</v>
      </c>
      <c r="B3" s="363">
        <v>49387</v>
      </c>
      <c r="C3" s="363">
        <v>2.2999999999999998</v>
      </c>
      <c r="D3" s="364">
        <v>2493</v>
      </c>
      <c r="E3" s="364">
        <v>5.3</v>
      </c>
      <c r="F3" s="417" t="s">
        <v>1</v>
      </c>
      <c r="G3" s="415">
        <v>46667</v>
      </c>
      <c r="H3" s="415">
        <v>2.2000000000000002</v>
      </c>
      <c r="I3" s="320">
        <v>-2720</v>
      </c>
      <c r="J3" s="320">
        <v>-5.5</v>
      </c>
      <c r="K3" s="417" t="s">
        <v>1</v>
      </c>
      <c r="L3" s="415">
        <v>45405</v>
      </c>
      <c r="M3" s="415">
        <v>2.2000000000000002</v>
      </c>
      <c r="N3" s="320">
        <v>-1262</v>
      </c>
      <c r="O3" s="320">
        <v>-2.7</v>
      </c>
      <c r="P3" s="417" t="s">
        <v>1</v>
      </c>
      <c r="Q3" s="415">
        <v>47316</v>
      </c>
      <c r="R3" s="415">
        <v>2.2999999999999998</v>
      </c>
      <c r="S3" s="320">
        <v>1911</v>
      </c>
      <c r="T3" s="320">
        <v>4.2</v>
      </c>
      <c r="U3" s="417" t="s">
        <v>1</v>
      </c>
      <c r="V3" s="415">
        <v>46833</v>
      </c>
      <c r="W3" s="415">
        <v>2.2000000000000002</v>
      </c>
      <c r="X3" s="320">
        <v>-483</v>
      </c>
      <c r="Y3" s="320">
        <v>-1</v>
      </c>
      <c r="Z3" s="417" t="s">
        <v>1</v>
      </c>
      <c r="AA3" s="415">
        <v>47280</v>
      </c>
      <c r="AB3" s="415">
        <v>2.2000000000000002</v>
      </c>
      <c r="AC3" s="320">
        <v>447</v>
      </c>
      <c r="AD3" s="320">
        <v>0.9</v>
      </c>
      <c r="AE3" s="417" t="s">
        <v>1</v>
      </c>
      <c r="AF3" s="415">
        <v>47869</v>
      </c>
      <c r="AG3" s="415">
        <v>2.2000000000000002</v>
      </c>
      <c r="AH3" s="320">
        <v>589</v>
      </c>
      <c r="AI3" s="320">
        <v>1.2</v>
      </c>
      <c r="AJ3" s="417" t="s">
        <v>1</v>
      </c>
      <c r="AK3" s="415">
        <v>49030</v>
      </c>
      <c r="AL3" s="415">
        <v>2.2999999999999998</v>
      </c>
      <c r="AM3" s="320">
        <v>1161</v>
      </c>
      <c r="AN3" s="320">
        <v>2.4</v>
      </c>
      <c r="AO3" s="417" t="s">
        <v>1</v>
      </c>
      <c r="AP3" s="415">
        <v>48733</v>
      </c>
      <c r="AQ3" s="415">
        <v>2.2000000000000002</v>
      </c>
      <c r="AR3" s="320">
        <v>-297</v>
      </c>
      <c r="AS3" s="320">
        <v>-0.6</v>
      </c>
      <c r="AT3" s="417" t="s">
        <v>1</v>
      </c>
      <c r="AU3" s="415">
        <v>49270</v>
      </c>
      <c r="AV3" s="415">
        <v>2.2599999999999998</v>
      </c>
      <c r="AW3" s="320">
        <v>537</v>
      </c>
      <c r="AX3" s="320">
        <v>1.1000000000000001</v>
      </c>
      <c r="AY3" s="417" t="s">
        <v>1</v>
      </c>
      <c r="AZ3" s="452">
        <v>50167</v>
      </c>
      <c r="BA3" s="452">
        <v>2.2799999999999998</v>
      </c>
      <c r="BB3" s="320">
        <v>897</v>
      </c>
      <c r="BC3" s="320">
        <v>1.82</v>
      </c>
      <c r="BD3" s="417" t="s">
        <v>1</v>
      </c>
      <c r="BE3" s="510">
        <v>50549</v>
      </c>
      <c r="BF3" s="510">
        <v>2.27</v>
      </c>
      <c r="BG3" s="320">
        <v>382</v>
      </c>
      <c r="BH3" s="320">
        <v>0.76</v>
      </c>
    </row>
    <row r="4" spans="1:60">
      <c r="A4" s="417" t="s">
        <v>2</v>
      </c>
      <c r="B4" s="363">
        <v>5497</v>
      </c>
      <c r="C4" s="363">
        <v>0.3</v>
      </c>
      <c r="D4" s="364">
        <v>-10</v>
      </c>
      <c r="E4" s="364">
        <v>-0.2</v>
      </c>
      <c r="F4" s="417" t="s">
        <v>2</v>
      </c>
      <c r="G4" s="415">
        <v>5464</v>
      </c>
      <c r="H4" s="415">
        <v>0.3</v>
      </c>
      <c r="I4" s="320">
        <v>-33</v>
      </c>
      <c r="J4" s="320">
        <v>-0.6</v>
      </c>
      <c r="K4" s="417" t="s">
        <v>2</v>
      </c>
      <c r="L4" s="415">
        <v>5499</v>
      </c>
      <c r="M4" s="415">
        <v>0.3</v>
      </c>
      <c r="N4" s="320">
        <v>35</v>
      </c>
      <c r="O4" s="320">
        <v>0.6</v>
      </c>
      <c r="P4" s="417" t="s">
        <v>2</v>
      </c>
      <c r="Q4" s="415">
        <v>5458</v>
      </c>
      <c r="R4" s="415">
        <v>0.3</v>
      </c>
      <c r="S4" s="320">
        <v>-41</v>
      </c>
      <c r="T4" s="320">
        <v>-0.7</v>
      </c>
      <c r="U4" s="417" t="s">
        <v>2</v>
      </c>
      <c r="V4" s="415">
        <v>5531</v>
      </c>
      <c r="W4" s="415">
        <v>0.3</v>
      </c>
      <c r="X4" s="320">
        <v>73</v>
      </c>
      <c r="Y4" s="320">
        <v>1.3</v>
      </c>
      <c r="Z4" s="417" t="s">
        <v>2</v>
      </c>
      <c r="AA4" s="415">
        <v>5562</v>
      </c>
      <c r="AB4" s="415">
        <v>0.3</v>
      </c>
      <c r="AC4" s="320">
        <v>31</v>
      </c>
      <c r="AD4" s="320">
        <v>0.6</v>
      </c>
      <c r="AE4" s="417" t="s">
        <v>2</v>
      </c>
      <c r="AF4" s="415">
        <v>5551</v>
      </c>
      <c r="AG4" s="415">
        <v>0.3</v>
      </c>
      <c r="AH4" s="320">
        <v>-11</v>
      </c>
      <c r="AI4" s="320">
        <v>-0.2</v>
      </c>
      <c r="AJ4" s="417" t="s">
        <v>2</v>
      </c>
      <c r="AK4" s="415">
        <v>5593</v>
      </c>
      <c r="AL4" s="415">
        <v>0.3</v>
      </c>
      <c r="AM4" s="320">
        <v>42</v>
      </c>
      <c r="AN4" s="320">
        <v>0.8</v>
      </c>
      <c r="AO4" s="417" t="s">
        <v>2</v>
      </c>
      <c r="AP4" s="415">
        <v>5604</v>
      </c>
      <c r="AQ4" s="415">
        <v>0.3</v>
      </c>
      <c r="AR4" s="320">
        <v>11</v>
      </c>
      <c r="AS4" s="320">
        <v>0.2</v>
      </c>
      <c r="AT4" s="417" t="s">
        <v>2</v>
      </c>
      <c r="AU4" s="415">
        <v>5623</v>
      </c>
      <c r="AV4" s="415">
        <v>0.26</v>
      </c>
      <c r="AW4" s="320">
        <v>19</v>
      </c>
      <c r="AX4" s="320">
        <v>0.34</v>
      </c>
      <c r="AY4" s="417" t="s">
        <v>2</v>
      </c>
      <c r="AZ4" s="452">
        <v>5712</v>
      </c>
      <c r="BA4" s="452">
        <v>0.26</v>
      </c>
      <c r="BB4" s="320">
        <v>89</v>
      </c>
      <c r="BC4" s="320">
        <v>1.58</v>
      </c>
      <c r="BD4" s="417" t="s">
        <v>2</v>
      </c>
      <c r="BE4" s="510">
        <v>5776</v>
      </c>
      <c r="BF4" s="510">
        <v>0.26</v>
      </c>
      <c r="BG4" s="320">
        <v>64</v>
      </c>
      <c r="BH4" s="320">
        <v>1.1200000000000001</v>
      </c>
    </row>
    <row r="5" spans="1:60">
      <c r="A5" s="417" t="s">
        <v>3</v>
      </c>
      <c r="B5" s="363">
        <v>7392</v>
      </c>
      <c r="C5" s="363">
        <v>0.3</v>
      </c>
      <c r="D5" s="364">
        <v>-698</v>
      </c>
      <c r="E5" s="364">
        <v>-8.6</v>
      </c>
      <c r="F5" s="417" t="s">
        <v>3</v>
      </c>
      <c r="G5" s="415">
        <v>7670</v>
      </c>
      <c r="H5" s="415">
        <v>0.4</v>
      </c>
      <c r="I5" s="320">
        <v>278</v>
      </c>
      <c r="J5" s="320">
        <v>3.8</v>
      </c>
      <c r="K5" s="417" t="s">
        <v>3</v>
      </c>
      <c r="L5" s="415">
        <v>7327</v>
      </c>
      <c r="M5" s="415">
        <v>0.3</v>
      </c>
      <c r="N5" s="320">
        <v>-343</v>
      </c>
      <c r="O5" s="320">
        <v>-4.5</v>
      </c>
      <c r="P5" s="417" t="s">
        <v>3</v>
      </c>
      <c r="Q5" s="415">
        <v>7423</v>
      </c>
      <c r="R5" s="415">
        <v>0.4</v>
      </c>
      <c r="S5" s="320">
        <v>96</v>
      </c>
      <c r="T5" s="320">
        <v>1.3</v>
      </c>
      <c r="U5" s="417" t="s">
        <v>3</v>
      </c>
      <c r="V5" s="415">
        <v>7594</v>
      </c>
      <c r="W5" s="415">
        <v>0.4</v>
      </c>
      <c r="X5" s="320">
        <v>171</v>
      </c>
      <c r="Y5" s="320">
        <v>2.2999999999999998</v>
      </c>
      <c r="Z5" s="417" t="s">
        <v>3</v>
      </c>
      <c r="AA5" s="415">
        <v>7831</v>
      </c>
      <c r="AB5" s="415">
        <v>0.4</v>
      </c>
      <c r="AC5" s="320">
        <v>237</v>
      </c>
      <c r="AD5" s="320">
        <v>3</v>
      </c>
      <c r="AE5" s="417" t="s">
        <v>3</v>
      </c>
      <c r="AF5" s="415">
        <v>7988</v>
      </c>
      <c r="AG5" s="415">
        <v>0.4</v>
      </c>
      <c r="AH5" s="320">
        <v>157</v>
      </c>
      <c r="AI5" s="320">
        <v>2</v>
      </c>
      <c r="AJ5" s="417" t="s">
        <v>3</v>
      </c>
      <c r="AK5" s="415">
        <v>8111</v>
      </c>
      <c r="AL5" s="415">
        <v>0.4</v>
      </c>
      <c r="AM5" s="320">
        <v>123</v>
      </c>
      <c r="AN5" s="320">
        <v>1.5</v>
      </c>
      <c r="AO5" s="417" t="s">
        <v>3</v>
      </c>
      <c r="AP5" s="415">
        <v>8234</v>
      </c>
      <c r="AQ5" s="415">
        <v>0.4</v>
      </c>
      <c r="AR5" s="320">
        <v>123</v>
      </c>
      <c r="AS5" s="320">
        <v>1.5</v>
      </c>
      <c r="AT5" s="417" t="s">
        <v>3</v>
      </c>
      <c r="AU5" s="415">
        <v>8754</v>
      </c>
      <c r="AV5" s="415">
        <v>0.4</v>
      </c>
      <c r="AW5" s="320">
        <v>520</v>
      </c>
      <c r="AX5" s="320">
        <v>6.32</v>
      </c>
      <c r="AY5" s="417" t="s">
        <v>3</v>
      </c>
      <c r="AZ5" s="452">
        <v>9020</v>
      </c>
      <c r="BA5" s="452">
        <v>0.41</v>
      </c>
      <c r="BB5" s="320">
        <v>266</v>
      </c>
      <c r="BC5" s="320">
        <v>3.04</v>
      </c>
      <c r="BD5" s="417" t="s">
        <v>3</v>
      </c>
      <c r="BE5" s="510">
        <v>9120</v>
      </c>
      <c r="BF5" s="510">
        <v>0.41</v>
      </c>
      <c r="BG5" s="320">
        <v>100</v>
      </c>
      <c r="BH5" s="320">
        <v>1.1100000000000001</v>
      </c>
    </row>
    <row r="6" spans="1:60">
      <c r="A6" s="417" t="s">
        <v>4</v>
      </c>
      <c r="B6" s="363">
        <v>80987</v>
      </c>
      <c r="C6" s="363">
        <v>3.8</v>
      </c>
      <c r="D6" s="364">
        <v>3269</v>
      </c>
      <c r="E6" s="364">
        <v>4.2</v>
      </c>
      <c r="F6" s="417" t="s">
        <v>4</v>
      </c>
      <c r="G6" s="415">
        <v>79890</v>
      </c>
      <c r="H6" s="415">
        <v>3.8</v>
      </c>
      <c r="I6" s="320">
        <v>-1097</v>
      </c>
      <c r="J6" s="320">
        <v>-1.4</v>
      </c>
      <c r="K6" s="417" t="s">
        <v>4</v>
      </c>
      <c r="L6" s="415">
        <v>79928</v>
      </c>
      <c r="M6" s="415">
        <v>3.8</v>
      </c>
      <c r="N6" s="320">
        <v>38</v>
      </c>
      <c r="O6" s="320">
        <v>0</v>
      </c>
      <c r="P6" s="417" t="s">
        <v>4</v>
      </c>
      <c r="Q6" s="415">
        <v>79172</v>
      </c>
      <c r="R6" s="415">
        <v>3.8</v>
      </c>
      <c r="S6" s="320">
        <v>-756</v>
      </c>
      <c r="T6" s="320">
        <v>-0.9</v>
      </c>
      <c r="U6" s="417" t="s">
        <v>4</v>
      </c>
      <c r="V6" s="415">
        <v>78930</v>
      </c>
      <c r="W6" s="415">
        <v>3.7</v>
      </c>
      <c r="X6" s="320">
        <v>-242</v>
      </c>
      <c r="Y6" s="320">
        <v>-0.3</v>
      </c>
      <c r="Z6" s="417" t="s">
        <v>4</v>
      </c>
      <c r="AA6" s="415">
        <v>79448</v>
      </c>
      <c r="AB6" s="415">
        <v>3.7</v>
      </c>
      <c r="AC6" s="320">
        <v>518</v>
      </c>
      <c r="AD6" s="320">
        <v>0.7</v>
      </c>
      <c r="AE6" s="417" t="s">
        <v>4</v>
      </c>
      <c r="AF6" s="415">
        <v>81216</v>
      </c>
      <c r="AG6" s="415">
        <v>3.8</v>
      </c>
      <c r="AH6" s="320">
        <v>1768</v>
      </c>
      <c r="AI6" s="320">
        <v>2.2000000000000002</v>
      </c>
      <c r="AJ6" s="417" t="s">
        <v>4</v>
      </c>
      <c r="AK6" s="415">
        <v>82777</v>
      </c>
      <c r="AL6" s="415">
        <v>3.8</v>
      </c>
      <c r="AM6" s="320">
        <v>1561</v>
      </c>
      <c r="AN6" s="320">
        <v>1.9</v>
      </c>
      <c r="AO6" s="417" t="s">
        <v>4</v>
      </c>
      <c r="AP6" s="415">
        <v>82563</v>
      </c>
      <c r="AQ6" s="415">
        <v>3.8</v>
      </c>
      <c r="AR6" s="320">
        <v>-214</v>
      </c>
      <c r="AS6" s="320">
        <v>-0.3</v>
      </c>
      <c r="AT6" s="417" t="s">
        <v>4</v>
      </c>
      <c r="AU6" s="415">
        <v>82982</v>
      </c>
      <c r="AV6" s="415">
        <v>3.81</v>
      </c>
      <c r="AW6" s="320">
        <v>419</v>
      </c>
      <c r="AX6" s="320">
        <v>0.51</v>
      </c>
      <c r="AY6" s="417" t="s">
        <v>4</v>
      </c>
      <c r="AZ6" s="452">
        <v>85249</v>
      </c>
      <c r="BA6" s="452">
        <v>3.87</v>
      </c>
      <c r="BB6" s="320">
        <v>2267</v>
      </c>
      <c r="BC6" s="320">
        <v>2.73</v>
      </c>
      <c r="BD6" s="417" t="s">
        <v>4</v>
      </c>
      <c r="BE6" s="510">
        <v>86624</v>
      </c>
      <c r="BF6" s="510">
        <v>3.89</v>
      </c>
      <c r="BG6" s="320">
        <v>1375</v>
      </c>
      <c r="BH6" s="320">
        <v>1.61</v>
      </c>
    </row>
    <row r="7" spans="1:60">
      <c r="A7" s="417" t="s">
        <v>5</v>
      </c>
      <c r="B7" s="363">
        <v>4961</v>
      </c>
      <c r="C7" s="363">
        <v>0.2</v>
      </c>
      <c r="D7" s="364">
        <v>45</v>
      </c>
      <c r="E7" s="364">
        <v>0.9</v>
      </c>
      <c r="F7" s="417" t="s">
        <v>5</v>
      </c>
      <c r="G7" s="415">
        <v>4884</v>
      </c>
      <c r="H7" s="415">
        <v>0.2</v>
      </c>
      <c r="I7" s="320">
        <v>-77</v>
      </c>
      <c r="J7" s="320">
        <v>-1.6</v>
      </c>
      <c r="K7" s="417" t="s">
        <v>5</v>
      </c>
      <c r="L7" s="415">
        <v>4859</v>
      </c>
      <c r="M7" s="415">
        <v>0.2</v>
      </c>
      <c r="N7" s="320">
        <v>-25</v>
      </c>
      <c r="O7" s="320">
        <v>-0.5</v>
      </c>
      <c r="P7" s="417" t="s">
        <v>5</v>
      </c>
      <c r="Q7" s="415">
        <v>4832</v>
      </c>
      <c r="R7" s="415">
        <v>0.2</v>
      </c>
      <c r="S7" s="320">
        <v>-27</v>
      </c>
      <c r="T7" s="320">
        <v>-0.6</v>
      </c>
      <c r="U7" s="417" t="s">
        <v>5</v>
      </c>
      <c r="V7" s="415">
        <v>4797</v>
      </c>
      <c r="W7" s="415">
        <v>0.2</v>
      </c>
      <c r="X7" s="320">
        <v>-35</v>
      </c>
      <c r="Y7" s="320">
        <v>-0.7</v>
      </c>
      <c r="Z7" s="417" t="s">
        <v>5</v>
      </c>
      <c r="AA7" s="415">
        <v>4755</v>
      </c>
      <c r="AB7" s="415">
        <v>0.2</v>
      </c>
      <c r="AC7" s="320">
        <v>-42</v>
      </c>
      <c r="AD7" s="320">
        <v>-0.9</v>
      </c>
      <c r="AE7" s="417" t="s">
        <v>5</v>
      </c>
      <c r="AF7" s="415">
        <v>4778</v>
      </c>
      <c r="AG7" s="415">
        <v>0.2</v>
      </c>
      <c r="AH7" s="320">
        <v>23</v>
      </c>
      <c r="AI7" s="320">
        <v>0.5</v>
      </c>
      <c r="AJ7" s="417" t="s">
        <v>5</v>
      </c>
      <c r="AK7" s="415">
        <v>4786</v>
      </c>
      <c r="AL7" s="415">
        <v>0.2</v>
      </c>
      <c r="AM7" s="320">
        <v>8</v>
      </c>
      <c r="AN7" s="320">
        <v>0.2</v>
      </c>
      <c r="AO7" s="417" t="s">
        <v>5</v>
      </c>
      <c r="AP7" s="415">
        <v>4766</v>
      </c>
      <c r="AQ7" s="415">
        <v>0.2</v>
      </c>
      <c r="AR7" s="320">
        <v>-20</v>
      </c>
      <c r="AS7" s="320">
        <v>-0.4</v>
      </c>
      <c r="AT7" s="417" t="s">
        <v>5</v>
      </c>
      <c r="AU7" s="415">
        <v>4753</v>
      </c>
      <c r="AV7" s="415">
        <v>0.22</v>
      </c>
      <c r="AW7" s="320">
        <v>-13</v>
      </c>
      <c r="AX7" s="320">
        <v>-0.27</v>
      </c>
      <c r="AY7" s="417" t="s">
        <v>5</v>
      </c>
      <c r="AZ7" s="452">
        <v>4710</v>
      </c>
      <c r="BA7" s="452">
        <v>0.21</v>
      </c>
      <c r="BB7" s="320">
        <v>-43</v>
      </c>
      <c r="BC7" s="320">
        <v>-0.9</v>
      </c>
      <c r="BD7" s="417" t="s">
        <v>5</v>
      </c>
      <c r="BE7" s="510">
        <v>4680</v>
      </c>
      <c r="BF7" s="510">
        <v>0.21</v>
      </c>
      <c r="BG7" s="320">
        <v>-30</v>
      </c>
      <c r="BH7" s="320">
        <v>-0.64</v>
      </c>
    </row>
    <row r="8" spans="1:60">
      <c r="A8" s="417" t="s">
        <v>6</v>
      </c>
      <c r="B8" s="363">
        <v>26134</v>
      </c>
      <c r="C8" s="363">
        <v>1.2</v>
      </c>
      <c r="D8" s="364">
        <v>-156</v>
      </c>
      <c r="E8" s="364">
        <v>-0.6</v>
      </c>
      <c r="F8" s="417" t="s">
        <v>6</v>
      </c>
      <c r="G8" s="415">
        <v>26543</v>
      </c>
      <c r="H8" s="415">
        <v>1.3</v>
      </c>
      <c r="I8" s="320">
        <v>409</v>
      </c>
      <c r="J8" s="320">
        <v>1.6</v>
      </c>
      <c r="K8" s="417" t="s">
        <v>6</v>
      </c>
      <c r="L8" s="415">
        <v>26490</v>
      </c>
      <c r="M8" s="415">
        <v>1.3</v>
      </c>
      <c r="N8" s="320">
        <v>-53</v>
      </c>
      <c r="O8" s="320">
        <v>-0.2</v>
      </c>
      <c r="P8" s="417" t="s">
        <v>6</v>
      </c>
      <c r="Q8" s="415">
        <v>26746</v>
      </c>
      <c r="R8" s="415">
        <v>1.3</v>
      </c>
      <c r="S8" s="320">
        <v>256</v>
      </c>
      <c r="T8" s="320">
        <v>1</v>
      </c>
      <c r="U8" s="417" t="s">
        <v>6</v>
      </c>
      <c r="V8" s="415">
        <v>27149</v>
      </c>
      <c r="W8" s="415">
        <v>1.3</v>
      </c>
      <c r="X8" s="320">
        <v>403</v>
      </c>
      <c r="Y8" s="320">
        <v>1.5</v>
      </c>
      <c r="Z8" s="417" t="s">
        <v>6</v>
      </c>
      <c r="AA8" s="415">
        <v>27641</v>
      </c>
      <c r="AB8" s="415">
        <v>1.3</v>
      </c>
      <c r="AC8" s="320">
        <v>492</v>
      </c>
      <c r="AD8" s="320">
        <v>1.8</v>
      </c>
      <c r="AE8" s="417" t="s">
        <v>6</v>
      </c>
      <c r="AF8" s="415">
        <v>27985</v>
      </c>
      <c r="AG8" s="415">
        <v>1.3</v>
      </c>
      <c r="AH8" s="320">
        <v>344</v>
      </c>
      <c r="AI8" s="320">
        <v>1.2</v>
      </c>
      <c r="AJ8" s="417" t="s">
        <v>6</v>
      </c>
      <c r="AK8" s="415">
        <v>28383</v>
      </c>
      <c r="AL8" s="415">
        <v>1.3</v>
      </c>
      <c r="AM8" s="320">
        <v>398</v>
      </c>
      <c r="AN8" s="320">
        <v>1.4</v>
      </c>
      <c r="AO8" s="417" t="s">
        <v>6</v>
      </c>
      <c r="AP8" s="415">
        <v>28463</v>
      </c>
      <c r="AQ8" s="415">
        <v>1.3</v>
      </c>
      <c r="AR8" s="320">
        <v>80</v>
      </c>
      <c r="AS8" s="320">
        <v>0.3</v>
      </c>
      <c r="AT8" s="417" t="s">
        <v>6</v>
      </c>
      <c r="AU8" s="415">
        <v>28485</v>
      </c>
      <c r="AV8" s="415">
        <v>1.31</v>
      </c>
      <c r="AW8" s="320">
        <v>22</v>
      </c>
      <c r="AX8" s="320">
        <v>0.08</v>
      </c>
      <c r="AY8" s="417" t="s">
        <v>6</v>
      </c>
      <c r="AZ8" s="452">
        <v>28694</v>
      </c>
      <c r="BA8" s="452">
        <v>1.3</v>
      </c>
      <c r="BB8" s="320">
        <v>209</v>
      </c>
      <c r="BC8" s="320">
        <v>0.73</v>
      </c>
      <c r="BD8" s="417" t="s">
        <v>6</v>
      </c>
      <c r="BE8" s="510">
        <v>28795</v>
      </c>
      <c r="BF8" s="510">
        <v>1.29</v>
      </c>
      <c r="BG8" s="320">
        <v>101</v>
      </c>
      <c r="BH8" s="320">
        <v>0.35</v>
      </c>
    </row>
    <row r="9" spans="1:60">
      <c r="A9" s="417" t="s">
        <v>7</v>
      </c>
      <c r="B9" s="363">
        <v>2873</v>
      </c>
      <c r="C9" s="363">
        <v>0.1</v>
      </c>
      <c r="D9" s="364">
        <v>-90</v>
      </c>
      <c r="E9" s="364">
        <v>-3</v>
      </c>
      <c r="F9" s="417" t="s">
        <v>7</v>
      </c>
      <c r="G9" s="415">
        <v>2846</v>
      </c>
      <c r="H9" s="415">
        <v>0.1</v>
      </c>
      <c r="I9" s="320">
        <v>-27</v>
      </c>
      <c r="J9" s="320">
        <v>-0.9</v>
      </c>
      <c r="K9" s="417" t="s">
        <v>7</v>
      </c>
      <c r="L9" s="415">
        <v>2820</v>
      </c>
      <c r="M9" s="415">
        <v>0.1</v>
      </c>
      <c r="N9" s="320">
        <v>-26</v>
      </c>
      <c r="O9" s="320">
        <v>-0.9</v>
      </c>
      <c r="P9" s="417" t="s">
        <v>7</v>
      </c>
      <c r="Q9" s="415">
        <v>2783</v>
      </c>
      <c r="R9" s="415">
        <v>0.1</v>
      </c>
      <c r="S9" s="320">
        <v>-37</v>
      </c>
      <c r="T9" s="320">
        <v>-1.3</v>
      </c>
      <c r="U9" s="417" t="s">
        <v>7</v>
      </c>
      <c r="V9" s="415">
        <v>2743</v>
      </c>
      <c r="W9" s="415">
        <v>0.1</v>
      </c>
      <c r="X9" s="320">
        <v>-40</v>
      </c>
      <c r="Y9" s="320">
        <v>-1.5</v>
      </c>
      <c r="Z9" s="417" t="s">
        <v>7</v>
      </c>
      <c r="AA9" s="415">
        <v>2768</v>
      </c>
      <c r="AB9" s="415">
        <v>0.1</v>
      </c>
      <c r="AC9" s="320">
        <v>25</v>
      </c>
      <c r="AD9" s="320">
        <v>0.9</v>
      </c>
      <c r="AE9" s="417" t="s">
        <v>7</v>
      </c>
      <c r="AF9" s="415">
        <v>2786</v>
      </c>
      <c r="AG9" s="415">
        <v>0.1</v>
      </c>
      <c r="AH9" s="320">
        <v>18</v>
      </c>
      <c r="AI9" s="320">
        <v>0.6</v>
      </c>
      <c r="AJ9" s="417" t="s">
        <v>7</v>
      </c>
      <c r="AK9" s="415">
        <v>2818</v>
      </c>
      <c r="AL9" s="415">
        <v>0.1</v>
      </c>
      <c r="AM9" s="320">
        <v>32</v>
      </c>
      <c r="AN9" s="320">
        <v>1.1000000000000001</v>
      </c>
      <c r="AO9" s="417" t="s">
        <v>7</v>
      </c>
      <c r="AP9" s="415">
        <v>2807</v>
      </c>
      <c r="AQ9" s="415">
        <v>0.1</v>
      </c>
      <c r="AR9" s="320">
        <v>-11</v>
      </c>
      <c r="AS9" s="320">
        <v>-0.4</v>
      </c>
      <c r="AT9" s="417" t="s">
        <v>7</v>
      </c>
      <c r="AU9" s="415">
        <v>2849</v>
      </c>
      <c r="AV9" s="415">
        <v>0.13</v>
      </c>
      <c r="AW9" s="320">
        <v>42</v>
      </c>
      <c r="AX9" s="320">
        <v>1.5</v>
      </c>
      <c r="AY9" s="417" t="s">
        <v>7</v>
      </c>
      <c r="AZ9" s="452">
        <v>2984</v>
      </c>
      <c r="BA9" s="452">
        <v>0.14000000000000001</v>
      </c>
      <c r="BB9" s="320">
        <v>135</v>
      </c>
      <c r="BC9" s="320">
        <v>4.74</v>
      </c>
      <c r="BD9" s="417" t="s">
        <v>7</v>
      </c>
      <c r="BE9" s="510">
        <v>3066</v>
      </c>
      <c r="BF9" s="510">
        <v>0.14000000000000001</v>
      </c>
      <c r="BG9" s="320">
        <v>82</v>
      </c>
      <c r="BH9" s="320">
        <v>2.75</v>
      </c>
    </row>
    <row r="10" spans="1:60">
      <c r="A10" s="417" t="s">
        <v>8</v>
      </c>
      <c r="B10" s="363">
        <v>5086</v>
      </c>
      <c r="C10" s="363">
        <v>0.2</v>
      </c>
      <c r="D10" s="364">
        <v>-4</v>
      </c>
      <c r="E10" s="364">
        <v>-0.1</v>
      </c>
      <c r="F10" s="417" t="s">
        <v>8</v>
      </c>
      <c r="G10" s="415">
        <v>5169</v>
      </c>
      <c r="H10" s="415">
        <v>0.2</v>
      </c>
      <c r="I10" s="320">
        <v>83</v>
      </c>
      <c r="J10" s="320">
        <v>1.6</v>
      </c>
      <c r="K10" s="417" t="s">
        <v>8</v>
      </c>
      <c r="L10" s="415">
        <v>4966</v>
      </c>
      <c r="M10" s="415">
        <v>0.2</v>
      </c>
      <c r="N10" s="320">
        <v>-203</v>
      </c>
      <c r="O10" s="320">
        <v>-3.9</v>
      </c>
      <c r="P10" s="417" t="s">
        <v>8</v>
      </c>
      <c r="Q10" s="415">
        <v>4916</v>
      </c>
      <c r="R10" s="415">
        <v>0.2</v>
      </c>
      <c r="S10" s="320">
        <v>-50</v>
      </c>
      <c r="T10" s="320">
        <v>-1</v>
      </c>
      <c r="U10" s="417" t="s">
        <v>8</v>
      </c>
      <c r="V10" s="415">
        <v>4827</v>
      </c>
      <c r="W10" s="415">
        <v>0.2</v>
      </c>
      <c r="X10" s="320">
        <v>-89</v>
      </c>
      <c r="Y10" s="320">
        <v>-1.8</v>
      </c>
      <c r="Z10" s="417" t="s">
        <v>8</v>
      </c>
      <c r="AA10" s="415">
        <v>4819</v>
      </c>
      <c r="AB10" s="415">
        <v>0.2</v>
      </c>
      <c r="AC10" s="320">
        <v>-8</v>
      </c>
      <c r="AD10" s="320">
        <v>-0.2</v>
      </c>
      <c r="AE10" s="417" t="s">
        <v>8</v>
      </c>
      <c r="AF10" s="415">
        <v>4871</v>
      </c>
      <c r="AG10" s="415">
        <v>0.2</v>
      </c>
      <c r="AH10" s="320">
        <v>52</v>
      </c>
      <c r="AI10" s="320">
        <v>1.1000000000000001</v>
      </c>
      <c r="AJ10" s="417" t="s">
        <v>8</v>
      </c>
      <c r="AK10" s="415">
        <v>4869</v>
      </c>
      <c r="AL10" s="415">
        <v>0.2</v>
      </c>
      <c r="AM10" s="320">
        <v>-2</v>
      </c>
      <c r="AN10" s="320">
        <v>0</v>
      </c>
      <c r="AO10" s="417" t="s">
        <v>8</v>
      </c>
      <c r="AP10" s="415">
        <v>4895</v>
      </c>
      <c r="AQ10" s="415">
        <v>0.2</v>
      </c>
      <c r="AR10" s="320">
        <v>26</v>
      </c>
      <c r="AS10" s="320">
        <v>0.5</v>
      </c>
      <c r="AT10" s="417" t="s">
        <v>8</v>
      </c>
      <c r="AU10" s="415">
        <v>4920</v>
      </c>
      <c r="AV10" s="415">
        <v>0.23</v>
      </c>
      <c r="AW10" s="320">
        <v>25</v>
      </c>
      <c r="AX10" s="320">
        <v>0.51</v>
      </c>
      <c r="AY10" s="417" t="s">
        <v>8</v>
      </c>
      <c r="AZ10" s="452">
        <v>4936</v>
      </c>
      <c r="BA10" s="452">
        <v>0.22</v>
      </c>
      <c r="BB10" s="320">
        <v>16</v>
      </c>
      <c r="BC10" s="320">
        <v>0.33</v>
      </c>
      <c r="BD10" s="417" t="s">
        <v>8</v>
      </c>
      <c r="BE10" s="510">
        <v>4924</v>
      </c>
      <c r="BF10" s="510">
        <v>0.22</v>
      </c>
      <c r="BG10" s="320">
        <v>-12</v>
      </c>
      <c r="BH10" s="320">
        <v>-0.24</v>
      </c>
    </row>
    <row r="11" spans="1:60">
      <c r="A11" s="417" t="s">
        <v>9</v>
      </c>
      <c r="B11" s="363">
        <v>43608</v>
      </c>
      <c r="C11" s="363">
        <v>2.1</v>
      </c>
      <c r="D11" s="364">
        <v>1063</v>
      </c>
      <c r="E11" s="364">
        <v>2.5</v>
      </c>
      <c r="F11" s="417" t="s">
        <v>9</v>
      </c>
      <c r="G11" s="415">
        <v>43455</v>
      </c>
      <c r="H11" s="415">
        <v>2.1</v>
      </c>
      <c r="I11" s="320">
        <v>-153</v>
      </c>
      <c r="J11" s="320">
        <v>-0.4</v>
      </c>
      <c r="K11" s="417" t="s">
        <v>9</v>
      </c>
      <c r="L11" s="415">
        <v>44846</v>
      </c>
      <c r="M11" s="415">
        <v>2.1</v>
      </c>
      <c r="N11" s="320">
        <v>1391</v>
      </c>
      <c r="O11" s="320">
        <v>3.2</v>
      </c>
      <c r="P11" s="417" t="s">
        <v>9</v>
      </c>
      <c r="Q11" s="415">
        <v>45332</v>
      </c>
      <c r="R11" s="415">
        <v>2.2000000000000002</v>
      </c>
      <c r="S11" s="320">
        <v>486</v>
      </c>
      <c r="T11" s="320">
        <v>1.1000000000000001</v>
      </c>
      <c r="U11" s="417" t="s">
        <v>9</v>
      </c>
      <c r="V11" s="415">
        <v>46816</v>
      </c>
      <c r="W11" s="415">
        <v>2.2000000000000002</v>
      </c>
      <c r="X11" s="320">
        <v>1484</v>
      </c>
      <c r="Y11" s="320">
        <v>3.2</v>
      </c>
      <c r="Z11" s="417" t="s">
        <v>9</v>
      </c>
      <c r="AA11" s="415">
        <v>48374</v>
      </c>
      <c r="AB11" s="415">
        <v>2.2999999999999998</v>
      </c>
      <c r="AC11" s="320">
        <v>1558</v>
      </c>
      <c r="AD11" s="320">
        <v>3.2</v>
      </c>
      <c r="AE11" s="417" t="s">
        <v>9</v>
      </c>
      <c r="AF11" s="415">
        <v>50146</v>
      </c>
      <c r="AG11" s="415">
        <v>2.2999999999999998</v>
      </c>
      <c r="AH11" s="320">
        <v>1772</v>
      </c>
      <c r="AI11" s="320">
        <v>3.7</v>
      </c>
      <c r="AJ11" s="417" t="s">
        <v>9</v>
      </c>
      <c r="AK11" s="415">
        <v>51233</v>
      </c>
      <c r="AL11" s="415">
        <v>2.4</v>
      </c>
      <c r="AM11" s="320">
        <v>1087</v>
      </c>
      <c r="AN11" s="320">
        <v>2.2000000000000002</v>
      </c>
      <c r="AO11" s="417" t="s">
        <v>9</v>
      </c>
      <c r="AP11" s="415">
        <v>51850</v>
      </c>
      <c r="AQ11" s="415">
        <v>2.4</v>
      </c>
      <c r="AR11" s="320">
        <v>617</v>
      </c>
      <c r="AS11" s="320">
        <v>1.2</v>
      </c>
      <c r="AT11" s="417" t="s">
        <v>9</v>
      </c>
      <c r="AU11" s="415">
        <v>52447</v>
      </c>
      <c r="AV11" s="415">
        <v>2.41</v>
      </c>
      <c r="AW11" s="320">
        <v>597</v>
      </c>
      <c r="AX11" s="320">
        <v>1.1499999999999999</v>
      </c>
      <c r="AY11" s="417" t="s">
        <v>9</v>
      </c>
      <c r="AZ11" s="452">
        <v>54942</v>
      </c>
      <c r="BA11" s="452">
        <v>2.5</v>
      </c>
      <c r="BB11" s="320">
        <v>2495</v>
      </c>
      <c r="BC11" s="320">
        <v>4.76</v>
      </c>
      <c r="BD11" s="417" t="s">
        <v>9</v>
      </c>
      <c r="BE11" s="510">
        <v>57143</v>
      </c>
      <c r="BF11" s="510">
        <v>2.56</v>
      </c>
      <c r="BG11" s="320">
        <v>2201</v>
      </c>
      <c r="BH11" s="320">
        <v>4.01</v>
      </c>
    </row>
    <row r="12" spans="1:60">
      <c r="A12" s="417" t="s">
        <v>10</v>
      </c>
      <c r="B12" s="363">
        <v>5448</v>
      </c>
      <c r="C12" s="363">
        <v>0.3</v>
      </c>
      <c r="D12" s="364">
        <v>7</v>
      </c>
      <c r="E12" s="364">
        <v>0.1</v>
      </c>
      <c r="F12" s="417" t="s">
        <v>10</v>
      </c>
      <c r="G12" s="415">
        <v>5482</v>
      </c>
      <c r="H12" s="415">
        <v>0.3</v>
      </c>
      <c r="I12" s="320">
        <v>34</v>
      </c>
      <c r="J12" s="320">
        <v>0.6</v>
      </c>
      <c r="K12" s="417" t="s">
        <v>10</v>
      </c>
      <c r="L12" s="415">
        <v>5433</v>
      </c>
      <c r="M12" s="415">
        <v>0.3</v>
      </c>
      <c r="N12" s="320">
        <v>-49</v>
      </c>
      <c r="O12" s="320">
        <v>-0.9</v>
      </c>
      <c r="P12" s="417" t="s">
        <v>10</v>
      </c>
      <c r="Q12" s="415">
        <v>5423</v>
      </c>
      <c r="R12" s="415">
        <v>0.3</v>
      </c>
      <c r="S12" s="320">
        <v>-10</v>
      </c>
      <c r="T12" s="320">
        <v>-0.2</v>
      </c>
      <c r="U12" s="417" t="s">
        <v>10</v>
      </c>
      <c r="V12" s="415">
        <v>5426</v>
      </c>
      <c r="W12" s="415">
        <v>0.3</v>
      </c>
      <c r="X12" s="320">
        <v>3</v>
      </c>
      <c r="Y12" s="320">
        <v>0.1</v>
      </c>
      <c r="Z12" s="417" t="s">
        <v>10</v>
      </c>
      <c r="AA12" s="415">
        <v>5428</v>
      </c>
      <c r="AB12" s="415">
        <v>0.3</v>
      </c>
      <c r="AC12" s="320">
        <v>2</v>
      </c>
      <c r="AD12" s="320">
        <v>0</v>
      </c>
      <c r="AE12" s="417" t="s">
        <v>10</v>
      </c>
      <c r="AF12" s="415">
        <v>5520</v>
      </c>
      <c r="AG12" s="415">
        <v>0.3</v>
      </c>
      <c r="AH12" s="320">
        <v>92</v>
      </c>
      <c r="AI12" s="320">
        <v>1.7</v>
      </c>
      <c r="AJ12" s="417" t="s">
        <v>10</v>
      </c>
      <c r="AK12" s="415">
        <v>5540</v>
      </c>
      <c r="AL12" s="415">
        <v>0.3</v>
      </c>
      <c r="AM12" s="320">
        <v>20</v>
      </c>
      <c r="AN12" s="320">
        <v>0.4</v>
      </c>
      <c r="AO12" s="417" t="s">
        <v>10</v>
      </c>
      <c r="AP12" s="415">
        <v>5553</v>
      </c>
      <c r="AQ12" s="415">
        <v>0.3</v>
      </c>
      <c r="AR12" s="320">
        <v>13</v>
      </c>
      <c r="AS12" s="320">
        <v>0.2</v>
      </c>
      <c r="AT12" s="417" t="s">
        <v>10</v>
      </c>
      <c r="AU12" s="415">
        <v>5561</v>
      </c>
      <c r="AV12" s="415">
        <v>0.26</v>
      </c>
      <c r="AW12" s="320">
        <v>8</v>
      </c>
      <c r="AX12" s="320">
        <v>0.14000000000000001</v>
      </c>
      <c r="AY12" s="417" t="s">
        <v>10</v>
      </c>
      <c r="AZ12" s="452">
        <v>5562</v>
      </c>
      <c r="BA12" s="452">
        <v>0.25</v>
      </c>
      <c r="BB12" s="320">
        <v>1</v>
      </c>
      <c r="BC12" s="320">
        <v>0.02</v>
      </c>
      <c r="BD12" s="417" t="s">
        <v>10</v>
      </c>
      <c r="BE12" s="510">
        <v>5593</v>
      </c>
      <c r="BF12" s="510">
        <v>0.25</v>
      </c>
      <c r="BG12" s="320">
        <v>31</v>
      </c>
      <c r="BH12" s="320">
        <v>0.56000000000000005</v>
      </c>
    </row>
    <row r="13" spans="1:60">
      <c r="A13" s="417" t="s">
        <v>11</v>
      </c>
      <c r="B13" s="363">
        <v>20537</v>
      </c>
      <c r="C13" s="363">
        <v>1</v>
      </c>
      <c r="D13" s="364">
        <v>150</v>
      </c>
      <c r="E13" s="364">
        <v>0.7</v>
      </c>
      <c r="F13" s="417" t="s">
        <v>11</v>
      </c>
      <c r="G13" s="415">
        <v>20061</v>
      </c>
      <c r="H13" s="415">
        <v>1</v>
      </c>
      <c r="I13" s="320">
        <v>-476</v>
      </c>
      <c r="J13" s="320">
        <v>-2.2999999999999998</v>
      </c>
      <c r="K13" s="417" t="s">
        <v>11</v>
      </c>
      <c r="L13" s="415">
        <v>20373</v>
      </c>
      <c r="M13" s="415">
        <v>1</v>
      </c>
      <c r="N13" s="320">
        <v>312</v>
      </c>
      <c r="O13" s="320">
        <v>1.6</v>
      </c>
      <c r="P13" s="417" t="s">
        <v>11</v>
      </c>
      <c r="Q13" s="415">
        <v>20460</v>
      </c>
      <c r="R13" s="415">
        <v>1</v>
      </c>
      <c r="S13" s="320">
        <v>87</v>
      </c>
      <c r="T13" s="320">
        <v>0.4</v>
      </c>
      <c r="U13" s="417" t="s">
        <v>11</v>
      </c>
      <c r="V13" s="415">
        <v>20537</v>
      </c>
      <c r="W13" s="415">
        <v>1</v>
      </c>
      <c r="X13" s="320">
        <v>77</v>
      </c>
      <c r="Y13" s="320">
        <v>0.4</v>
      </c>
      <c r="Z13" s="417" t="s">
        <v>11</v>
      </c>
      <c r="AA13" s="415">
        <v>20991</v>
      </c>
      <c r="AB13" s="415">
        <v>1</v>
      </c>
      <c r="AC13" s="320">
        <v>454</v>
      </c>
      <c r="AD13" s="320">
        <v>2.2000000000000002</v>
      </c>
      <c r="AE13" s="417" t="s">
        <v>11</v>
      </c>
      <c r="AF13" s="415">
        <v>21368</v>
      </c>
      <c r="AG13" s="415">
        <v>1</v>
      </c>
      <c r="AH13" s="320">
        <v>377</v>
      </c>
      <c r="AI13" s="320">
        <v>1.8</v>
      </c>
      <c r="AJ13" s="417" t="s">
        <v>11</v>
      </c>
      <c r="AK13" s="415">
        <v>21796</v>
      </c>
      <c r="AL13" s="415">
        <v>1</v>
      </c>
      <c r="AM13" s="320">
        <v>428</v>
      </c>
      <c r="AN13" s="320">
        <v>2</v>
      </c>
      <c r="AO13" s="417" t="s">
        <v>11</v>
      </c>
      <c r="AP13" s="415">
        <v>21827</v>
      </c>
      <c r="AQ13" s="415">
        <v>1</v>
      </c>
      <c r="AR13" s="320">
        <v>31</v>
      </c>
      <c r="AS13" s="320">
        <v>0.1</v>
      </c>
      <c r="AT13" s="417" t="s">
        <v>11</v>
      </c>
      <c r="AU13" s="415">
        <v>21711</v>
      </c>
      <c r="AV13" s="415">
        <v>1</v>
      </c>
      <c r="AW13" s="320">
        <v>-116</v>
      </c>
      <c r="AX13" s="320">
        <v>-0.53</v>
      </c>
      <c r="AY13" s="417" t="s">
        <v>11</v>
      </c>
      <c r="AZ13" s="452">
        <v>22301</v>
      </c>
      <c r="BA13" s="452">
        <v>1.01</v>
      </c>
      <c r="BB13" s="320">
        <v>590</v>
      </c>
      <c r="BC13" s="320">
        <v>2.72</v>
      </c>
      <c r="BD13" s="417" t="s">
        <v>11</v>
      </c>
      <c r="BE13" s="510">
        <v>22642</v>
      </c>
      <c r="BF13" s="510">
        <v>1.02</v>
      </c>
      <c r="BG13" s="320">
        <v>341</v>
      </c>
      <c r="BH13" s="320">
        <v>1.53</v>
      </c>
    </row>
    <row r="14" spans="1:60">
      <c r="A14" s="417" t="s">
        <v>12</v>
      </c>
      <c r="B14" s="363">
        <v>18589</v>
      </c>
      <c r="C14" s="363">
        <v>0.9</v>
      </c>
      <c r="D14" s="364">
        <v>144</v>
      </c>
      <c r="E14" s="364">
        <v>0.8</v>
      </c>
      <c r="F14" s="417" t="s">
        <v>12</v>
      </c>
      <c r="G14" s="415">
        <v>18751</v>
      </c>
      <c r="H14" s="415">
        <v>0.9</v>
      </c>
      <c r="I14" s="320">
        <v>162</v>
      </c>
      <c r="J14" s="320">
        <v>0.9</v>
      </c>
      <c r="K14" s="417" t="s">
        <v>12</v>
      </c>
      <c r="L14" s="415">
        <v>18777</v>
      </c>
      <c r="M14" s="415">
        <v>0.9</v>
      </c>
      <c r="N14" s="320">
        <v>26</v>
      </c>
      <c r="O14" s="320">
        <v>0.1</v>
      </c>
      <c r="P14" s="417" t="s">
        <v>12</v>
      </c>
      <c r="Q14" s="415">
        <v>19000</v>
      </c>
      <c r="R14" s="415">
        <v>0.9</v>
      </c>
      <c r="S14" s="320">
        <v>223</v>
      </c>
      <c r="T14" s="320">
        <v>1.2</v>
      </c>
      <c r="U14" s="417" t="s">
        <v>12</v>
      </c>
      <c r="V14" s="415">
        <v>19273</v>
      </c>
      <c r="W14" s="415">
        <v>0.9</v>
      </c>
      <c r="X14" s="320">
        <v>273</v>
      </c>
      <c r="Y14" s="320">
        <v>1.4</v>
      </c>
      <c r="Z14" s="417" t="s">
        <v>12</v>
      </c>
      <c r="AA14" s="415">
        <v>19739</v>
      </c>
      <c r="AB14" s="415">
        <v>0.9</v>
      </c>
      <c r="AC14" s="320">
        <v>466</v>
      </c>
      <c r="AD14" s="320">
        <v>2.4</v>
      </c>
      <c r="AE14" s="417" t="s">
        <v>12</v>
      </c>
      <c r="AF14" s="415">
        <v>20190</v>
      </c>
      <c r="AG14" s="415">
        <v>0.9</v>
      </c>
      <c r="AH14" s="320">
        <v>451</v>
      </c>
      <c r="AI14" s="320">
        <v>2.2999999999999998</v>
      </c>
      <c r="AJ14" s="417" t="s">
        <v>12</v>
      </c>
      <c r="AK14" s="415">
        <v>20662</v>
      </c>
      <c r="AL14" s="415">
        <v>0.9</v>
      </c>
      <c r="AM14" s="320">
        <v>472</v>
      </c>
      <c r="AN14" s="320">
        <v>2.2999999999999998</v>
      </c>
      <c r="AO14" s="417" t="s">
        <v>12</v>
      </c>
      <c r="AP14" s="415">
        <v>21000</v>
      </c>
      <c r="AQ14" s="415">
        <v>1</v>
      </c>
      <c r="AR14" s="320">
        <v>338</v>
      </c>
      <c r="AS14" s="320">
        <v>1.6</v>
      </c>
      <c r="AT14" s="417" t="s">
        <v>12</v>
      </c>
      <c r="AU14" s="415">
        <v>21224</v>
      </c>
      <c r="AV14" s="415">
        <v>0.97</v>
      </c>
      <c r="AW14" s="320">
        <v>224</v>
      </c>
      <c r="AX14" s="320">
        <v>1.07</v>
      </c>
      <c r="AY14" s="417" t="s">
        <v>12</v>
      </c>
      <c r="AZ14" s="452">
        <v>21536</v>
      </c>
      <c r="BA14" s="452">
        <v>0.98</v>
      </c>
      <c r="BB14" s="320">
        <v>312</v>
      </c>
      <c r="BC14" s="320">
        <v>1.47</v>
      </c>
      <c r="BD14" s="417" t="s">
        <v>12</v>
      </c>
      <c r="BE14" s="510">
        <v>21716</v>
      </c>
      <c r="BF14" s="510">
        <v>0.97</v>
      </c>
      <c r="BG14" s="320">
        <v>180</v>
      </c>
      <c r="BH14" s="320">
        <v>0.84</v>
      </c>
    </row>
    <row r="15" spans="1:60">
      <c r="A15" s="417" t="s">
        <v>13</v>
      </c>
      <c r="B15" s="363">
        <v>23092</v>
      </c>
      <c r="C15" s="363">
        <v>1.1000000000000001</v>
      </c>
      <c r="D15" s="364">
        <v>-634</v>
      </c>
      <c r="E15" s="364">
        <v>-2.7</v>
      </c>
      <c r="F15" s="417" t="s">
        <v>13</v>
      </c>
      <c r="G15" s="415">
        <v>22913</v>
      </c>
      <c r="H15" s="415">
        <v>1.1000000000000001</v>
      </c>
      <c r="I15" s="320">
        <v>-179</v>
      </c>
      <c r="J15" s="320">
        <v>-0.8</v>
      </c>
      <c r="K15" s="417" t="s">
        <v>13</v>
      </c>
      <c r="L15" s="415">
        <v>22659</v>
      </c>
      <c r="M15" s="415">
        <v>1.1000000000000001</v>
      </c>
      <c r="N15" s="320">
        <v>-254</v>
      </c>
      <c r="O15" s="320">
        <v>-1.1000000000000001</v>
      </c>
      <c r="P15" s="417" t="s">
        <v>13</v>
      </c>
      <c r="Q15" s="415">
        <v>22606</v>
      </c>
      <c r="R15" s="415">
        <v>1.1000000000000001</v>
      </c>
      <c r="S15" s="320">
        <v>-53</v>
      </c>
      <c r="T15" s="320">
        <v>-0.2</v>
      </c>
      <c r="U15" s="417" t="s">
        <v>13</v>
      </c>
      <c r="V15" s="415">
        <v>22558</v>
      </c>
      <c r="W15" s="415">
        <v>1.1000000000000001</v>
      </c>
      <c r="X15" s="320">
        <v>-48</v>
      </c>
      <c r="Y15" s="320">
        <v>-0.2</v>
      </c>
      <c r="Z15" s="417" t="s">
        <v>13</v>
      </c>
      <c r="AA15" s="415">
        <v>22749</v>
      </c>
      <c r="AB15" s="415">
        <v>1.1000000000000001</v>
      </c>
      <c r="AC15" s="320">
        <v>191</v>
      </c>
      <c r="AD15" s="320">
        <v>0.8</v>
      </c>
      <c r="AE15" s="417" t="s">
        <v>13</v>
      </c>
      <c r="AF15" s="415">
        <v>23254</v>
      </c>
      <c r="AG15" s="415">
        <v>1.1000000000000001</v>
      </c>
      <c r="AH15" s="320">
        <v>505</v>
      </c>
      <c r="AI15" s="320">
        <v>2.2000000000000002</v>
      </c>
      <c r="AJ15" s="417" t="s">
        <v>13</v>
      </c>
      <c r="AK15" s="415">
        <v>23316</v>
      </c>
      <c r="AL15" s="415">
        <v>1.1000000000000001</v>
      </c>
      <c r="AM15" s="320">
        <v>62</v>
      </c>
      <c r="AN15" s="320">
        <v>0.3</v>
      </c>
      <c r="AO15" s="417" t="s">
        <v>13</v>
      </c>
      <c r="AP15" s="415">
        <v>23310</v>
      </c>
      <c r="AQ15" s="415">
        <v>1.1000000000000001</v>
      </c>
      <c r="AR15" s="320">
        <v>-6</v>
      </c>
      <c r="AS15" s="320">
        <v>0</v>
      </c>
      <c r="AT15" s="417" t="s">
        <v>13</v>
      </c>
      <c r="AU15" s="415">
        <v>23496</v>
      </c>
      <c r="AV15" s="415">
        <v>1.08</v>
      </c>
      <c r="AW15" s="320">
        <v>186</v>
      </c>
      <c r="AX15" s="320">
        <v>0.8</v>
      </c>
      <c r="AY15" s="417" t="s">
        <v>13</v>
      </c>
      <c r="AZ15" s="452">
        <v>23971</v>
      </c>
      <c r="BA15" s="452">
        <v>1.0900000000000001</v>
      </c>
      <c r="BB15" s="320">
        <v>475</v>
      </c>
      <c r="BC15" s="320">
        <v>2.02</v>
      </c>
      <c r="BD15" s="417" t="s">
        <v>13</v>
      </c>
      <c r="BE15" s="510">
        <v>24285</v>
      </c>
      <c r="BF15" s="510">
        <v>1.0900000000000001</v>
      </c>
      <c r="BG15" s="320">
        <v>314</v>
      </c>
      <c r="BH15" s="320">
        <v>1.31</v>
      </c>
    </row>
    <row r="16" spans="1:60">
      <c r="A16" s="417" t="s">
        <v>14</v>
      </c>
      <c r="B16" s="363">
        <v>151718</v>
      </c>
      <c r="C16" s="363">
        <v>7.2</v>
      </c>
      <c r="D16" s="364">
        <v>-1506</v>
      </c>
      <c r="E16" s="364">
        <v>-1</v>
      </c>
      <c r="F16" s="417" t="s">
        <v>14</v>
      </c>
      <c r="G16" s="415">
        <v>153009</v>
      </c>
      <c r="H16" s="415">
        <v>7.3</v>
      </c>
      <c r="I16" s="320">
        <v>1291</v>
      </c>
      <c r="J16" s="320">
        <v>0.9</v>
      </c>
      <c r="K16" s="417" t="s">
        <v>14</v>
      </c>
      <c r="L16" s="415">
        <v>152843</v>
      </c>
      <c r="M16" s="415">
        <v>7.3</v>
      </c>
      <c r="N16" s="320">
        <v>-166</v>
      </c>
      <c r="O16" s="320">
        <v>-0.1</v>
      </c>
      <c r="P16" s="417" t="s">
        <v>14</v>
      </c>
      <c r="Q16" s="415">
        <v>153111</v>
      </c>
      <c r="R16" s="415">
        <v>7.3</v>
      </c>
      <c r="S16" s="320">
        <v>268</v>
      </c>
      <c r="T16" s="320">
        <v>0.2</v>
      </c>
      <c r="U16" s="417" t="s">
        <v>14</v>
      </c>
      <c r="V16" s="415">
        <v>153655</v>
      </c>
      <c r="W16" s="415">
        <v>7.3</v>
      </c>
      <c r="X16" s="320">
        <v>544</v>
      </c>
      <c r="Y16" s="320">
        <v>0.4</v>
      </c>
      <c r="Z16" s="417" t="s">
        <v>14</v>
      </c>
      <c r="AA16" s="415">
        <v>155549</v>
      </c>
      <c r="AB16" s="415">
        <v>7.3</v>
      </c>
      <c r="AC16" s="320">
        <v>1894</v>
      </c>
      <c r="AD16" s="320">
        <v>1.2</v>
      </c>
      <c r="AE16" s="417" t="s">
        <v>14</v>
      </c>
      <c r="AF16" s="415">
        <v>157503</v>
      </c>
      <c r="AG16" s="415">
        <v>7.3</v>
      </c>
      <c r="AH16" s="320">
        <v>1954</v>
      </c>
      <c r="AI16" s="320">
        <v>1.3</v>
      </c>
      <c r="AJ16" s="417" t="s">
        <v>14</v>
      </c>
      <c r="AK16" s="415">
        <v>158911</v>
      </c>
      <c r="AL16" s="415">
        <v>7.3</v>
      </c>
      <c r="AM16" s="320">
        <v>1408</v>
      </c>
      <c r="AN16" s="320">
        <v>0.9</v>
      </c>
      <c r="AO16" s="417" t="s">
        <v>14</v>
      </c>
      <c r="AP16" s="415">
        <v>158010</v>
      </c>
      <c r="AQ16" s="415">
        <v>7.3</v>
      </c>
      <c r="AR16" s="320">
        <v>-901</v>
      </c>
      <c r="AS16" s="320">
        <v>-0.6</v>
      </c>
      <c r="AT16" s="417" t="s">
        <v>14</v>
      </c>
      <c r="AU16" s="415">
        <v>157815</v>
      </c>
      <c r="AV16" s="415">
        <v>7.25</v>
      </c>
      <c r="AW16" s="320">
        <v>-195</v>
      </c>
      <c r="AX16" s="320">
        <v>-0.12</v>
      </c>
      <c r="AY16" s="417" t="s">
        <v>14</v>
      </c>
      <c r="AZ16" s="452">
        <v>159034</v>
      </c>
      <c r="BA16" s="452">
        <v>7.22</v>
      </c>
      <c r="BB16" s="320">
        <v>1219</v>
      </c>
      <c r="BC16" s="320">
        <v>0.77</v>
      </c>
      <c r="BD16" s="417" t="s">
        <v>14</v>
      </c>
      <c r="BE16" s="510">
        <v>160258</v>
      </c>
      <c r="BF16" s="510">
        <v>7.19</v>
      </c>
      <c r="BG16" s="320">
        <v>1224</v>
      </c>
      <c r="BH16" s="320">
        <v>0.77</v>
      </c>
    </row>
    <row r="17" spans="1:60">
      <c r="A17" s="417" t="s">
        <v>15</v>
      </c>
      <c r="B17" s="363">
        <v>8944</v>
      </c>
      <c r="C17" s="363">
        <v>0.4</v>
      </c>
      <c r="D17" s="364">
        <v>138</v>
      </c>
      <c r="E17" s="364">
        <v>1.6</v>
      </c>
      <c r="F17" s="417" t="s">
        <v>15</v>
      </c>
      <c r="G17" s="415">
        <v>8745</v>
      </c>
      <c r="H17" s="415">
        <v>0.4</v>
      </c>
      <c r="I17" s="320">
        <v>-199</v>
      </c>
      <c r="J17" s="320">
        <v>-2.2000000000000002</v>
      </c>
      <c r="K17" s="417" t="s">
        <v>15</v>
      </c>
      <c r="L17" s="415">
        <v>8752</v>
      </c>
      <c r="M17" s="415">
        <v>0.4</v>
      </c>
      <c r="N17" s="320">
        <v>7</v>
      </c>
      <c r="O17" s="320">
        <v>0.1</v>
      </c>
      <c r="P17" s="417" t="s">
        <v>15</v>
      </c>
      <c r="Q17" s="415">
        <v>8772</v>
      </c>
      <c r="R17" s="415">
        <v>0.4</v>
      </c>
      <c r="S17" s="320">
        <v>20</v>
      </c>
      <c r="T17" s="320">
        <v>0.2</v>
      </c>
      <c r="U17" s="417" t="s">
        <v>15</v>
      </c>
      <c r="V17" s="415">
        <v>8854</v>
      </c>
      <c r="W17" s="415">
        <v>0.4</v>
      </c>
      <c r="X17" s="320">
        <v>82</v>
      </c>
      <c r="Y17" s="320">
        <v>0.9</v>
      </c>
      <c r="Z17" s="417" t="s">
        <v>15</v>
      </c>
      <c r="AA17" s="415">
        <v>8956</v>
      </c>
      <c r="AB17" s="415">
        <v>0.4</v>
      </c>
      <c r="AC17" s="320">
        <v>102</v>
      </c>
      <c r="AD17" s="320">
        <v>1.1000000000000001</v>
      </c>
      <c r="AE17" s="417" t="s">
        <v>15</v>
      </c>
      <c r="AF17" s="415">
        <v>9061</v>
      </c>
      <c r="AG17" s="415">
        <v>0.4</v>
      </c>
      <c r="AH17" s="320">
        <v>105</v>
      </c>
      <c r="AI17" s="320">
        <v>1.2</v>
      </c>
      <c r="AJ17" s="417" t="s">
        <v>15</v>
      </c>
      <c r="AK17" s="415">
        <v>9059</v>
      </c>
      <c r="AL17" s="415">
        <v>0.4</v>
      </c>
      <c r="AM17" s="320">
        <v>-2</v>
      </c>
      <c r="AN17" s="320">
        <v>0</v>
      </c>
      <c r="AO17" s="417" t="s">
        <v>15</v>
      </c>
      <c r="AP17" s="415">
        <v>9114</v>
      </c>
      <c r="AQ17" s="415">
        <v>0.4</v>
      </c>
      <c r="AR17" s="320">
        <v>55</v>
      </c>
      <c r="AS17" s="320">
        <v>0.6</v>
      </c>
      <c r="AT17" s="417" t="s">
        <v>15</v>
      </c>
      <c r="AU17" s="415">
        <v>9054</v>
      </c>
      <c r="AV17" s="415">
        <v>0.42</v>
      </c>
      <c r="AW17" s="320">
        <v>-60</v>
      </c>
      <c r="AX17" s="320">
        <v>-0.66</v>
      </c>
      <c r="AY17" s="417" t="s">
        <v>15</v>
      </c>
      <c r="AZ17" s="452">
        <v>9092</v>
      </c>
      <c r="BA17" s="452">
        <v>0.41</v>
      </c>
      <c r="BB17" s="320">
        <v>38</v>
      </c>
      <c r="BC17" s="320">
        <v>0.42</v>
      </c>
      <c r="BD17" s="417" t="s">
        <v>15</v>
      </c>
      <c r="BE17" s="510">
        <v>9160</v>
      </c>
      <c r="BF17" s="510">
        <v>0.41</v>
      </c>
      <c r="BG17" s="320">
        <v>68</v>
      </c>
      <c r="BH17" s="320">
        <v>0.75</v>
      </c>
    </row>
    <row r="18" spans="1:60">
      <c r="A18" s="417" t="s">
        <v>16</v>
      </c>
      <c r="B18" s="363">
        <v>41255</v>
      </c>
      <c r="C18" s="363">
        <v>1.9</v>
      </c>
      <c r="D18" s="364">
        <v>-471</v>
      </c>
      <c r="E18" s="364">
        <v>-1.1000000000000001</v>
      </c>
      <c r="F18" s="417" t="s">
        <v>16</v>
      </c>
      <c r="G18" s="415">
        <v>41179</v>
      </c>
      <c r="H18" s="415">
        <v>2</v>
      </c>
      <c r="I18" s="320">
        <v>-76</v>
      </c>
      <c r="J18" s="320">
        <v>-0.2</v>
      </c>
      <c r="K18" s="417" t="s">
        <v>16</v>
      </c>
      <c r="L18" s="415">
        <v>41317</v>
      </c>
      <c r="M18" s="415">
        <v>2</v>
      </c>
      <c r="N18" s="320">
        <v>138</v>
      </c>
      <c r="O18" s="320">
        <v>0.3</v>
      </c>
      <c r="P18" s="417" t="s">
        <v>16</v>
      </c>
      <c r="Q18" s="415">
        <v>41294</v>
      </c>
      <c r="R18" s="415">
        <v>2</v>
      </c>
      <c r="S18" s="320">
        <v>-23</v>
      </c>
      <c r="T18" s="320">
        <v>-0.1</v>
      </c>
      <c r="U18" s="417" t="s">
        <v>16</v>
      </c>
      <c r="V18" s="415">
        <v>41500</v>
      </c>
      <c r="W18" s="415">
        <v>2</v>
      </c>
      <c r="X18" s="320">
        <v>206</v>
      </c>
      <c r="Y18" s="320">
        <v>0.5</v>
      </c>
      <c r="Z18" s="417" t="s">
        <v>16</v>
      </c>
      <c r="AA18" s="415">
        <v>41833</v>
      </c>
      <c r="AB18" s="415">
        <v>2</v>
      </c>
      <c r="AC18" s="320">
        <v>333</v>
      </c>
      <c r="AD18" s="320">
        <v>0.8</v>
      </c>
      <c r="AE18" s="417" t="s">
        <v>16</v>
      </c>
      <c r="AF18" s="415">
        <v>42029</v>
      </c>
      <c r="AG18" s="415">
        <v>2</v>
      </c>
      <c r="AH18" s="320">
        <v>196</v>
      </c>
      <c r="AI18" s="320">
        <v>0.5</v>
      </c>
      <c r="AJ18" s="417" t="s">
        <v>16</v>
      </c>
      <c r="AK18" s="415">
        <v>42187</v>
      </c>
      <c r="AL18" s="415">
        <v>1.9</v>
      </c>
      <c r="AM18" s="320">
        <v>158</v>
      </c>
      <c r="AN18" s="320">
        <v>0.4</v>
      </c>
      <c r="AO18" s="417" t="s">
        <v>16</v>
      </c>
      <c r="AP18" s="415">
        <v>42219</v>
      </c>
      <c r="AQ18" s="415">
        <v>1.9</v>
      </c>
      <c r="AR18" s="320">
        <v>32</v>
      </c>
      <c r="AS18" s="320">
        <v>0.1</v>
      </c>
      <c r="AT18" s="417" t="s">
        <v>16</v>
      </c>
      <c r="AU18" s="415">
        <v>42434</v>
      </c>
      <c r="AV18" s="415">
        <v>1.95</v>
      </c>
      <c r="AW18" s="320">
        <v>215</v>
      </c>
      <c r="AX18" s="320">
        <v>0.51</v>
      </c>
      <c r="AY18" s="417" t="s">
        <v>16</v>
      </c>
      <c r="AZ18" s="452">
        <v>42454</v>
      </c>
      <c r="BA18" s="452">
        <v>1.93</v>
      </c>
      <c r="BB18" s="320">
        <v>20</v>
      </c>
      <c r="BC18" s="320">
        <v>0.05</v>
      </c>
      <c r="BD18" s="417" t="s">
        <v>16</v>
      </c>
      <c r="BE18" s="510">
        <v>42585</v>
      </c>
      <c r="BF18" s="510">
        <v>1.91</v>
      </c>
      <c r="BG18" s="320">
        <v>131</v>
      </c>
      <c r="BH18" s="320">
        <v>0.31</v>
      </c>
    </row>
    <row r="19" spans="1:60">
      <c r="A19" s="417" t="s">
        <v>17</v>
      </c>
      <c r="B19" s="363">
        <v>28929</v>
      </c>
      <c r="C19" s="363">
        <v>1.4</v>
      </c>
      <c r="D19" s="364">
        <v>-3736</v>
      </c>
      <c r="E19" s="364">
        <v>-11.4</v>
      </c>
      <c r="F19" s="417" t="s">
        <v>17</v>
      </c>
      <c r="G19" s="415">
        <v>29435</v>
      </c>
      <c r="H19" s="415">
        <v>1.4</v>
      </c>
      <c r="I19" s="320">
        <v>506</v>
      </c>
      <c r="J19" s="320">
        <v>1.7</v>
      </c>
      <c r="K19" s="417" t="s">
        <v>17</v>
      </c>
      <c r="L19" s="415">
        <v>29412</v>
      </c>
      <c r="M19" s="415">
        <v>1.4</v>
      </c>
      <c r="N19" s="320">
        <v>-23</v>
      </c>
      <c r="O19" s="320">
        <v>-0.1</v>
      </c>
      <c r="P19" s="417" t="s">
        <v>17</v>
      </c>
      <c r="Q19" s="415">
        <v>29497</v>
      </c>
      <c r="R19" s="415">
        <v>1.4</v>
      </c>
      <c r="S19" s="320">
        <v>85</v>
      </c>
      <c r="T19" s="320">
        <v>0.3</v>
      </c>
      <c r="U19" s="417" t="s">
        <v>17</v>
      </c>
      <c r="V19" s="415">
        <v>30036</v>
      </c>
      <c r="W19" s="415">
        <v>1.4</v>
      </c>
      <c r="X19" s="320">
        <v>539</v>
      </c>
      <c r="Y19" s="320">
        <v>1.8</v>
      </c>
      <c r="Z19" s="417" t="s">
        <v>17</v>
      </c>
      <c r="AA19" s="415">
        <v>30483</v>
      </c>
      <c r="AB19" s="415">
        <v>1.4</v>
      </c>
      <c r="AC19" s="320">
        <v>447</v>
      </c>
      <c r="AD19" s="320">
        <v>1.5</v>
      </c>
      <c r="AE19" s="417" t="s">
        <v>17</v>
      </c>
      <c r="AF19" s="415">
        <v>30468</v>
      </c>
      <c r="AG19" s="415">
        <v>1.4</v>
      </c>
      <c r="AH19" s="320">
        <v>-15</v>
      </c>
      <c r="AI19" s="320">
        <v>0</v>
      </c>
      <c r="AJ19" s="417" t="s">
        <v>17</v>
      </c>
      <c r="AK19" s="415">
        <v>30492</v>
      </c>
      <c r="AL19" s="415">
        <v>1.4</v>
      </c>
      <c r="AM19" s="320">
        <v>24</v>
      </c>
      <c r="AN19" s="320">
        <v>0.1</v>
      </c>
      <c r="AO19" s="417" t="s">
        <v>17</v>
      </c>
      <c r="AP19" s="415">
        <v>30179</v>
      </c>
      <c r="AQ19" s="415">
        <v>1.4</v>
      </c>
      <c r="AR19" s="320">
        <v>-313</v>
      </c>
      <c r="AS19" s="320">
        <v>-1</v>
      </c>
      <c r="AT19" s="417" t="s">
        <v>17</v>
      </c>
      <c r="AU19" s="415">
        <v>30349</v>
      </c>
      <c r="AV19" s="415">
        <v>1.39</v>
      </c>
      <c r="AW19" s="320">
        <v>170</v>
      </c>
      <c r="AX19" s="320">
        <v>0.56000000000000005</v>
      </c>
      <c r="AY19" s="417" t="s">
        <v>17</v>
      </c>
      <c r="AZ19" s="452">
        <v>30849</v>
      </c>
      <c r="BA19" s="452">
        <v>1.4</v>
      </c>
      <c r="BB19" s="320">
        <v>500</v>
      </c>
      <c r="BC19" s="320">
        <v>1.65</v>
      </c>
      <c r="BD19" s="417" t="s">
        <v>17</v>
      </c>
      <c r="BE19" s="510">
        <v>31377</v>
      </c>
      <c r="BF19" s="510">
        <v>1.41</v>
      </c>
      <c r="BG19" s="320">
        <v>528</v>
      </c>
      <c r="BH19" s="320">
        <v>1.71</v>
      </c>
    </row>
    <row r="20" spans="1:60">
      <c r="A20" s="417" t="s">
        <v>18</v>
      </c>
      <c r="B20" s="363">
        <v>37970</v>
      </c>
      <c r="C20" s="363">
        <v>1.8</v>
      </c>
      <c r="D20" s="364">
        <v>-58</v>
      </c>
      <c r="E20" s="364">
        <v>-0.2</v>
      </c>
      <c r="F20" s="417" t="s">
        <v>18</v>
      </c>
      <c r="G20" s="415">
        <v>36860</v>
      </c>
      <c r="H20" s="415">
        <v>1.8</v>
      </c>
      <c r="I20" s="320">
        <v>-1110</v>
      </c>
      <c r="J20" s="320">
        <v>-2.9</v>
      </c>
      <c r="K20" s="417" t="s">
        <v>18</v>
      </c>
      <c r="L20" s="415">
        <v>36276</v>
      </c>
      <c r="M20" s="415">
        <v>1.7</v>
      </c>
      <c r="N20" s="320">
        <v>-584</v>
      </c>
      <c r="O20" s="320">
        <v>-1.6</v>
      </c>
      <c r="P20" s="417" t="s">
        <v>18</v>
      </c>
      <c r="Q20" s="415">
        <v>36149</v>
      </c>
      <c r="R20" s="415">
        <v>1.7</v>
      </c>
      <c r="S20" s="320">
        <v>-127</v>
      </c>
      <c r="T20" s="320">
        <v>-0.4</v>
      </c>
      <c r="U20" s="417" t="s">
        <v>18</v>
      </c>
      <c r="V20" s="415">
        <v>36218</v>
      </c>
      <c r="W20" s="415">
        <v>1.7</v>
      </c>
      <c r="X20" s="320">
        <v>69</v>
      </c>
      <c r="Y20" s="320">
        <v>0.2</v>
      </c>
      <c r="Z20" s="417" t="s">
        <v>18</v>
      </c>
      <c r="AA20" s="415">
        <v>36405</v>
      </c>
      <c r="AB20" s="415">
        <v>1.7</v>
      </c>
      <c r="AC20" s="320">
        <v>187</v>
      </c>
      <c r="AD20" s="320">
        <v>0.5</v>
      </c>
      <c r="AE20" s="417" t="s">
        <v>18</v>
      </c>
      <c r="AF20" s="415">
        <v>36402</v>
      </c>
      <c r="AG20" s="415">
        <v>1.7</v>
      </c>
      <c r="AH20" s="320">
        <v>-3</v>
      </c>
      <c r="AI20" s="320">
        <v>0</v>
      </c>
      <c r="AJ20" s="417" t="s">
        <v>18</v>
      </c>
      <c r="AK20" s="415">
        <v>36727</v>
      </c>
      <c r="AL20" s="415">
        <v>1.7</v>
      </c>
      <c r="AM20" s="320">
        <v>325</v>
      </c>
      <c r="AN20" s="320">
        <v>0.9</v>
      </c>
      <c r="AO20" s="417" t="s">
        <v>18</v>
      </c>
      <c r="AP20" s="415">
        <v>36824</v>
      </c>
      <c r="AQ20" s="415">
        <v>1.7</v>
      </c>
      <c r="AR20" s="320">
        <v>97</v>
      </c>
      <c r="AS20" s="320">
        <v>0.3</v>
      </c>
      <c r="AT20" s="417" t="s">
        <v>18</v>
      </c>
      <c r="AU20" s="415">
        <v>37076</v>
      </c>
      <c r="AV20" s="415">
        <v>1.7</v>
      </c>
      <c r="AW20" s="320">
        <v>252</v>
      </c>
      <c r="AX20" s="320">
        <v>0.68</v>
      </c>
      <c r="AY20" s="417" t="s">
        <v>18</v>
      </c>
      <c r="AZ20" s="452">
        <v>37207</v>
      </c>
      <c r="BA20" s="452">
        <v>1.69</v>
      </c>
      <c r="BB20" s="320">
        <v>131</v>
      </c>
      <c r="BC20" s="320">
        <v>0.35</v>
      </c>
      <c r="BD20" s="417" t="s">
        <v>18</v>
      </c>
      <c r="BE20" s="510">
        <v>37522</v>
      </c>
      <c r="BF20" s="510">
        <v>1.68</v>
      </c>
      <c r="BG20" s="320">
        <v>315</v>
      </c>
      <c r="BH20" s="320">
        <v>0.85</v>
      </c>
    </row>
    <row r="21" spans="1:60">
      <c r="A21" s="417" t="s">
        <v>19</v>
      </c>
      <c r="B21" s="363">
        <v>17465</v>
      </c>
      <c r="C21" s="363">
        <v>0.8</v>
      </c>
      <c r="D21" s="364">
        <v>135</v>
      </c>
      <c r="E21" s="364">
        <v>0.8</v>
      </c>
      <c r="F21" s="417" t="s">
        <v>19</v>
      </c>
      <c r="G21" s="415">
        <v>17329</v>
      </c>
      <c r="H21" s="415">
        <v>0.8</v>
      </c>
      <c r="I21" s="320">
        <v>-136</v>
      </c>
      <c r="J21" s="320">
        <v>-0.8</v>
      </c>
      <c r="K21" s="417" t="s">
        <v>19</v>
      </c>
      <c r="L21" s="415">
        <v>17277</v>
      </c>
      <c r="M21" s="415">
        <v>0.8</v>
      </c>
      <c r="N21" s="320">
        <v>-52</v>
      </c>
      <c r="O21" s="320">
        <v>-0.3</v>
      </c>
      <c r="P21" s="417" t="s">
        <v>19</v>
      </c>
      <c r="Q21" s="415">
        <v>17191</v>
      </c>
      <c r="R21" s="415">
        <v>0.8</v>
      </c>
      <c r="S21" s="320">
        <v>-86</v>
      </c>
      <c r="T21" s="320">
        <v>-0.5</v>
      </c>
      <c r="U21" s="417" t="s">
        <v>19</v>
      </c>
      <c r="V21" s="415">
        <v>17312</v>
      </c>
      <c r="W21" s="415">
        <v>0.8</v>
      </c>
      <c r="X21" s="320">
        <v>121</v>
      </c>
      <c r="Y21" s="320">
        <v>0.7</v>
      </c>
      <c r="Z21" s="417" t="s">
        <v>19</v>
      </c>
      <c r="AA21" s="415">
        <v>17352</v>
      </c>
      <c r="AB21" s="415">
        <v>0.8</v>
      </c>
      <c r="AC21" s="320">
        <v>40</v>
      </c>
      <c r="AD21" s="320">
        <v>0.2</v>
      </c>
      <c r="AE21" s="417" t="s">
        <v>19</v>
      </c>
      <c r="AF21" s="415">
        <v>17370</v>
      </c>
      <c r="AG21" s="415">
        <v>0.8</v>
      </c>
      <c r="AH21" s="320">
        <v>18</v>
      </c>
      <c r="AI21" s="320">
        <v>0.1</v>
      </c>
      <c r="AJ21" s="417" t="s">
        <v>19</v>
      </c>
      <c r="AK21" s="415">
        <v>17496</v>
      </c>
      <c r="AL21" s="415">
        <v>0.8</v>
      </c>
      <c r="AM21" s="320">
        <v>126</v>
      </c>
      <c r="AN21" s="320">
        <v>0.7</v>
      </c>
      <c r="AO21" s="417" t="s">
        <v>19</v>
      </c>
      <c r="AP21" s="415">
        <v>17590</v>
      </c>
      <c r="AQ21" s="415">
        <v>0.8</v>
      </c>
      <c r="AR21" s="320">
        <v>94</v>
      </c>
      <c r="AS21" s="320">
        <v>0.5</v>
      </c>
      <c r="AT21" s="417" t="s">
        <v>19</v>
      </c>
      <c r="AU21" s="415">
        <v>17750</v>
      </c>
      <c r="AV21" s="415">
        <v>0.82</v>
      </c>
      <c r="AW21" s="320">
        <v>160</v>
      </c>
      <c r="AX21" s="320">
        <v>0.91</v>
      </c>
      <c r="AY21" s="417" t="s">
        <v>19</v>
      </c>
      <c r="AZ21" s="452">
        <v>17866</v>
      </c>
      <c r="BA21" s="452">
        <v>0.81</v>
      </c>
      <c r="BB21" s="320">
        <v>116</v>
      </c>
      <c r="BC21" s="320">
        <v>0.65</v>
      </c>
      <c r="BD21" s="417" t="s">
        <v>19</v>
      </c>
      <c r="BE21" s="510">
        <v>17983</v>
      </c>
      <c r="BF21" s="510">
        <v>0.81</v>
      </c>
      <c r="BG21" s="320">
        <v>117</v>
      </c>
      <c r="BH21" s="320">
        <v>0.65</v>
      </c>
    </row>
    <row r="22" spans="1:60">
      <c r="A22" s="417" t="s">
        <v>20</v>
      </c>
      <c r="B22" s="363">
        <v>5110</v>
      </c>
      <c r="C22" s="363">
        <v>0.2</v>
      </c>
      <c r="D22" s="364">
        <v>7</v>
      </c>
      <c r="E22" s="364">
        <v>0.1</v>
      </c>
      <c r="F22" s="417" t="s">
        <v>20</v>
      </c>
      <c r="G22" s="415">
        <v>5053</v>
      </c>
      <c r="H22" s="415">
        <v>0.2</v>
      </c>
      <c r="I22" s="320">
        <v>-57</v>
      </c>
      <c r="J22" s="320">
        <v>-1.1000000000000001</v>
      </c>
      <c r="K22" s="417" t="s">
        <v>20</v>
      </c>
      <c r="L22" s="415">
        <v>4958</v>
      </c>
      <c r="M22" s="415">
        <v>0.2</v>
      </c>
      <c r="N22" s="320">
        <v>-95</v>
      </c>
      <c r="O22" s="320">
        <v>-1.9</v>
      </c>
      <c r="P22" s="417" t="s">
        <v>20</v>
      </c>
      <c r="Q22" s="415">
        <v>4910</v>
      </c>
      <c r="R22" s="415">
        <v>0.2</v>
      </c>
      <c r="S22" s="320">
        <v>-48</v>
      </c>
      <c r="T22" s="320">
        <v>-1</v>
      </c>
      <c r="U22" s="417" t="s">
        <v>20</v>
      </c>
      <c r="V22" s="415">
        <v>4828</v>
      </c>
      <c r="W22" s="415">
        <v>0.2</v>
      </c>
      <c r="X22" s="320">
        <v>-82</v>
      </c>
      <c r="Y22" s="320">
        <v>-1.7</v>
      </c>
      <c r="Z22" s="417" t="s">
        <v>20</v>
      </c>
      <c r="AA22" s="415">
        <v>4799</v>
      </c>
      <c r="AB22" s="415">
        <v>0.2</v>
      </c>
      <c r="AC22" s="320">
        <v>-29</v>
      </c>
      <c r="AD22" s="320">
        <v>-0.6</v>
      </c>
      <c r="AE22" s="417" t="s">
        <v>20</v>
      </c>
      <c r="AF22" s="415">
        <v>4828</v>
      </c>
      <c r="AG22" s="415">
        <v>0.2</v>
      </c>
      <c r="AH22" s="320">
        <v>29</v>
      </c>
      <c r="AI22" s="320">
        <v>0.6</v>
      </c>
      <c r="AJ22" s="417" t="s">
        <v>20</v>
      </c>
      <c r="AK22" s="415">
        <v>4873</v>
      </c>
      <c r="AL22" s="415">
        <v>0.2</v>
      </c>
      <c r="AM22" s="320">
        <v>45</v>
      </c>
      <c r="AN22" s="320">
        <v>0.9</v>
      </c>
      <c r="AO22" s="417" t="s">
        <v>20</v>
      </c>
      <c r="AP22" s="415">
        <v>4854</v>
      </c>
      <c r="AQ22" s="415">
        <v>0.2</v>
      </c>
      <c r="AR22" s="320">
        <v>-19</v>
      </c>
      <c r="AS22" s="320">
        <v>-0.4</v>
      </c>
      <c r="AT22" s="417" t="s">
        <v>20</v>
      </c>
      <c r="AU22" s="415">
        <v>4864</v>
      </c>
      <c r="AV22" s="415">
        <v>0.22</v>
      </c>
      <c r="AW22" s="320">
        <v>10</v>
      </c>
      <c r="AX22" s="320">
        <v>0.21</v>
      </c>
      <c r="AY22" s="417" t="s">
        <v>20</v>
      </c>
      <c r="AZ22" s="452">
        <v>4908</v>
      </c>
      <c r="BA22" s="452">
        <v>0.22</v>
      </c>
      <c r="BB22" s="320">
        <v>44</v>
      </c>
      <c r="BC22" s="320">
        <v>0.9</v>
      </c>
      <c r="BD22" s="417" t="s">
        <v>20</v>
      </c>
      <c r="BE22" s="510">
        <v>4904</v>
      </c>
      <c r="BF22" s="510">
        <v>0.22</v>
      </c>
      <c r="BG22" s="320">
        <v>-4</v>
      </c>
      <c r="BH22" s="320">
        <v>-0.08</v>
      </c>
    </row>
    <row r="23" spans="1:60">
      <c r="A23" s="417" t="s">
        <v>21</v>
      </c>
      <c r="B23" s="363">
        <v>16099</v>
      </c>
      <c r="C23" s="363">
        <v>0.8</v>
      </c>
      <c r="D23" s="364">
        <v>-1456</v>
      </c>
      <c r="E23" s="364">
        <v>-8.3000000000000007</v>
      </c>
      <c r="F23" s="417" t="s">
        <v>21</v>
      </c>
      <c r="G23" s="415">
        <v>16221</v>
      </c>
      <c r="H23" s="415">
        <v>0.8</v>
      </c>
      <c r="I23" s="320">
        <v>122</v>
      </c>
      <c r="J23" s="320">
        <v>0.8</v>
      </c>
      <c r="K23" s="417" t="s">
        <v>21</v>
      </c>
      <c r="L23" s="415">
        <v>17090</v>
      </c>
      <c r="M23" s="415">
        <v>0.8</v>
      </c>
      <c r="N23" s="320">
        <v>869</v>
      </c>
      <c r="O23" s="320">
        <v>5.4</v>
      </c>
      <c r="P23" s="417" t="s">
        <v>21</v>
      </c>
      <c r="Q23" s="415">
        <v>17870</v>
      </c>
      <c r="R23" s="415">
        <v>0.9</v>
      </c>
      <c r="S23" s="320">
        <v>780</v>
      </c>
      <c r="T23" s="320">
        <v>4.5999999999999996</v>
      </c>
      <c r="U23" s="417" t="s">
        <v>21</v>
      </c>
      <c r="V23" s="415">
        <v>18887</v>
      </c>
      <c r="W23" s="415">
        <v>0.9</v>
      </c>
      <c r="X23" s="320">
        <v>1017</v>
      </c>
      <c r="Y23" s="320">
        <v>5.4</v>
      </c>
      <c r="Z23" s="417" t="s">
        <v>21</v>
      </c>
      <c r="AA23" s="415">
        <v>19672</v>
      </c>
      <c r="AB23" s="415">
        <v>0.9</v>
      </c>
      <c r="AC23" s="320">
        <v>785</v>
      </c>
      <c r="AD23" s="320">
        <v>4</v>
      </c>
      <c r="AE23" s="417" t="s">
        <v>21</v>
      </c>
      <c r="AF23" s="415">
        <v>20886</v>
      </c>
      <c r="AG23" s="415">
        <v>1</v>
      </c>
      <c r="AH23" s="320">
        <v>1214</v>
      </c>
      <c r="AI23" s="320">
        <v>6.2</v>
      </c>
      <c r="AJ23" s="417" t="s">
        <v>21</v>
      </c>
      <c r="AK23" s="415">
        <v>21621</v>
      </c>
      <c r="AL23" s="415">
        <v>1</v>
      </c>
      <c r="AM23" s="320">
        <v>735</v>
      </c>
      <c r="AN23" s="320">
        <v>3.5</v>
      </c>
      <c r="AO23" s="417" t="s">
        <v>21</v>
      </c>
      <c r="AP23" s="415">
        <v>21872</v>
      </c>
      <c r="AQ23" s="415">
        <v>1</v>
      </c>
      <c r="AR23" s="320">
        <v>251</v>
      </c>
      <c r="AS23" s="320">
        <v>1.2</v>
      </c>
      <c r="AT23" s="417" t="s">
        <v>21</v>
      </c>
      <c r="AU23" s="415">
        <v>21915</v>
      </c>
      <c r="AV23" s="415">
        <v>1.01</v>
      </c>
      <c r="AW23" s="320">
        <v>43</v>
      </c>
      <c r="AX23" s="320">
        <v>0.2</v>
      </c>
      <c r="AY23" s="417" t="s">
        <v>21</v>
      </c>
      <c r="AZ23" s="452">
        <v>22606</v>
      </c>
      <c r="BA23" s="452">
        <v>1.03</v>
      </c>
      <c r="BB23" s="320">
        <v>691</v>
      </c>
      <c r="BC23" s="320">
        <v>3.15</v>
      </c>
      <c r="BD23" s="417" t="s">
        <v>21</v>
      </c>
      <c r="BE23" s="510">
        <v>23138</v>
      </c>
      <c r="BF23" s="510">
        <v>1.04</v>
      </c>
      <c r="BG23" s="320">
        <v>532</v>
      </c>
      <c r="BH23" s="320">
        <v>2.35</v>
      </c>
    </row>
    <row r="24" spans="1:60">
      <c r="A24" s="417" t="s">
        <v>22</v>
      </c>
      <c r="B24" s="363">
        <v>206593</v>
      </c>
      <c r="C24" s="363">
        <v>9.8000000000000007</v>
      </c>
      <c r="D24" s="364">
        <v>-372</v>
      </c>
      <c r="E24" s="364">
        <v>-0.2</v>
      </c>
      <c r="F24" s="417" t="s">
        <v>22</v>
      </c>
      <c r="G24" s="415">
        <v>205279</v>
      </c>
      <c r="H24" s="415">
        <v>9.8000000000000007</v>
      </c>
      <c r="I24" s="320">
        <v>-1314</v>
      </c>
      <c r="J24" s="320">
        <v>-0.6</v>
      </c>
      <c r="K24" s="417" t="s">
        <v>22</v>
      </c>
      <c r="L24" s="415">
        <v>203811</v>
      </c>
      <c r="M24" s="415">
        <v>9.6999999999999993</v>
      </c>
      <c r="N24" s="320">
        <v>-1468</v>
      </c>
      <c r="O24" s="320">
        <v>-0.7</v>
      </c>
      <c r="P24" s="417" t="s">
        <v>22</v>
      </c>
      <c r="Q24" s="415">
        <v>203585</v>
      </c>
      <c r="R24" s="415">
        <v>9.6999999999999993</v>
      </c>
      <c r="S24" s="320">
        <v>-226</v>
      </c>
      <c r="T24" s="320">
        <v>-0.1</v>
      </c>
      <c r="U24" s="417" t="s">
        <v>22</v>
      </c>
      <c r="V24" s="415">
        <v>203692</v>
      </c>
      <c r="W24" s="415">
        <v>9.6999999999999993</v>
      </c>
      <c r="X24" s="320">
        <v>107</v>
      </c>
      <c r="Y24" s="320">
        <v>0.1</v>
      </c>
      <c r="Z24" s="417" t="s">
        <v>22</v>
      </c>
      <c r="AA24" s="415">
        <v>204856</v>
      </c>
      <c r="AB24" s="415">
        <v>9.6</v>
      </c>
      <c r="AC24" s="320">
        <v>1164</v>
      </c>
      <c r="AD24" s="320">
        <v>0.6</v>
      </c>
      <c r="AE24" s="417" t="s">
        <v>22</v>
      </c>
      <c r="AF24" s="415">
        <v>207312</v>
      </c>
      <c r="AG24" s="415">
        <v>9.6</v>
      </c>
      <c r="AH24" s="320">
        <v>2456</v>
      </c>
      <c r="AI24" s="320">
        <v>1.2</v>
      </c>
      <c r="AJ24" s="417" t="s">
        <v>22</v>
      </c>
      <c r="AK24" s="415">
        <v>209194</v>
      </c>
      <c r="AL24" s="415">
        <v>9.6</v>
      </c>
      <c r="AM24" s="320">
        <v>1882</v>
      </c>
      <c r="AN24" s="320">
        <v>0.9</v>
      </c>
      <c r="AO24" s="417" t="s">
        <v>22</v>
      </c>
      <c r="AP24" s="415">
        <v>208563</v>
      </c>
      <c r="AQ24" s="415">
        <v>9.6</v>
      </c>
      <c r="AR24" s="320">
        <v>-631</v>
      </c>
      <c r="AS24" s="320">
        <v>-0.3</v>
      </c>
      <c r="AT24" s="417" t="s">
        <v>22</v>
      </c>
      <c r="AU24" s="415">
        <v>208688</v>
      </c>
      <c r="AV24" s="415">
        <v>9.58</v>
      </c>
      <c r="AW24" s="320">
        <v>125</v>
      </c>
      <c r="AX24" s="320">
        <v>0.06</v>
      </c>
      <c r="AY24" s="417" t="s">
        <v>22</v>
      </c>
      <c r="AZ24" s="452">
        <v>209395</v>
      </c>
      <c r="BA24" s="452">
        <v>9.51</v>
      </c>
      <c r="BB24" s="320">
        <v>707</v>
      </c>
      <c r="BC24" s="320">
        <v>0.34</v>
      </c>
      <c r="BD24" s="417" t="s">
        <v>22</v>
      </c>
      <c r="BE24" s="510">
        <v>211359</v>
      </c>
      <c r="BF24" s="510">
        <v>9.48</v>
      </c>
      <c r="BG24" s="320">
        <v>1964</v>
      </c>
      <c r="BH24" s="320">
        <v>0.94</v>
      </c>
    </row>
    <row r="25" spans="1:60">
      <c r="A25" s="417" t="s">
        <v>23</v>
      </c>
      <c r="B25" s="363">
        <v>14545</v>
      </c>
      <c r="C25" s="363">
        <v>0.7</v>
      </c>
      <c r="D25" s="364">
        <v>171</v>
      </c>
      <c r="E25" s="364">
        <v>1.2</v>
      </c>
      <c r="F25" s="417" t="s">
        <v>23</v>
      </c>
      <c r="G25" s="415">
        <v>14296</v>
      </c>
      <c r="H25" s="415">
        <v>0.7</v>
      </c>
      <c r="I25" s="320">
        <v>-249</v>
      </c>
      <c r="J25" s="320">
        <v>-1.7</v>
      </c>
      <c r="K25" s="417" t="s">
        <v>23</v>
      </c>
      <c r="L25" s="415">
        <v>14246</v>
      </c>
      <c r="M25" s="415">
        <v>0.7</v>
      </c>
      <c r="N25" s="320">
        <v>-50</v>
      </c>
      <c r="O25" s="320">
        <v>-0.3</v>
      </c>
      <c r="P25" s="417" t="s">
        <v>23</v>
      </c>
      <c r="Q25" s="415">
        <v>14125</v>
      </c>
      <c r="R25" s="415">
        <v>0.7</v>
      </c>
      <c r="S25" s="320">
        <v>-121</v>
      </c>
      <c r="T25" s="320">
        <v>-0.8</v>
      </c>
      <c r="U25" s="417" t="s">
        <v>23</v>
      </c>
      <c r="V25" s="415">
        <v>14189</v>
      </c>
      <c r="W25" s="415">
        <v>0.7</v>
      </c>
      <c r="X25" s="320">
        <v>64</v>
      </c>
      <c r="Y25" s="320">
        <v>0.5</v>
      </c>
      <c r="Z25" s="417" t="s">
        <v>23</v>
      </c>
      <c r="AA25" s="415">
        <v>14445</v>
      </c>
      <c r="AB25" s="415">
        <v>0.7</v>
      </c>
      <c r="AC25" s="320">
        <v>256</v>
      </c>
      <c r="AD25" s="320">
        <v>1.8</v>
      </c>
      <c r="AE25" s="417" t="s">
        <v>23</v>
      </c>
      <c r="AF25" s="415">
        <v>14679</v>
      </c>
      <c r="AG25" s="415">
        <v>0.7</v>
      </c>
      <c r="AH25" s="320">
        <v>234</v>
      </c>
      <c r="AI25" s="320">
        <v>1.6</v>
      </c>
      <c r="AJ25" s="417" t="s">
        <v>23</v>
      </c>
      <c r="AK25" s="415">
        <v>14953</v>
      </c>
      <c r="AL25" s="415">
        <v>0.7</v>
      </c>
      <c r="AM25" s="320">
        <v>274</v>
      </c>
      <c r="AN25" s="320">
        <v>1.9</v>
      </c>
      <c r="AO25" s="417" t="s">
        <v>23</v>
      </c>
      <c r="AP25" s="415">
        <v>14987</v>
      </c>
      <c r="AQ25" s="415">
        <v>0.7</v>
      </c>
      <c r="AR25" s="320">
        <v>34</v>
      </c>
      <c r="AS25" s="320">
        <v>0.2</v>
      </c>
      <c r="AT25" s="417" t="s">
        <v>23</v>
      </c>
      <c r="AU25" s="415">
        <v>15114</v>
      </c>
      <c r="AV25" s="415">
        <v>0.69</v>
      </c>
      <c r="AW25" s="320">
        <v>127</v>
      </c>
      <c r="AX25" s="320">
        <v>0.85</v>
      </c>
      <c r="AY25" s="417" t="s">
        <v>23</v>
      </c>
      <c r="AZ25" s="452">
        <v>15285</v>
      </c>
      <c r="BA25" s="452">
        <v>0.69</v>
      </c>
      <c r="BB25" s="320">
        <v>171</v>
      </c>
      <c r="BC25" s="320">
        <v>1.1299999999999999</v>
      </c>
      <c r="BD25" s="417" t="s">
        <v>23</v>
      </c>
      <c r="BE25" s="510">
        <v>15386</v>
      </c>
      <c r="BF25" s="510">
        <v>0.69</v>
      </c>
      <c r="BG25" s="320">
        <v>101</v>
      </c>
      <c r="BH25" s="320">
        <v>0.66</v>
      </c>
    </row>
    <row r="26" spans="1:60">
      <c r="A26" s="417" t="s">
        <v>24</v>
      </c>
      <c r="B26" s="363">
        <v>12634</v>
      </c>
      <c r="C26" s="363">
        <v>0.6</v>
      </c>
      <c r="D26" s="364">
        <v>242</v>
      </c>
      <c r="E26" s="364">
        <v>2</v>
      </c>
      <c r="F26" s="417" t="s">
        <v>24</v>
      </c>
      <c r="G26" s="415">
        <v>10468</v>
      </c>
      <c r="H26" s="415">
        <v>0.5</v>
      </c>
      <c r="I26" s="320">
        <v>-2166</v>
      </c>
      <c r="J26" s="320">
        <v>-17.100000000000001</v>
      </c>
      <c r="K26" s="417" t="s">
        <v>24</v>
      </c>
      <c r="L26" s="415">
        <v>10690</v>
      </c>
      <c r="M26" s="415">
        <v>0.5</v>
      </c>
      <c r="N26" s="320">
        <v>222</v>
      </c>
      <c r="O26" s="320">
        <v>2.1</v>
      </c>
      <c r="P26" s="417" t="s">
        <v>24</v>
      </c>
      <c r="Q26" s="415">
        <v>11338</v>
      </c>
      <c r="R26" s="415">
        <v>0.5</v>
      </c>
      <c r="S26" s="320">
        <v>648</v>
      </c>
      <c r="T26" s="320">
        <v>6.1</v>
      </c>
      <c r="U26" s="417" t="s">
        <v>24</v>
      </c>
      <c r="V26" s="415">
        <v>10576</v>
      </c>
      <c r="W26" s="415">
        <v>0.5</v>
      </c>
      <c r="X26" s="320">
        <v>-762</v>
      </c>
      <c r="Y26" s="320">
        <v>-7.2</v>
      </c>
      <c r="Z26" s="417" t="s">
        <v>24</v>
      </c>
      <c r="AA26" s="415">
        <v>10755</v>
      </c>
      <c r="AB26" s="415">
        <v>0.5</v>
      </c>
      <c r="AC26" s="320">
        <v>179</v>
      </c>
      <c r="AD26" s="320">
        <v>1.7</v>
      </c>
      <c r="AE26" s="417" t="s">
        <v>24</v>
      </c>
      <c r="AF26" s="415">
        <v>11111</v>
      </c>
      <c r="AG26" s="415">
        <v>0.5</v>
      </c>
      <c r="AH26" s="320">
        <v>356</v>
      </c>
      <c r="AI26" s="320">
        <v>3.3</v>
      </c>
      <c r="AJ26" s="417" t="s">
        <v>24</v>
      </c>
      <c r="AK26" s="415">
        <v>11281</v>
      </c>
      <c r="AL26" s="415">
        <v>0.5</v>
      </c>
      <c r="AM26" s="320">
        <v>170</v>
      </c>
      <c r="AN26" s="320">
        <v>1.5</v>
      </c>
      <c r="AO26" s="417" t="s">
        <v>24</v>
      </c>
      <c r="AP26" s="415">
        <v>11115</v>
      </c>
      <c r="AQ26" s="415">
        <v>0.5</v>
      </c>
      <c r="AR26" s="320">
        <v>-166</v>
      </c>
      <c r="AS26" s="320">
        <v>-1.5</v>
      </c>
      <c r="AT26" s="417" t="s">
        <v>24</v>
      </c>
      <c r="AU26" s="415">
        <v>11162</v>
      </c>
      <c r="AV26" s="415">
        <v>0.51</v>
      </c>
      <c r="AW26" s="320">
        <v>47</v>
      </c>
      <c r="AX26" s="320">
        <v>0.42</v>
      </c>
      <c r="AY26" s="417" t="s">
        <v>24</v>
      </c>
      <c r="AZ26" s="452">
        <v>11972</v>
      </c>
      <c r="BA26" s="452">
        <v>0.54</v>
      </c>
      <c r="BB26" s="320">
        <v>810</v>
      </c>
      <c r="BC26" s="320">
        <v>7.26</v>
      </c>
      <c r="BD26" s="417" t="s">
        <v>24</v>
      </c>
      <c r="BE26" s="510">
        <v>12373</v>
      </c>
      <c r="BF26" s="510">
        <v>0.56000000000000005</v>
      </c>
      <c r="BG26" s="320">
        <v>401</v>
      </c>
      <c r="BH26" s="320">
        <v>3.35</v>
      </c>
    </row>
    <row r="27" spans="1:60">
      <c r="A27" s="417" t="s">
        <v>25</v>
      </c>
      <c r="B27" s="363">
        <v>9076</v>
      </c>
      <c r="C27" s="363">
        <v>0.4</v>
      </c>
      <c r="D27" s="364">
        <v>39</v>
      </c>
      <c r="E27" s="364">
        <v>0.4</v>
      </c>
      <c r="F27" s="417" t="s">
        <v>25</v>
      </c>
      <c r="G27" s="415">
        <v>8998</v>
      </c>
      <c r="H27" s="415">
        <v>0.4</v>
      </c>
      <c r="I27" s="320">
        <v>-78</v>
      </c>
      <c r="J27" s="320">
        <v>-0.9</v>
      </c>
      <c r="K27" s="417" t="s">
        <v>25</v>
      </c>
      <c r="L27" s="415">
        <v>8930</v>
      </c>
      <c r="M27" s="415">
        <v>0.4</v>
      </c>
      <c r="N27" s="320">
        <v>-68</v>
      </c>
      <c r="O27" s="320">
        <v>-0.8</v>
      </c>
      <c r="P27" s="417" t="s">
        <v>25</v>
      </c>
      <c r="Q27" s="415">
        <v>8873</v>
      </c>
      <c r="R27" s="415">
        <v>0.4</v>
      </c>
      <c r="S27" s="320">
        <v>-57</v>
      </c>
      <c r="T27" s="320">
        <v>-0.6</v>
      </c>
      <c r="U27" s="417" t="s">
        <v>25</v>
      </c>
      <c r="V27" s="415">
        <v>8873</v>
      </c>
      <c r="W27" s="415">
        <v>0.4</v>
      </c>
      <c r="X27" s="320">
        <v>0</v>
      </c>
      <c r="Y27" s="320">
        <v>0</v>
      </c>
      <c r="Z27" s="417" t="s">
        <v>25</v>
      </c>
      <c r="AA27" s="415">
        <v>8947</v>
      </c>
      <c r="AB27" s="415">
        <v>0.4</v>
      </c>
      <c r="AC27" s="320">
        <v>74</v>
      </c>
      <c r="AD27" s="320">
        <v>0.8</v>
      </c>
      <c r="AE27" s="417" t="s">
        <v>25</v>
      </c>
      <c r="AF27" s="415">
        <v>8934</v>
      </c>
      <c r="AG27" s="415">
        <v>0.4</v>
      </c>
      <c r="AH27" s="320">
        <v>-13</v>
      </c>
      <c r="AI27" s="320">
        <v>-0.2</v>
      </c>
      <c r="AJ27" s="417" t="s">
        <v>25</v>
      </c>
      <c r="AK27" s="415">
        <v>8940</v>
      </c>
      <c r="AL27" s="415">
        <v>0.4</v>
      </c>
      <c r="AM27" s="320">
        <v>6</v>
      </c>
      <c r="AN27" s="320">
        <v>0.1</v>
      </c>
      <c r="AO27" s="417" t="s">
        <v>25</v>
      </c>
      <c r="AP27" s="415">
        <v>8918</v>
      </c>
      <c r="AQ27" s="415">
        <v>0.4</v>
      </c>
      <c r="AR27" s="320">
        <v>-22</v>
      </c>
      <c r="AS27" s="320">
        <v>-0.2</v>
      </c>
      <c r="AT27" s="417" t="s">
        <v>25</v>
      </c>
      <c r="AU27" s="415">
        <v>9005</v>
      </c>
      <c r="AV27" s="415">
        <v>0.41</v>
      </c>
      <c r="AW27" s="320">
        <v>87</v>
      </c>
      <c r="AX27" s="320">
        <v>0.98</v>
      </c>
      <c r="AY27" s="417" t="s">
        <v>25</v>
      </c>
      <c r="AZ27" s="452">
        <v>9145</v>
      </c>
      <c r="BA27" s="452">
        <v>0.42</v>
      </c>
      <c r="BB27" s="320">
        <v>140</v>
      </c>
      <c r="BC27" s="320">
        <v>1.55</v>
      </c>
      <c r="BD27" s="417" t="s">
        <v>25</v>
      </c>
      <c r="BE27" s="510">
        <v>9278</v>
      </c>
      <c r="BF27" s="510">
        <v>0.42</v>
      </c>
      <c r="BG27" s="320">
        <v>133</v>
      </c>
      <c r="BH27" s="320">
        <v>1.45</v>
      </c>
    </row>
    <row r="28" spans="1:60">
      <c r="A28" s="417" t="s">
        <v>26</v>
      </c>
      <c r="B28" s="363">
        <v>5082</v>
      </c>
      <c r="C28" s="363">
        <v>0.2</v>
      </c>
      <c r="D28" s="364">
        <v>-37</v>
      </c>
      <c r="E28" s="364">
        <v>-0.7</v>
      </c>
      <c r="F28" s="417" t="s">
        <v>26</v>
      </c>
      <c r="G28" s="415">
        <v>4727</v>
      </c>
      <c r="H28" s="415">
        <v>0.2</v>
      </c>
      <c r="I28" s="320">
        <v>-355</v>
      </c>
      <c r="J28" s="320">
        <v>-7</v>
      </c>
      <c r="K28" s="417" t="s">
        <v>26</v>
      </c>
      <c r="L28" s="415">
        <v>4805</v>
      </c>
      <c r="M28" s="415">
        <v>0.2</v>
      </c>
      <c r="N28" s="320">
        <v>78</v>
      </c>
      <c r="O28" s="320">
        <v>1.7</v>
      </c>
      <c r="P28" s="417" t="s">
        <v>26</v>
      </c>
      <c r="Q28" s="415">
        <v>4786</v>
      </c>
      <c r="R28" s="415">
        <v>0.2</v>
      </c>
      <c r="S28" s="320">
        <v>-19</v>
      </c>
      <c r="T28" s="320">
        <v>-0.4</v>
      </c>
      <c r="U28" s="417" t="s">
        <v>26</v>
      </c>
      <c r="V28" s="415">
        <v>4848</v>
      </c>
      <c r="W28" s="415">
        <v>0.2</v>
      </c>
      <c r="X28" s="320">
        <v>62</v>
      </c>
      <c r="Y28" s="320">
        <v>1.3</v>
      </c>
      <c r="Z28" s="417" t="s">
        <v>26</v>
      </c>
      <c r="AA28" s="415">
        <v>4757</v>
      </c>
      <c r="AB28" s="415">
        <v>0.2</v>
      </c>
      <c r="AC28" s="320">
        <v>-91</v>
      </c>
      <c r="AD28" s="320">
        <v>-1.9</v>
      </c>
      <c r="AE28" s="417" t="s">
        <v>26</v>
      </c>
      <c r="AF28" s="415">
        <v>4693</v>
      </c>
      <c r="AG28" s="415">
        <v>0.2</v>
      </c>
      <c r="AH28" s="320">
        <v>-64</v>
      </c>
      <c r="AI28" s="320">
        <v>-1.4</v>
      </c>
      <c r="AJ28" s="417" t="s">
        <v>26</v>
      </c>
      <c r="AK28" s="415">
        <v>4743</v>
      </c>
      <c r="AL28" s="415">
        <v>0.2</v>
      </c>
      <c r="AM28" s="320">
        <v>50</v>
      </c>
      <c r="AN28" s="320">
        <v>1.1000000000000001</v>
      </c>
      <c r="AO28" s="417" t="s">
        <v>26</v>
      </c>
      <c r="AP28" s="415">
        <v>4692</v>
      </c>
      <c r="AQ28" s="415">
        <v>0.2</v>
      </c>
      <c r="AR28" s="320">
        <v>-51</v>
      </c>
      <c r="AS28" s="320">
        <v>-1.1000000000000001</v>
      </c>
      <c r="AT28" s="417" t="s">
        <v>26</v>
      </c>
      <c r="AU28" s="415">
        <v>4644</v>
      </c>
      <c r="AV28" s="415">
        <v>0.21</v>
      </c>
      <c r="AW28" s="320">
        <v>-48</v>
      </c>
      <c r="AX28" s="320">
        <v>-1.02</v>
      </c>
      <c r="AY28" s="417" t="s">
        <v>26</v>
      </c>
      <c r="AZ28" s="452">
        <v>4679</v>
      </c>
      <c r="BA28" s="452">
        <v>0.21</v>
      </c>
      <c r="BB28" s="320">
        <v>35</v>
      </c>
      <c r="BC28" s="320">
        <v>0.75</v>
      </c>
      <c r="BD28" s="417" t="s">
        <v>26</v>
      </c>
      <c r="BE28" s="510">
        <v>4705</v>
      </c>
      <c r="BF28" s="510">
        <v>0.21</v>
      </c>
      <c r="BG28" s="320">
        <v>26</v>
      </c>
      <c r="BH28" s="320">
        <v>0.56000000000000005</v>
      </c>
    </row>
    <row r="29" spans="1:60">
      <c r="A29" s="417" t="s">
        <v>27</v>
      </c>
      <c r="B29" s="363">
        <v>23805</v>
      </c>
      <c r="C29" s="363">
        <v>1.1000000000000001</v>
      </c>
      <c r="D29" s="364">
        <v>87</v>
      </c>
      <c r="E29" s="364">
        <v>0.4</v>
      </c>
      <c r="F29" s="417" t="s">
        <v>27</v>
      </c>
      <c r="G29" s="415">
        <v>23929</v>
      </c>
      <c r="H29" s="415">
        <v>1.1000000000000001</v>
      </c>
      <c r="I29" s="320">
        <v>124</v>
      </c>
      <c r="J29" s="320">
        <v>0.5</v>
      </c>
      <c r="K29" s="417" t="s">
        <v>27</v>
      </c>
      <c r="L29" s="415">
        <v>23893</v>
      </c>
      <c r="M29" s="415">
        <v>1.1000000000000001</v>
      </c>
      <c r="N29" s="320">
        <v>-36</v>
      </c>
      <c r="O29" s="320">
        <v>-0.2</v>
      </c>
      <c r="P29" s="417" t="s">
        <v>27</v>
      </c>
      <c r="Q29" s="415">
        <v>23772</v>
      </c>
      <c r="R29" s="415">
        <v>1.1000000000000001</v>
      </c>
      <c r="S29" s="320">
        <v>-121</v>
      </c>
      <c r="T29" s="320">
        <v>-0.5</v>
      </c>
      <c r="U29" s="417" t="s">
        <v>27</v>
      </c>
      <c r="V29" s="415">
        <v>23812</v>
      </c>
      <c r="W29" s="415">
        <v>1.1000000000000001</v>
      </c>
      <c r="X29" s="320">
        <v>40</v>
      </c>
      <c r="Y29" s="320">
        <v>0.2</v>
      </c>
      <c r="Z29" s="417" t="s">
        <v>27</v>
      </c>
      <c r="AA29" s="415">
        <v>23961</v>
      </c>
      <c r="AB29" s="415">
        <v>1.1000000000000001</v>
      </c>
      <c r="AC29" s="320">
        <v>149</v>
      </c>
      <c r="AD29" s="320">
        <v>0.6</v>
      </c>
      <c r="AE29" s="417" t="s">
        <v>27</v>
      </c>
      <c r="AF29" s="415">
        <v>24134</v>
      </c>
      <c r="AG29" s="415">
        <v>1.1000000000000001</v>
      </c>
      <c r="AH29" s="320">
        <v>173</v>
      </c>
      <c r="AI29" s="320">
        <v>0.7</v>
      </c>
      <c r="AJ29" s="417" t="s">
        <v>27</v>
      </c>
      <c r="AK29" s="415">
        <v>24201</v>
      </c>
      <c r="AL29" s="415">
        <v>1.1000000000000001</v>
      </c>
      <c r="AM29" s="320">
        <v>67</v>
      </c>
      <c r="AN29" s="320">
        <v>0.3</v>
      </c>
      <c r="AO29" s="417" t="s">
        <v>27</v>
      </c>
      <c r="AP29" s="415">
        <v>24346</v>
      </c>
      <c r="AQ29" s="415">
        <v>1.1000000000000001</v>
      </c>
      <c r="AR29" s="320">
        <v>145</v>
      </c>
      <c r="AS29" s="320">
        <v>0.6</v>
      </c>
      <c r="AT29" s="417" t="s">
        <v>27</v>
      </c>
      <c r="AU29" s="415">
        <v>24592</v>
      </c>
      <c r="AV29" s="415">
        <v>1.1299999999999999</v>
      </c>
      <c r="AW29" s="320">
        <v>246</v>
      </c>
      <c r="AX29" s="320">
        <v>1.01</v>
      </c>
      <c r="AY29" s="417" t="s">
        <v>27</v>
      </c>
      <c r="AZ29" s="452">
        <v>24652</v>
      </c>
      <c r="BA29" s="452">
        <v>1.1200000000000001</v>
      </c>
      <c r="BB29" s="320">
        <v>60</v>
      </c>
      <c r="BC29" s="320">
        <v>0.24</v>
      </c>
      <c r="BD29" s="417" t="s">
        <v>27</v>
      </c>
      <c r="BE29" s="510">
        <v>24746</v>
      </c>
      <c r="BF29" s="510">
        <v>1.1100000000000001</v>
      </c>
      <c r="BG29" s="320">
        <v>94</v>
      </c>
      <c r="BH29" s="320">
        <v>0.38</v>
      </c>
    </row>
    <row r="30" spans="1:60">
      <c r="A30" s="417" t="s">
        <v>28</v>
      </c>
      <c r="B30" s="363">
        <v>2815</v>
      </c>
      <c r="C30" s="363">
        <v>0.1</v>
      </c>
      <c r="D30" s="364">
        <v>-33</v>
      </c>
      <c r="E30" s="364">
        <v>-1.2</v>
      </c>
      <c r="F30" s="417" t="s">
        <v>28</v>
      </c>
      <c r="G30" s="415">
        <v>2775</v>
      </c>
      <c r="H30" s="415">
        <v>0.1</v>
      </c>
      <c r="I30" s="320">
        <v>-40</v>
      </c>
      <c r="J30" s="320">
        <v>-1.4</v>
      </c>
      <c r="K30" s="417" t="s">
        <v>28</v>
      </c>
      <c r="L30" s="415">
        <v>2698</v>
      </c>
      <c r="M30" s="415">
        <v>0.1</v>
      </c>
      <c r="N30" s="320">
        <v>-77</v>
      </c>
      <c r="O30" s="320">
        <v>-2.8</v>
      </c>
      <c r="P30" s="417" t="s">
        <v>28</v>
      </c>
      <c r="Q30" s="415">
        <v>2658</v>
      </c>
      <c r="R30" s="415">
        <v>0.1</v>
      </c>
      <c r="S30" s="320">
        <v>-40</v>
      </c>
      <c r="T30" s="320">
        <v>-1.5</v>
      </c>
      <c r="U30" s="417" t="s">
        <v>28</v>
      </c>
      <c r="V30" s="415">
        <v>2650</v>
      </c>
      <c r="W30" s="415">
        <v>0.1</v>
      </c>
      <c r="X30" s="320">
        <v>-8</v>
      </c>
      <c r="Y30" s="320">
        <v>-0.3</v>
      </c>
      <c r="Z30" s="417" t="s">
        <v>28</v>
      </c>
      <c r="AA30" s="415">
        <v>2670</v>
      </c>
      <c r="AB30" s="415">
        <v>0.1</v>
      </c>
      <c r="AC30" s="320">
        <v>20</v>
      </c>
      <c r="AD30" s="320">
        <v>0.7</v>
      </c>
      <c r="AE30" s="417" t="s">
        <v>28</v>
      </c>
      <c r="AF30" s="415">
        <v>2763</v>
      </c>
      <c r="AG30" s="415">
        <v>0.1</v>
      </c>
      <c r="AH30" s="320">
        <v>93</v>
      </c>
      <c r="AI30" s="320">
        <v>3.5</v>
      </c>
      <c r="AJ30" s="417" t="s">
        <v>28</v>
      </c>
      <c r="AK30" s="415">
        <v>2852</v>
      </c>
      <c r="AL30" s="415">
        <v>0.1</v>
      </c>
      <c r="AM30" s="320">
        <v>89</v>
      </c>
      <c r="AN30" s="320">
        <v>3.2</v>
      </c>
      <c r="AO30" s="417" t="s">
        <v>28</v>
      </c>
      <c r="AP30" s="415">
        <v>2829</v>
      </c>
      <c r="AQ30" s="415">
        <v>0.1</v>
      </c>
      <c r="AR30" s="320">
        <v>-23</v>
      </c>
      <c r="AS30" s="320">
        <v>-0.8</v>
      </c>
      <c r="AT30" s="417" t="s">
        <v>28</v>
      </c>
      <c r="AU30" s="415">
        <v>2813</v>
      </c>
      <c r="AV30" s="415">
        <v>0.13</v>
      </c>
      <c r="AW30" s="320">
        <v>-16</v>
      </c>
      <c r="AX30" s="320">
        <v>-0.56999999999999995</v>
      </c>
      <c r="AY30" s="417" t="s">
        <v>28</v>
      </c>
      <c r="AZ30" s="452">
        <v>2784</v>
      </c>
      <c r="BA30" s="452">
        <v>0.13</v>
      </c>
      <c r="BB30" s="320">
        <v>-29</v>
      </c>
      <c r="BC30" s="320">
        <v>-1.03</v>
      </c>
      <c r="BD30" s="417" t="s">
        <v>28</v>
      </c>
      <c r="BE30" s="510">
        <v>2787</v>
      </c>
      <c r="BF30" s="510">
        <v>0.13</v>
      </c>
      <c r="BG30" s="320">
        <v>3</v>
      </c>
      <c r="BH30" s="320">
        <v>0.11</v>
      </c>
    </row>
    <row r="31" spans="1:60">
      <c r="A31" s="417" t="s">
        <v>29</v>
      </c>
      <c r="B31" s="363">
        <v>11078</v>
      </c>
      <c r="C31" s="363">
        <v>0.5</v>
      </c>
      <c r="D31" s="364">
        <v>174</v>
      </c>
      <c r="E31" s="364">
        <v>1.6</v>
      </c>
      <c r="F31" s="417" t="s">
        <v>29</v>
      </c>
      <c r="G31" s="415">
        <v>11097</v>
      </c>
      <c r="H31" s="415">
        <v>0.5</v>
      </c>
      <c r="I31" s="320">
        <v>19</v>
      </c>
      <c r="J31" s="320">
        <v>0.2</v>
      </c>
      <c r="K31" s="417" t="s">
        <v>29</v>
      </c>
      <c r="L31" s="415">
        <v>11107</v>
      </c>
      <c r="M31" s="415">
        <v>0.5</v>
      </c>
      <c r="N31" s="320">
        <v>10</v>
      </c>
      <c r="O31" s="320">
        <v>0.1</v>
      </c>
      <c r="P31" s="417" t="s">
        <v>29</v>
      </c>
      <c r="Q31" s="415">
        <v>11114</v>
      </c>
      <c r="R31" s="415">
        <v>0.5</v>
      </c>
      <c r="S31" s="320">
        <v>7</v>
      </c>
      <c r="T31" s="320">
        <v>0.1</v>
      </c>
      <c r="U31" s="417" t="s">
        <v>29</v>
      </c>
      <c r="V31" s="415">
        <v>11108</v>
      </c>
      <c r="W31" s="415">
        <v>0.5</v>
      </c>
      <c r="X31" s="320">
        <v>-6</v>
      </c>
      <c r="Y31" s="320">
        <v>-0.1</v>
      </c>
      <c r="Z31" s="417" t="s">
        <v>29</v>
      </c>
      <c r="AA31" s="415">
        <v>11203</v>
      </c>
      <c r="AB31" s="415">
        <v>0.5</v>
      </c>
      <c r="AC31" s="320">
        <v>95</v>
      </c>
      <c r="AD31" s="320">
        <v>0.8</v>
      </c>
      <c r="AE31" s="417" t="s">
        <v>29</v>
      </c>
      <c r="AF31" s="415">
        <v>11294</v>
      </c>
      <c r="AG31" s="415">
        <v>0.5</v>
      </c>
      <c r="AH31" s="320">
        <v>91</v>
      </c>
      <c r="AI31" s="320">
        <v>0.8</v>
      </c>
      <c r="AJ31" s="417" t="s">
        <v>29</v>
      </c>
      <c r="AK31" s="415">
        <v>11287</v>
      </c>
      <c r="AL31" s="415">
        <v>0.5</v>
      </c>
      <c r="AM31" s="320">
        <v>-7</v>
      </c>
      <c r="AN31" s="320">
        <v>-0.1</v>
      </c>
      <c r="AO31" s="417" t="s">
        <v>29</v>
      </c>
      <c r="AP31" s="415">
        <v>11326</v>
      </c>
      <c r="AQ31" s="415">
        <v>0.5</v>
      </c>
      <c r="AR31" s="320">
        <v>39</v>
      </c>
      <c r="AS31" s="320">
        <v>0.4</v>
      </c>
      <c r="AT31" s="417" t="s">
        <v>29</v>
      </c>
      <c r="AU31" s="415">
        <v>11359</v>
      </c>
      <c r="AV31" s="415">
        <v>0.52</v>
      </c>
      <c r="AW31" s="320">
        <v>33</v>
      </c>
      <c r="AX31" s="320">
        <v>0.28999999999999998</v>
      </c>
      <c r="AY31" s="417" t="s">
        <v>29</v>
      </c>
      <c r="AZ31" s="452">
        <v>11344</v>
      </c>
      <c r="BA31" s="452">
        <v>0.52</v>
      </c>
      <c r="BB31" s="320">
        <v>-15</v>
      </c>
      <c r="BC31" s="320">
        <v>-0.13</v>
      </c>
      <c r="BD31" s="417" t="s">
        <v>29</v>
      </c>
      <c r="BE31" s="510">
        <v>11405</v>
      </c>
      <c r="BF31" s="510">
        <v>0.51</v>
      </c>
      <c r="BG31" s="320">
        <v>61</v>
      </c>
      <c r="BH31" s="320">
        <v>0.54</v>
      </c>
    </row>
    <row r="32" spans="1:60">
      <c r="A32" s="417" t="s">
        <v>30</v>
      </c>
      <c r="B32" s="363">
        <v>9069</v>
      </c>
      <c r="C32" s="363">
        <v>0.4</v>
      </c>
      <c r="D32" s="364">
        <v>20</v>
      </c>
      <c r="E32" s="364">
        <v>0.2</v>
      </c>
      <c r="F32" s="417" t="s">
        <v>30</v>
      </c>
      <c r="G32" s="415">
        <v>9026</v>
      </c>
      <c r="H32" s="415">
        <v>0.4</v>
      </c>
      <c r="I32" s="320">
        <v>-43</v>
      </c>
      <c r="J32" s="320">
        <v>-0.5</v>
      </c>
      <c r="K32" s="417" t="s">
        <v>30</v>
      </c>
      <c r="L32" s="415">
        <v>9026</v>
      </c>
      <c r="M32" s="415">
        <v>0.4</v>
      </c>
      <c r="N32" s="320">
        <v>0</v>
      </c>
      <c r="O32" s="320">
        <v>0</v>
      </c>
      <c r="P32" s="417" t="s">
        <v>30</v>
      </c>
      <c r="Q32" s="415">
        <v>8969</v>
      </c>
      <c r="R32" s="415">
        <v>0.4</v>
      </c>
      <c r="S32" s="320">
        <v>-57</v>
      </c>
      <c r="T32" s="320">
        <v>-0.6</v>
      </c>
      <c r="U32" s="417" t="s">
        <v>30</v>
      </c>
      <c r="V32" s="415">
        <v>8969</v>
      </c>
      <c r="W32" s="415">
        <v>0.4</v>
      </c>
      <c r="X32" s="320">
        <v>0</v>
      </c>
      <c r="Y32" s="320">
        <v>0</v>
      </c>
      <c r="Z32" s="417" t="s">
        <v>30</v>
      </c>
      <c r="AA32" s="415">
        <v>9040</v>
      </c>
      <c r="AB32" s="415">
        <v>0.4</v>
      </c>
      <c r="AC32" s="320">
        <v>71</v>
      </c>
      <c r="AD32" s="320">
        <v>0.8</v>
      </c>
      <c r="AE32" s="417" t="s">
        <v>30</v>
      </c>
      <c r="AF32" s="415">
        <v>9185</v>
      </c>
      <c r="AG32" s="415">
        <v>0.4</v>
      </c>
      <c r="AH32" s="320">
        <v>145</v>
      </c>
      <c r="AI32" s="320">
        <v>1.6</v>
      </c>
      <c r="AJ32" s="417" t="s">
        <v>30</v>
      </c>
      <c r="AK32" s="415">
        <v>9158</v>
      </c>
      <c r="AL32" s="415">
        <v>0.4</v>
      </c>
      <c r="AM32" s="320">
        <v>-27</v>
      </c>
      <c r="AN32" s="320">
        <v>-0.3</v>
      </c>
      <c r="AO32" s="417" t="s">
        <v>30</v>
      </c>
      <c r="AP32" s="415">
        <v>9161</v>
      </c>
      <c r="AQ32" s="415">
        <v>0.4</v>
      </c>
      <c r="AR32" s="320">
        <v>3</v>
      </c>
      <c r="AS32" s="320">
        <v>0</v>
      </c>
      <c r="AT32" s="417" t="s">
        <v>30</v>
      </c>
      <c r="AU32" s="415">
        <v>9170</v>
      </c>
      <c r="AV32" s="415">
        <v>0.42</v>
      </c>
      <c r="AW32" s="320">
        <v>9</v>
      </c>
      <c r="AX32" s="320">
        <v>0.1</v>
      </c>
      <c r="AY32" s="417" t="s">
        <v>30</v>
      </c>
      <c r="AZ32" s="452">
        <v>9228</v>
      </c>
      <c r="BA32" s="452">
        <v>0.42</v>
      </c>
      <c r="BB32" s="320">
        <v>58</v>
      </c>
      <c r="BC32" s="320">
        <v>0.63</v>
      </c>
      <c r="BD32" s="417" t="s">
        <v>30</v>
      </c>
      <c r="BE32" s="510">
        <v>9313</v>
      </c>
      <c r="BF32" s="510">
        <v>0.42</v>
      </c>
      <c r="BG32" s="320">
        <v>85</v>
      </c>
      <c r="BH32" s="320">
        <v>0.92</v>
      </c>
    </row>
    <row r="33" spans="1:60">
      <c r="A33" s="417" t="s">
        <v>31</v>
      </c>
      <c r="B33" s="363">
        <v>1804</v>
      </c>
      <c r="C33" s="363">
        <v>0.1</v>
      </c>
      <c r="D33" s="364">
        <v>-21</v>
      </c>
      <c r="E33" s="364">
        <v>-1.2</v>
      </c>
      <c r="F33" s="417" t="s">
        <v>31</v>
      </c>
      <c r="G33" s="415">
        <v>1715</v>
      </c>
      <c r="H33" s="415">
        <v>0.1</v>
      </c>
      <c r="I33" s="320">
        <v>-89</v>
      </c>
      <c r="J33" s="320">
        <v>-4.9000000000000004</v>
      </c>
      <c r="K33" s="417" t="s">
        <v>31</v>
      </c>
      <c r="L33" s="415">
        <v>1671</v>
      </c>
      <c r="M33" s="415">
        <v>0.1</v>
      </c>
      <c r="N33" s="320">
        <v>-44</v>
      </c>
      <c r="O33" s="320">
        <v>-2.6</v>
      </c>
      <c r="P33" s="417" t="s">
        <v>31</v>
      </c>
      <c r="Q33" s="415">
        <v>1630</v>
      </c>
      <c r="R33" s="415">
        <v>0.1</v>
      </c>
      <c r="S33" s="320">
        <v>-41</v>
      </c>
      <c r="T33" s="320">
        <v>-2.5</v>
      </c>
      <c r="U33" s="417" t="s">
        <v>31</v>
      </c>
      <c r="V33" s="415">
        <v>1615</v>
      </c>
      <c r="W33" s="415">
        <v>0.1</v>
      </c>
      <c r="X33" s="320">
        <v>-15</v>
      </c>
      <c r="Y33" s="320">
        <v>-0.9</v>
      </c>
      <c r="Z33" s="417" t="s">
        <v>31</v>
      </c>
      <c r="AA33" s="415">
        <v>1645</v>
      </c>
      <c r="AB33" s="415">
        <v>0.1</v>
      </c>
      <c r="AC33" s="320">
        <v>30</v>
      </c>
      <c r="AD33" s="320">
        <v>1.8</v>
      </c>
      <c r="AE33" s="417" t="s">
        <v>31</v>
      </c>
      <c r="AF33" s="415">
        <v>1667</v>
      </c>
      <c r="AG33" s="415">
        <v>0.1</v>
      </c>
      <c r="AH33" s="320">
        <v>22</v>
      </c>
      <c r="AI33" s="320">
        <v>1.3</v>
      </c>
      <c r="AJ33" s="417" t="s">
        <v>31</v>
      </c>
      <c r="AK33" s="415">
        <v>1715</v>
      </c>
      <c r="AL33" s="415">
        <v>0.1</v>
      </c>
      <c r="AM33" s="320">
        <v>48</v>
      </c>
      <c r="AN33" s="320">
        <v>2.9</v>
      </c>
      <c r="AO33" s="417" t="s">
        <v>31</v>
      </c>
      <c r="AP33" s="415">
        <v>1789</v>
      </c>
      <c r="AQ33" s="415">
        <v>0.1</v>
      </c>
      <c r="AR33" s="320">
        <v>74</v>
      </c>
      <c r="AS33" s="320">
        <v>4.3</v>
      </c>
      <c r="AT33" s="417" t="s">
        <v>31</v>
      </c>
      <c r="AU33" s="415">
        <v>1767</v>
      </c>
      <c r="AV33" s="415">
        <v>0.08</v>
      </c>
      <c r="AW33" s="320">
        <v>-22</v>
      </c>
      <c r="AX33" s="320">
        <v>-1.23</v>
      </c>
      <c r="AY33" s="417" t="s">
        <v>31</v>
      </c>
      <c r="AZ33" s="452">
        <v>1823</v>
      </c>
      <c r="BA33" s="452">
        <v>0.08</v>
      </c>
      <c r="BB33" s="320">
        <v>56</v>
      </c>
      <c r="BC33" s="320">
        <v>3.17</v>
      </c>
      <c r="BD33" s="417" t="s">
        <v>31</v>
      </c>
      <c r="BE33" s="510">
        <v>1871</v>
      </c>
      <c r="BF33" s="510">
        <v>0.08</v>
      </c>
      <c r="BG33" s="320">
        <v>48</v>
      </c>
      <c r="BH33" s="320">
        <v>2.63</v>
      </c>
    </row>
    <row r="34" spans="1:60">
      <c r="A34" s="428" t="s">
        <v>0</v>
      </c>
      <c r="B34" s="424">
        <v>897582</v>
      </c>
      <c r="C34" s="424">
        <v>42.4</v>
      </c>
      <c r="D34" s="429">
        <v>-1098</v>
      </c>
      <c r="E34" s="429">
        <v>-0.1</v>
      </c>
      <c r="F34" s="430" t="s">
        <v>0</v>
      </c>
      <c r="G34" s="424">
        <v>889936</v>
      </c>
      <c r="H34" s="424">
        <v>42.3</v>
      </c>
      <c r="I34" s="429">
        <v>-7646</v>
      </c>
      <c r="J34" s="429">
        <v>-0.9</v>
      </c>
      <c r="K34" s="431" t="s">
        <v>0</v>
      </c>
      <c r="L34" s="424">
        <v>888184</v>
      </c>
      <c r="M34" s="424">
        <v>42.3</v>
      </c>
      <c r="N34" s="429">
        <v>-1752</v>
      </c>
      <c r="O34" s="429">
        <v>-0.2</v>
      </c>
      <c r="P34" s="431" t="s">
        <v>0</v>
      </c>
      <c r="Q34" s="424">
        <v>891111</v>
      </c>
      <c r="R34" s="424">
        <v>42.4</v>
      </c>
      <c r="S34" s="429">
        <v>2927</v>
      </c>
      <c r="T34" s="429">
        <v>0.3</v>
      </c>
      <c r="U34" s="431" t="s">
        <v>0</v>
      </c>
      <c r="V34" s="424">
        <v>894636</v>
      </c>
      <c r="W34" s="424">
        <v>42.4</v>
      </c>
      <c r="X34" s="429">
        <v>3525</v>
      </c>
      <c r="Y34" s="429">
        <v>0.4</v>
      </c>
      <c r="Z34" s="431" t="s">
        <v>0</v>
      </c>
      <c r="AA34" s="424">
        <v>904713</v>
      </c>
      <c r="AB34" s="424">
        <v>42.5</v>
      </c>
      <c r="AC34" s="429">
        <v>10077</v>
      </c>
      <c r="AD34" s="429">
        <v>1.1000000000000001</v>
      </c>
      <c r="AE34" s="431" t="s">
        <v>0</v>
      </c>
      <c r="AF34" s="424">
        <v>917841</v>
      </c>
      <c r="AG34" s="424">
        <v>42.6</v>
      </c>
      <c r="AH34" s="429">
        <v>13128</v>
      </c>
      <c r="AI34" s="429">
        <v>1.4</v>
      </c>
      <c r="AJ34" s="431" t="s">
        <v>0</v>
      </c>
      <c r="AK34" s="424">
        <v>928604</v>
      </c>
      <c r="AL34" s="424">
        <v>42.7</v>
      </c>
      <c r="AM34" s="429">
        <v>10763</v>
      </c>
      <c r="AN34" s="429">
        <v>1.2</v>
      </c>
      <c r="AO34" s="431" t="s">
        <v>0</v>
      </c>
      <c r="AP34" s="424">
        <v>927993</v>
      </c>
      <c r="AQ34" s="424">
        <v>42.7</v>
      </c>
      <c r="AR34" s="429">
        <v>-611</v>
      </c>
      <c r="AS34" s="429">
        <v>-0.1</v>
      </c>
      <c r="AT34" s="431" t="s">
        <v>0</v>
      </c>
      <c r="AU34" s="424">
        <v>931646</v>
      </c>
      <c r="AV34" s="424">
        <v>42.78</v>
      </c>
      <c r="AW34" s="429">
        <v>3653</v>
      </c>
      <c r="AX34" s="429">
        <v>0.39</v>
      </c>
      <c r="AY34" s="431" t="s">
        <v>0</v>
      </c>
      <c r="AZ34" s="424">
        <v>944107</v>
      </c>
      <c r="BA34" s="424">
        <v>42.87</v>
      </c>
      <c r="BB34" s="429">
        <v>12461</v>
      </c>
      <c r="BC34" s="429">
        <v>1.34</v>
      </c>
      <c r="BD34" s="431" t="s">
        <v>0</v>
      </c>
      <c r="BE34" s="424">
        <v>955063</v>
      </c>
      <c r="BF34" s="424">
        <v>42.85</v>
      </c>
      <c r="BG34" s="429">
        <v>10956</v>
      </c>
      <c r="BH34" s="429">
        <v>1.1599999999999999</v>
      </c>
    </row>
    <row r="37" spans="1:60">
      <c r="C37" s="2"/>
    </row>
    <row r="38" spans="1:60">
      <c r="C38" s="2"/>
    </row>
    <row r="39" spans="1:60">
      <c r="A39" s="2" t="s">
        <v>42</v>
      </c>
      <c r="B39" s="2"/>
    </row>
    <row r="40" spans="1:60">
      <c r="A40" s="2" t="s">
        <v>41</v>
      </c>
      <c r="B40" s="2"/>
    </row>
  </sheetData>
  <sheetProtection algorithmName="SHA-512" hashValue="M+n/1UlQX+vX05egI1Fzr9exW5mtoJuEJh5Weg2r+vTC0Q+YK1K7sHOdF5F6czNKgMBGDl4uFTdhIOitIOI4jw==" saltValue="veAr1pCYn3D6A6faDhB3tA=="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L19" sqref="L19"/>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39" t="s">
        <v>377</v>
      </c>
      <c r="B1" s="539"/>
      <c r="C1" s="539"/>
      <c r="D1" s="539"/>
      <c r="E1" s="539"/>
      <c r="F1" s="539"/>
      <c r="G1" s="539"/>
      <c r="H1" s="539"/>
      <c r="I1" s="539"/>
      <c r="J1" s="539"/>
    </row>
    <row r="2" spans="1:10">
      <c r="A2" s="223"/>
      <c r="B2" s="3" t="s">
        <v>460</v>
      </c>
      <c r="C2" s="223"/>
      <c r="D2" s="223"/>
      <c r="E2" s="223"/>
      <c r="F2" s="223"/>
      <c r="G2" s="223"/>
      <c r="H2" s="223"/>
      <c r="I2" s="223"/>
      <c r="J2" s="223"/>
    </row>
    <row r="3" spans="1:10">
      <c r="A3" s="244"/>
      <c r="B3" s="223"/>
      <c r="C3" s="223"/>
      <c r="D3" s="223"/>
      <c r="E3" s="223"/>
      <c r="F3" s="223"/>
      <c r="G3" s="223"/>
      <c r="H3" s="223"/>
      <c r="I3" s="223"/>
      <c r="J3" s="223"/>
    </row>
    <row r="4" spans="1:10">
      <c r="A4" s="244"/>
      <c r="B4" s="223"/>
      <c r="C4" s="223"/>
      <c r="D4" s="223"/>
      <c r="E4" s="223"/>
      <c r="F4" s="223"/>
      <c r="G4" s="223"/>
      <c r="H4" s="223"/>
      <c r="I4" s="223"/>
      <c r="J4" s="223"/>
    </row>
    <row r="5" spans="1:10">
      <c r="A5" s="224" t="s">
        <v>44</v>
      </c>
      <c r="B5" s="223"/>
      <c r="C5" s="365" t="s">
        <v>738</v>
      </c>
      <c r="D5" s="225"/>
      <c r="E5" s="223"/>
      <c r="F5" s="225" t="s">
        <v>45</v>
      </c>
      <c r="G5" s="226"/>
      <c r="H5" s="223"/>
      <c r="I5" s="365" t="s">
        <v>738</v>
      </c>
      <c r="J5" s="225"/>
    </row>
    <row r="6" spans="1:10">
      <c r="A6" s="223"/>
      <c r="B6" s="223"/>
      <c r="C6" s="227" t="s">
        <v>46</v>
      </c>
      <c r="D6" s="223"/>
      <c r="E6" s="223"/>
      <c r="F6" s="223"/>
      <c r="G6" s="223"/>
      <c r="H6" s="223"/>
      <c r="I6" s="227" t="s">
        <v>46</v>
      </c>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0">
        <v>343643</v>
      </c>
      <c r="C10" s="260">
        <v>343865</v>
      </c>
      <c r="D10" s="261">
        <v>-6.4560219853721662E-4</v>
      </c>
      <c r="E10" s="223"/>
      <c r="F10" s="233"/>
      <c r="G10" s="232" t="s">
        <v>53</v>
      </c>
      <c r="H10" s="260">
        <v>17931</v>
      </c>
      <c r="I10" s="260">
        <v>18658</v>
      </c>
      <c r="J10" s="261">
        <v>-3.8964519241076211E-2</v>
      </c>
    </row>
    <row r="11" spans="1:10">
      <c r="A11" s="232" t="s">
        <v>54</v>
      </c>
      <c r="B11" s="260">
        <v>2182305</v>
      </c>
      <c r="C11" s="260">
        <v>2148918</v>
      </c>
      <c r="D11" s="261">
        <v>1.553665612182503E-2</v>
      </c>
      <c r="E11" s="223"/>
      <c r="F11" s="262" t="s">
        <v>739</v>
      </c>
      <c r="G11" s="232" t="s">
        <v>55</v>
      </c>
      <c r="H11" s="260">
        <v>41338</v>
      </c>
      <c r="I11" s="260">
        <v>40560</v>
      </c>
      <c r="J11" s="261">
        <v>1.9181459566074952E-2</v>
      </c>
    </row>
    <row r="12" spans="1:10">
      <c r="A12" s="232" t="s">
        <v>56</v>
      </c>
      <c r="B12" s="263">
        <v>77.89</v>
      </c>
      <c r="C12" s="263">
        <v>77.34</v>
      </c>
      <c r="D12" s="264">
        <v>0.54999999999999716</v>
      </c>
      <c r="E12" s="223"/>
      <c r="F12" s="265"/>
      <c r="G12" s="232" t="s">
        <v>56</v>
      </c>
      <c r="H12" s="263">
        <v>53.2</v>
      </c>
      <c r="I12" s="263">
        <v>50.9</v>
      </c>
      <c r="J12" s="264">
        <v>2.3000000000000043</v>
      </c>
    </row>
    <row r="13" spans="1:10">
      <c r="A13" s="232" t="s">
        <v>57</v>
      </c>
      <c r="B13" s="263">
        <v>6.35</v>
      </c>
      <c r="C13" s="263">
        <v>6.25</v>
      </c>
      <c r="D13" s="264">
        <v>9.9999999999999645E-2</v>
      </c>
      <c r="E13" s="223"/>
      <c r="F13" s="266"/>
      <c r="G13" s="267" t="s">
        <v>740</v>
      </c>
      <c r="H13" s="268">
        <v>2.3053928949863365</v>
      </c>
      <c r="I13" s="268">
        <v>2.1738664379890662</v>
      </c>
      <c r="J13" s="269">
        <v>0.13152645699727028</v>
      </c>
    </row>
    <row r="14" spans="1:10">
      <c r="A14" s="232"/>
      <c r="B14" s="270"/>
      <c r="C14" s="270"/>
      <c r="D14" s="264"/>
      <c r="E14" s="223"/>
      <c r="F14" s="265"/>
      <c r="G14" s="232" t="s">
        <v>53</v>
      </c>
      <c r="H14" s="260">
        <v>3099</v>
      </c>
      <c r="I14" s="260">
        <v>2954</v>
      </c>
      <c r="J14" s="261">
        <v>4.9085985104942449E-2</v>
      </c>
    </row>
    <row r="15" spans="1:10">
      <c r="A15" s="232" t="s">
        <v>58</v>
      </c>
      <c r="B15" s="260">
        <v>109460</v>
      </c>
      <c r="C15" s="260">
        <v>106234</v>
      </c>
      <c r="D15" s="261">
        <v>3.0366925842950469E-2</v>
      </c>
      <c r="E15" s="223"/>
      <c r="F15" s="262" t="s">
        <v>741</v>
      </c>
      <c r="G15" s="232" t="s">
        <v>55</v>
      </c>
      <c r="H15" s="260">
        <v>8329</v>
      </c>
      <c r="I15" s="260">
        <v>7943</v>
      </c>
      <c r="J15" s="261">
        <v>4.859624826891603E-2</v>
      </c>
    </row>
    <row r="16" spans="1:10">
      <c r="A16" s="232" t="s">
        <v>54</v>
      </c>
      <c r="B16" s="260">
        <v>747913</v>
      </c>
      <c r="C16" s="260">
        <v>705128</v>
      </c>
      <c r="D16" s="261">
        <v>6.0676926742378685E-2</v>
      </c>
      <c r="E16" s="223"/>
      <c r="F16" s="262"/>
      <c r="G16" s="232" t="s">
        <v>56</v>
      </c>
      <c r="H16" s="263">
        <v>36.39</v>
      </c>
      <c r="I16" s="263">
        <v>34.700000000000003</v>
      </c>
      <c r="J16" s="264">
        <v>1.6899999999999977</v>
      </c>
    </row>
    <row r="17" spans="1:10">
      <c r="A17" s="232" t="s">
        <v>56</v>
      </c>
      <c r="B17" s="263">
        <v>62.02</v>
      </c>
      <c r="C17" s="263">
        <v>57.04</v>
      </c>
      <c r="D17" s="264">
        <v>4.980000000000004</v>
      </c>
      <c r="E17" s="223"/>
      <c r="F17" s="266"/>
      <c r="G17" s="267" t="s">
        <v>740</v>
      </c>
      <c r="H17" s="268">
        <v>2.6876411745724429</v>
      </c>
      <c r="I17" s="268">
        <v>2.688896411645227</v>
      </c>
      <c r="J17" s="269">
        <v>-1.2552370727840767E-3</v>
      </c>
    </row>
    <row r="18" spans="1:10">
      <c r="A18" s="232" t="s">
        <v>57</v>
      </c>
      <c r="B18" s="263">
        <v>6.83</v>
      </c>
      <c r="C18" s="263">
        <v>6.64</v>
      </c>
      <c r="D18" s="264">
        <v>0.19000000000000039</v>
      </c>
      <c r="E18" s="223"/>
      <c r="F18" s="262"/>
      <c r="G18" s="232" t="s">
        <v>53</v>
      </c>
      <c r="H18" s="260">
        <v>85692</v>
      </c>
      <c r="I18" s="260">
        <v>85144</v>
      </c>
      <c r="J18" s="261">
        <v>6.4361552193930279E-3</v>
      </c>
    </row>
    <row r="19" spans="1:10">
      <c r="A19" s="232"/>
      <c r="B19" s="270"/>
      <c r="C19" s="270"/>
      <c r="D19" s="264"/>
      <c r="E19" s="223"/>
      <c r="F19" s="262" t="s">
        <v>742</v>
      </c>
      <c r="G19" s="232" t="s">
        <v>55</v>
      </c>
      <c r="H19" s="260">
        <v>479335</v>
      </c>
      <c r="I19" s="260">
        <v>473390</v>
      </c>
      <c r="J19" s="261">
        <v>1.2558355689811783E-2</v>
      </c>
    </row>
    <row r="20" spans="1:10">
      <c r="A20" s="232" t="s">
        <v>59</v>
      </c>
      <c r="B20" s="260">
        <v>453103</v>
      </c>
      <c r="C20" s="260">
        <v>450099</v>
      </c>
      <c r="D20" s="261">
        <v>6.6740872563591565E-3</v>
      </c>
      <c r="E20" s="223"/>
      <c r="F20" s="262" t="s">
        <v>46</v>
      </c>
      <c r="G20" s="232" t="s">
        <v>56</v>
      </c>
      <c r="H20" s="263">
        <v>68.709999999999994</v>
      </c>
      <c r="I20" s="263">
        <v>68.459999999999994</v>
      </c>
      <c r="J20" s="264">
        <v>0.25</v>
      </c>
    </row>
    <row r="21" spans="1:10">
      <c r="A21" s="232" t="s">
        <v>54</v>
      </c>
      <c r="B21" s="260">
        <v>2930218</v>
      </c>
      <c r="C21" s="260">
        <v>2854046</v>
      </c>
      <c r="D21" s="261">
        <v>2.6689128346214463E-2</v>
      </c>
      <c r="E21" s="223"/>
      <c r="F21" s="266"/>
      <c r="G21" s="267" t="s">
        <v>740</v>
      </c>
      <c r="H21" s="268">
        <v>5.5936960276338512</v>
      </c>
      <c r="I21" s="268">
        <v>5.5598750352344259</v>
      </c>
      <c r="J21" s="269">
        <v>3.3820992399425265E-2</v>
      </c>
    </row>
    <row r="22" spans="1:10">
      <c r="A22" s="232" t="s">
        <v>56</v>
      </c>
      <c r="B22" s="263">
        <v>73.11</v>
      </c>
      <c r="C22" s="263">
        <v>71.09</v>
      </c>
      <c r="D22" s="264">
        <v>2.019999999999996</v>
      </c>
      <c r="E22" s="223"/>
      <c r="F22" s="262"/>
      <c r="G22" s="232" t="s">
        <v>53</v>
      </c>
      <c r="H22" s="260">
        <v>346381</v>
      </c>
      <c r="I22" s="260">
        <v>343343</v>
      </c>
      <c r="J22" s="261">
        <v>8.8482945625802771E-3</v>
      </c>
    </row>
    <row r="23" spans="1:10">
      <c r="A23" s="232" t="s">
        <v>57</v>
      </c>
      <c r="B23" s="263">
        <v>6.47</v>
      </c>
      <c r="C23" s="263">
        <v>6.34</v>
      </c>
      <c r="D23" s="264">
        <v>0.12999999999999989</v>
      </c>
      <c r="E23" s="223"/>
      <c r="F23" s="262" t="s">
        <v>60</v>
      </c>
      <c r="G23" s="232" t="s">
        <v>55</v>
      </c>
      <c r="H23" s="260">
        <v>2401216</v>
      </c>
      <c r="I23" s="260">
        <v>2332153</v>
      </c>
      <c r="J23" s="261">
        <v>2.9613408725756844E-2</v>
      </c>
    </row>
    <row r="24" spans="1:10">
      <c r="A24" s="223"/>
      <c r="B24" s="223"/>
      <c r="C24" s="223"/>
      <c r="D24" s="223"/>
      <c r="E24" s="223"/>
      <c r="F24" s="262"/>
      <c r="G24" s="232" t="s">
        <v>56</v>
      </c>
      <c r="H24" s="263">
        <v>74.819999999999993</v>
      </c>
      <c r="I24" s="263">
        <v>72.41</v>
      </c>
      <c r="J24" s="264">
        <v>2.4099999999999966</v>
      </c>
    </row>
    <row r="25" spans="1:10">
      <c r="A25" s="223"/>
      <c r="B25" s="223"/>
      <c r="C25" s="223"/>
      <c r="D25" s="223"/>
      <c r="E25" s="223"/>
      <c r="F25" s="271"/>
      <c r="G25" s="272" t="s">
        <v>740</v>
      </c>
      <c r="H25" s="263">
        <v>6.9322970948175566</v>
      </c>
      <c r="I25" s="263">
        <v>6.7924873959859386</v>
      </c>
      <c r="J25" s="264">
        <v>0.13980969883161798</v>
      </c>
    </row>
    <row r="26" spans="1:10">
      <c r="A26" s="234" t="s">
        <v>61</v>
      </c>
      <c r="B26" s="234"/>
      <c r="C26" s="223"/>
      <c r="D26" s="223"/>
      <c r="E26" s="223"/>
      <c r="F26" s="227" t="s">
        <v>46</v>
      </c>
      <c r="G26" s="223"/>
      <c r="H26" s="223"/>
      <c r="I26" s="223"/>
      <c r="J26" s="223"/>
    </row>
    <row r="27" spans="1:10">
      <c r="A27" s="223"/>
      <c r="B27" s="227" t="s">
        <v>46</v>
      </c>
      <c r="C27" s="227" t="s">
        <v>46</v>
      </c>
      <c r="D27" s="223"/>
      <c r="E27" s="223"/>
      <c r="F27" s="227"/>
      <c r="G27" s="259"/>
      <c r="H27" s="259"/>
      <c r="I27" s="259"/>
      <c r="J27" s="259"/>
    </row>
    <row r="28" spans="1:10">
      <c r="A28" s="223"/>
      <c r="B28" s="225" t="s">
        <v>47</v>
      </c>
      <c r="C28" s="228" t="s">
        <v>48</v>
      </c>
      <c r="D28" s="229" t="s">
        <v>62</v>
      </c>
      <c r="E28" s="223"/>
      <c r="F28" s="223" t="s">
        <v>46</v>
      </c>
      <c r="G28" s="259"/>
      <c r="H28" s="259"/>
      <c r="I28" s="259"/>
      <c r="J28" s="259"/>
    </row>
    <row r="29" spans="1:10">
      <c r="A29" s="227" t="s">
        <v>46</v>
      </c>
      <c r="B29" s="230" t="s">
        <v>49</v>
      </c>
      <c r="C29" s="228" t="s">
        <v>50</v>
      </c>
      <c r="D29" s="230" t="s">
        <v>51</v>
      </c>
      <c r="E29" s="223"/>
      <c r="F29" s="223" t="s">
        <v>46</v>
      </c>
      <c r="G29" s="259"/>
      <c r="H29" s="259"/>
      <c r="I29" s="259"/>
      <c r="J29" s="259"/>
    </row>
    <row r="30" spans="1:10">
      <c r="A30" s="231"/>
      <c r="B30" s="223"/>
      <c r="C30" s="223"/>
      <c r="D30" s="223"/>
      <c r="E30" s="223"/>
      <c r="F30" s="223"/>
      <c r="G30" s="223"/>
      <c r="H30" s="223"/>
      <c r="I30" s="223"/>
      <c r="J30" s="223"/>
    </row>
    <row r="31" spans="1:10">
      <c r="A31" s="232" t="s">
        <v>63</v>
      </c>
      <c r="B31" s="260">
        <v>125019</v>
      </c>
      <c r="C31" s="260">
        <v>120206</v>
      </c>
      <c r="D31" s="264">
        <v>4.0039598688917355</v>
      </c>
      <c r="E31" s="223"/>
      <c r="F31" s="223"/>
      <c r="G31" s="249"/>
      <c r="H31" s="250"/>
      <c r="I31" s="249"/>
      <c r="J31" s="251"/>
    </row>
    <row r="32" spans="1:10">
      <c r="A32" s="232" t="s">
        <v>64</v>
      </c>
      <c r="B32" s="260">
        <v>183100</v>
      </c>
      <c r="C32" s="260">
        <v>185896</v>
      </c>
      <c r="D32" s="264">
        <v>-1.5040667900331368</v>
      </c>
      <c r="E32" s="223"/>
      <c r="F32" s="223"/>
      <c r="G32" s="223"/>
      <c r="H32" s="252"/>
      <c r="I32" s="223"/>
      <c r="J32" s="223"/>
    </row>
    <row r="33" spans="1:11">
      <c r="A33" s="232" t="s">
        <v>65</v>
      </c>
      <c r="B33" s="260">
        <v>28785</v>
      </c>
      <c r="C33" s="260">
        <v>26884</v>
      </c>
      <c r="D33" s="264">
        <v>7.0711203689927089</v>
      </c>
      <c r="E33" s="223"/>
      <c r="F33" s="223"/>
      <c r="G33" s="236"/>
      <c r="H33" s="237"/>
      <c r="I33" s="237"/>
      <c r="J33" s="253"/>
    </row>
    <row r="34" spans="1:11">
      <c r="A34" s="232" t="s">
        <v>66</v>
      </c>
      <c r="B34" s="260">
        <v>8481</v>
      </c>
      <c r="C34" s="260">
        <v>10049</v>
      </c>
      <c r="D34" s="264">
        <v>-15.603542641058812</v>
      </c>
      <c r="E34" s="223"/>
      <c r="F34" s="223"/>
      <c r="G34" s="236"/>
      <c r="H34" s="237"/>
      <c r="I34" s="237"/>
      <c r="J34" s="253"/>
    </row>
    <row r="35" spans="1:11">
      <c r="A35" s="232" t="s">
        <v>67</v>
      </c>
      <c r="B35" s="260">
        <v>13023</v>
      </c>
      <c r="C35" s="260">
        <v>13270</v>
      </c>
      <c r="D35" s="264">
        <v>-1.8613413715146947</v>
      </c>
      <c r="E35" s="223"/>
      <c r="F35" s="223"/>
      <c r="G35" s="236"/>
      <c r="H35" s="253"/>
      <c r="I35" s="253"/>
      <c r="J35" s="253"/>
    </row>
    <row r="36" spans="1:11">
      <c r="A36" s="232" t="s">
        <v>68</v>
      </c>
      <c r="B36" s="260">
        <v>11564</v>
      </c>
      <c r="C36" s="260">
        <v>12585</v>
      </c>
      <c r="D36" s="264">
        <v>-8.1128327373857765</v>
      </c>
      <c r="E36" s="223"/>
      <c r="F36" s="223"/>
      <c r="G36" s="236"/>
      <c r="H36" s="253"/>
      <c r="I36" s="253"/>
      <c r="J36" s="253"/>
    </row>
    <row r="37" spans="1:11">
      <c r="A37" s="232" t="s">
        <v>69</v>
      </c>
      <c r="B37" s="260">
        <v>2437</v>
      </c>
      <c r="C37" s="260">
        <v>2805</v>
      </c>
      <c r="D37" s="264">
        <v>-13.119429590017825</v>
      </c>
      <c r="E37" s="223"/>
      <c r="F37" s="223"/>
      <c r="G37" s="236"/>
      <c r="H37" s="245"/>
      <c r="I37" s="223"/>
      <c r="J37" s="223"/>
    </row>
    <row r="38" spans="1:11" s="56" customFormat="1">
      <c r="A38" s="273" t="s">
        <v>70</v>
      </c>
      <c r="B38" s="260">
        <v>18016</v>
      </c>
      <c r="C38" s="260">
        <v>18056</v>
      </c>
      <c r="D38" s="264">
        <v>-0.22153300841825432</v>
      </c>
      <c r="E38" s="223"/>
      <c r="F38" s="223"/>
      <c r="G38" s="223"/>
      <c r="H38" s="223"/>
      <c r="I38" s="223"/>
      <c r="J38" s="223"/>
    </row>
    <row r="39" spans="1:11" s="221" customFormat="1">
      <c r="A39" s="238"/>
      <c r="B39" s="260"/>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40" t="s">
        <v>465</v>
      </c>
      <c r="C41" s="540"/>
      <c r="D41" s="540"/>
      <c r="E41" s="540"/>
      <c r="F41" s="540"/>
      <c r="G41" s="540"/>
      <c r="H41" s="540"/>
      <c r="I41" s="540"/>
      <c r="J41" s="540"/>
      <c r="K41" s="540"/>
    </row>
    <row r="42" spans="1:11">
      <c r="B42" s="540"/>
      <c r="C42" s="540"/>
      <c r="D42" s="540"/>
      <c r="E42" s="540"/>
      <c r="F42" s="540"/>
      <c r="G42" s="540"/>
      <c r="H42" s="540"/>
      <c r="I42" s="540"/>
      <c r="J42" s="540"/>
      <c r="K42" s="540"/>
    </row>
    <row r="43" spans="1:11">
      <c r="B43" s="540"/>
      <c r="C43" s="540"/>
      <c r="D43" s="540"/>
      <c r="E43" s="540"/>
      <c r="F43" s="540"/>
      <c r="G43" s="540"/>
      <c r="H43" s="540"/>
      <c r="I43" s="540"/>
      <c r="J43" s="540"/>
      <c r="K43" s="540"/>
    </row>
    <row r="44" spans="1:11">
      <c r="B44" s="540"/>
      <c r="C44" s="540"/>
      <c r="D44" s="540"/>
      <c r="E44" s="540"/>
      <c r="F44" s="540"/>
      <c r="G44" s="540"/>
      <c r="H44" s="540"/>
      <c r="I44" s="540"/>
      <c r="J44" s="540"/>
      <c r="K44" s="540"/>
    </row>
    <row r="45" spans="1:11">
      <c r="B45" s="540"/>
      <c r="C45" s="540"/>
      <c r="D45" s="540"/>
      <c r="E45" s="540"/>
      <c r="F45" s="540"/>
      <c r="G45" s="540"/>
      <c r="H45" s="540"/>
      <c r="I45" s="540"/>
      <c r="J45" s="540"/>
      <c r="K45" s="540"/>
    </row>
    <row r="46" spans="1:11">
      <c r="B46" s="540"/>
      <c r="C46" s="540"/>
      <c r="D46" s="540"/>
      <c r="E46" s="540"/>
      <c r="F46" s="540"/>
      <c r="G46" s="540"/>
      <c r="H46" s="540"/>
      <c r="I46" s="540"/>
      <c r="J46" s="540"/>
      <c r="K46" s="540"/>
    </row>
    <row r="47" spans="1:11">
      <c r="B47" s="540"/>
      <c r="C47" s="540"/>
      <c r="D47" s="540"/>
      <c r="E47" s="540"/>
      <c r="F47" s="540"/>
      <c r="G47" s="540"/>
      <c r="H47" s="540"/>
      <c r="I47" s="540"/>
      <c r="J47" s="540"/>
      <c r="K47" s="540"/>
    </row>
    <row r="48" spans="1:11">
      <c r="B48" s="540"/>
      <c r="C48" s="540"/>
      <c r="D48" s="540"/>
      <c r="E48" s="540"/>
      <c r="F48" s="540"/>
      <c r="G48" s="540"/>
      <c r="H48" s="540"/>
      <c r="I48" s="540"/>
      <c r="J48" s="540"/>
      <c r="K48" s="540"/>
    </row>
    <row r="49" spans="2:11">
      <c r="B49" s="540"/>
      <c r="C49" s="540"/>
      <c r="D49" s="540"/>
      <c r="E49" s="540"/>
      <c r="F49" s="540"/>
      <c r="G49" s="540"/>
      <c r="H49" s="540"/>
      <c r="I49" s="540"/>
      <c r="J49" s="540"/>
      <c r="K49" s="540"/>
    </row>
    <row r="50" spans="2:11">
      <c r="B50" s="8" t="s">
        <v>38</v>
      </c>
      <c r="C50" s="8" t="s">
        <v>40</v>
      </c>
    </row>
    <row r="51" spans="2:11">
      <c r="B51" s="8" t="s">
        <v>39</v>
      </c>
      <c r="C51" s="8" t="s">
        <v>40</v>
      </c>
    </row>
  </sheetData>
  <sheetProtection algorithmName="SHA-512" hashValue="5kRra5/b2IXhpbcFNH7rI9Hw+5J8TM37o2Th9/SRms6PfuIgpx535bXcvTftaS2dYa/fAf+2GNBRHe8/j0HO5g==" saltValue="BMgr5/UiRTUKEWwII04eKg=="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O49" sqref="O49"/>
    </sheetView>
  </sheetViews>
  <sheetFormatPr baseColWidth="10" defaultRowHeight="15"/>
  <cols>
    <col min="1" max="1" width="14.42578125" style="387" customWidth="1"/>
    <col min="2" max="2" width="11.7109375" style="387" customWidth="1"/>
    <col min="3" max="7" width="12.7109375" style="387" customWidth="1"/>
    <col min="8" max="8" width="12.7109375" style="389" customWidth="1"/>
    <col min="9" max="26" width="12.7109375" style="387" customWidth="1"/>
    <col min="27" max="29" width="9.5703125" style="387" bestFit="1" customWidth="1"/>
    <col min="31" max="32" width="11.42578125" customWidth="1"/>
    <col min="33" max="33" width="12.42578125" bestFit="1" customWidth="1"/>
  </cols>
  <sheetData>
    <row r="1" spans="1:36">
      <c r="A1" s="542" t="s">
        <v>461</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row>
    <row r="2" spans="1:36" ht="15" customHeight="1">
      <c r="A2" s="386"/>
      <c r="B2" s="543" t="s">
        <v>59</v>
      </c>
      <c r="C2" s="543"/>
      <c r="D2" s="543"/>
      <c r="E2" s="543"/>
      <c r="F2" s="543"/>
      <c r="G2" s="543"/>
      <c r="H2" s="543"/>
      <c r="I2" s="543" t="s">
        <v>54</v>
      </c>
      <c r="J2" s="543"/>
      <c r="K2" s="543"/>
      <c r="L2" s="543"/>
      <c r="M2" s="543"/>
      <c r="N2" s="543"/>
      <c r="O2" s="543"/>
      <c r="P2" s="543" t="s">
        <v>71</v>
      </c>
      <c r="Q2" s="543"/>
      <c r="R2" s="543"/>
      <c r="S2" s="543"/>
      <c r="T2" s="543"/>
      <c r="U2" s="543"/>
      <c r="V2" s="543"/>
      <c r="W2" s="543" t="s">
        <v>57</v>
      </c>
      <c r="X2" s="543"/>
      <c r="Y2" s="543"/>
      <c r="Z2" s="543"/>
      <c r="AA2" s="543"/>
      <c r="AB2" s="543"/>
      <c r="AC2" s="543"/>
    </row>
    <row r="3" spans="1:36" ht="15" customHeight="1">
      <c r="A3" s="386" t="s">
        <v>47</v>
      </c>
      <c r="B3" s="5">
        <v>2022</v>
      </c>
      <c r="C3" s="75">
        <v>2023</v>
      </c>
      <c r="D3" s="5">
        <v>2024</v>
      </c>
      <c r="E3" s="5">
        <v>2025</v>
      </c>
      <c r="F3" s="6" t="s">
        <v>552</v>
      </c>
      <c r="G3" s="6" t="s">
        <v>624</v>
      </c>
      <c r="H3" s="388" t="s">
        <v>696</v>
      </c>
      <c r="I3" s="5">
        <v>2022</v>
      </c>
      <c r="J3" s="75">
        <v>2023</v>
      </c>
      <c r="K3" s="5">
        <v>2024</v>
      </c>
      <c r="L3" s="5">
        <v>2025</v>
      </c>
      <c r="M3" s="6" t="s">
        <v>552</v>
      </c>
      <c r="N3" s="6" t="s">
        <v>624</v>
      </c>
      <c r="O3" s="388" t="s">
        <v>696</v>
      </c>
      <c r="P3" s="5">
        <v>2022</v>
      </c>
      <c r="Q3" s="75">
        <v>2023</v>
      </c>
      <c r="R3" s="5">
        <v>2024</v>
      </c>
      <c r="S3" s="5">
        <v>2025</v>
      </c>
      <c r="T3" s="6" t="s">
        <v>553</v>
      </c>
      <c r="U3" s="6" t="s">
        <v>625</v>
      </c>
      <c r="V3" s="388" t="s">
        <v>697</v>
      </c>
      <c r="W3" s="5">
        <v>2022</v>
      </c>
      <c r="X3" s="75">
        <v>2023</v>
      </c>
      <c r="Y3" s="5">
        <v>2024</v>
      </c>
      <c r="Z3" s="5">
        <v>2025</v>
      </c>
      <c r="AA3" s="6" t="s">
        <v>553</v>
      </c>
      <c r="AB3" s="6" t="s">
        <v>625</v>
      </c>
      <c r="AC3" s="388" t="s">
        <v>697</v>
      </c>
      <c r="AE3" s="541"/>
      <c r="AF3" s="541"/>
      <c r="AG3" s="541"/>
      <c r="AH3" s="541"/>
      <c r="AI3" s="541"/>
      <c r="AJ3" s="541"/>
    </row>
    <row r="4" spans="1:36">
      <c r="A4" s="76" t="s">
        <v>72</v>
      </c>
      <c r="B4" s="147">
        <v>253428</v>
      </c>
      <c r="C4" s="147">
        <v>369672</v>
      </c>
      <c r="D4" s="147">
        <v>419250</v>
      </c>
      <c r="E4" s="147">
        <v>422404</v>
      </c>
      <c r="F4" s="148">
        <f t="shared" ref="F4:G9" si="0">((C4-B4)/B4)*100</f>
        <v>45.868649083763437</v>
      </c>
      <c r="G4" s="148">
        <f t="shared" si="0"/>
        <v>13.411348438615853</v>
      </c>
      <c r="H4" s="148">
        <f t="shared" ref="H4" si="1">((E4-D4)/D4)*100</f>
        <v>0.75229576624925465</v>
      </c>
      <c r="I4" s="147">
        <v>1876995</v>
      </c>
      <c r="J4" s="147">
        <v>2756791</v>
      </c>
      <c r="K4" s="147">
        <v>3082384</v>
      </c>
      <c r="L4" s="147">
        <v>3088969</v>
      </c>
      <c r="M4" s="148">
        <f t="shared" ref="M4:O9" si="2">((J4-I4)/I4)*100</f>
        <v>46.872580907248022</v>
      </c>
      <c r="N4" s="148">
        <f t="shared" si="2"/>
        <v>11.810579764661158</v>
      </c>
      <c r="O4" s="148">
        <f t="shared" si="2"/>
        <v>0.21363334354188188</v>
      </c>
      <c r="P4" s="149">
        <v>53.2</v>
      </c>
      <c r="Q4" s="149">
        <v>69.7</v>
      </c>
      <c r="R4" s="149">
        <v>73.63</v>
      </c>
      <c r="S4" s="149">
        <v>72.540000000000006</v>
      </c>
      <c r="T4" s="148">
        <f>Q4-P4</f>
        <v>16.5</v>
      </c>
      <c r="U4" s="148">
        <f>R4-Q4</f>
        <v>3.9299999999999926</v>
      </c>
      <c r="V4" s="148">
        <f>S4-R4</f>
        <v>-1.0899999999999892</v>
      </c>
      <c r="W4" s="149">
        <v>7.41</v>
      </c>
      <c r="X4" s="149">
        <v>7.46</v>
      </c>
      <c r="Y4" s="149">
        <v>7.35</v>
      </c>
      <c r="Z4" s="149">
        <v>7.31</v>
      </c>
      <c r="AA4" s="148">
        <f>X4-W4</f>
        <v>4.9999999999999822E-2</v>
      </c>
      <c r="AB4" s="148">
        <f>Y4-X4</f>
        <v>-0.11000000000000032</v>
      </c>
      <c r="AC4" s="149">
        <f>Z4-Y4</f>
        <v>-4.0000000000000036E-2</v>
      </c>
      <c r="AD4" s="189"/>
      <c r="AE4" s="541"/>
      <c r="AF4" s="541"/>
      <c r="AG4" s="541"/>
      <c r="AH4" s="541"/>
      <c r="AI4" s="541"/>
      <c r="AJ4" s="541"/>
    </row>
    <row r="5" spans="1:36">
      <c r="A5" s="76" t="s">
        <v>73</v>
      </c>
      <c r="B5" s="147">
        <v>323103</v>
      </c>
      <c r="C5" s="147">
        <v>371781</v>
      </c>
      <c r="D5" s="147">
        <v>432158</v>
      </c>
      <c r="E5" s="147">
        <v>426147</v>
      </c>
      <c r="F5" s="148">
        <f>((C5-B5)/B5)*100</f>
        <v>15.065783976007651</v>
      </c>
      <c r="G5" s="148">
        <f t="shared" si="0"/>
        <v>16.239936952130421</v>
      </c>
      <c r="H5" s="148">
        <f>((E5-D5)/D5)*100</f>
        <v>-1.3909264667089352</v>
      </c>
      <c r="I5" s="147">
        <v>2070779</v>
      </c>
      <c r="J5" s="147">
        <v>2389627</v>
      </c>
      <c r="K5" s="147">
        <v>2971501</v>
      </c>
      <c r="L5" s="147">
        <v>2956691</v>
      </c>
      <c r="M5" s="148">
        <f t="shared" si="2"/>
        <v>15.397490509610151</v>
      </c>
      <c r="N5" s="148">
        <f t="shared" si="2"/>
        <v>24.349992697605106</v>
      </c>
      <c r="O5" s="148">
        <f t="shared" si="2"/>
        <v>-0.49840131300645701</v>
      </c>
      <c r="P5" s="149">
        <v>64.92</v>
      </c>
      <c r="Q5" s="149">
        <v>67.14</v>
      </c>
      <c r="R5" s="149">
        <v>75.95</v>
      </c>
      <c r="S5" s="149">
        <v>76.819999999999993</v>
      </c>
      <c r="T5" s="148">
        <f t="shared" ref="T5" si="3">Q5-P5</f>
        <v>2.2199999999999989</v>
      </c>
      <c r="U5" s="148">
        <f>R5-Q5</f>
        <v>8.8100000000000023</v>
      </c>
      <c r="V5" s="148">
        <f>S5-R5</f>
        <v>0.86999999999999034</v>
      </c>
      <c r="W5" s="149">
        <v>6.41</v>
      </c>
      <c r="X5" s="149">
        <v>6.43</v>
      </c>
      <c r="Y5" s="149">
        <v>6.88</v>
      </c>
      <c r="Z5" s="149">
        <v>6.94</v>
      </c>
      <c r="AA5" s="148">
        <f t="shared" ref="AA5" si="4">X5-W5</f>
        <v>1.9999999999999574E-2</v>
      </c>
      <c r="AB5" s="148">
        <f>Y5-X5</f>
        <v>0.45000000000000018</v>
      </c>
      <c r="AC5" s="149">
        <f>Z5-Y5</f>
        <v>6.0000000000000497E-2</v>
      </c>
      <c r="AD5" s="189"/>
      <c r="AE5" s="541"/>
      <c r="AF5" s="541"/>
      <c r="AG5" s="541"/>
      <c r="AH5" s="541"/>
      <c r="AI5" s="541"/>
      <c r="AJ5" s="541"/>
    </row>
    <row r="6" spans="1:36">
      <c r="A6" s="76" t="s">
        <v>74</v>
      </c>
      <c r="B6" s="147">
        <v>354116</v>
      </c>
      <c r="C6" s="147">
        <v>418360</v>
      </c>
      <c r="D6" s="147">
        <v>481727</v>
      </c>
      <c r="E6" s="147">
        <v>459349</v>
      </c>
      <c r="F6" s="148">
        <f t="shared" si="0"/>
        <v>18.142077737238647</v>
      </c>
      <c r="G6" s="148">
        <f t="shared" si="0"/>
        <v>15.14652452433311</v>
      </c>
      <c r="H6" s="148">
        <f>((E6-D6)/D6)*100</f>
        <v>-4.6453696803376188</v>
      </c>
      <c r="I6" s="147">
        <v>2395706</v>
      </c>
      <c r="J6" s="147">
        <v>2937734</v>
      </c>
      <c r="K6" s="147">
        <v>3146276</v>
      </c>
      <c r="L6" s="147">
        <v>3063113</v>
      </c>
      <c r="M6" s="148">
        <f>((J6-I6)/I6)*100</f>
        <v>22.624979859799158</v>
      </c>
      <c r="N6" s="148">
        <f>((K6-J6)/J6)*100</f>
        <v>7.0987366453191463</v>
      </c>
      <c r="O6" s="148">
        <f t="shared" si="2"/>
        <v>-2.6432201116494549</v>
      </c>
      <c r="P6" s="149">
        <v>67.540000000000006</v>
      </c>
      <c r="Q6" s="149">
        <v>74.56</v>
      </c>
      <c r="R6" s="149">
        <v>74.75</v>
      </c>
      <c r="S6" s="149">
        <v>72.17</v>
      </c>
      <c r="T6" s="148">
        <f t="shared" ref="T6:T15" si="5">Q6-P6</f>
        <v>7.019999999999996</v>
      </c>
      <c r="U6" s="148">
        <f>R6-Q6</f>
        <v>0.18999999999999773</v>
      </c>
      <c r="V6" s="148">
        <f>S6-R6</f>
        <v>-2.5799999999999983</v>
      </c>
      <c r="W6" s="149">
        <v>6.77</v>
      </c>
      <c r="X6" s="149">
        <v>7.02</v>
      </c>
      <c r="Y6" s="149">
        <v>6.53</v>
      </c>
      <c r="Z6" s="149">
        <v>6.67</v>
      </c>
      <c r="AA6" s="148">
        <f t="shared" ref="AA6:AA15" si="6">X6-W6</f>
        <v>0.25</v>
      </c>
      <c r="AB6" s="148">
        <f>Y6-X6</f>
        <v>-0.48999999999999932</v>
      </c>
      <c r="AC6" s="149">
        <f>Z6-Y6</f>
        <v>0.13999999999999968</v>
      </c>
      <c r="AD6" s="189"/>
      <c r="AE6" s="541"/>
      <c r="AF6" s="541"/>
      <c r="AG6" s="541"/>
      <c r="AH6" s="541"/>
      <c r="AI6" s="541"/>
      <c r="AJ6" s="541"/>
    </row>
    <row r="7" spans="1:36">
      <c r="A7" s="76" t="s">
        <v>75</v>
      </c>
      <c r="B7" s="147">
        <v>406424</v>
      </c>
      <c r="C7" s="147">
        <v>435988</v>
      </c>
      <c r="D7" s="147">
        <v>435100</v>
      </c>
      <c r="E7" s="147">
        <v>466736</v>
      </c>
      <c r="F7" s="148">
        <f t="shared" si="0"/>
        <v>7.2741767218471347</v>
      </c>
      <c r="G7" s="148">
        <f t="shared" si="0"/>
        <v>-0.20367533051368386</v>
      </c>
      <c r="H7" s="148">
        <f>((E7-D7)/D7)*100</f>
        <v>7.2709721903010793</v>
      </c>
      <c r="I7" s="482">
        <v>2575372</v>
      </c>
      <c r="J7" s="147">
        <v>2709797</v>
      </c>
      <c r="K7" s="147">
        <v>2828961</v>
      </c>
      <c r="L7" s="147">
        <v>2975391</v>
      </c>
      <c r="M7" s="148">
        <f t="shared" ref="M7:M9" si="7">((J7-I7)/I7)*100</f>
        <v>5.2196342897259118</v>
      </c>
      <c r="N7" s="148">
        <f t="shared" ref="N7:N9" si="8">((K7-J7)/J7)*100</f>
        <v>4.3975249806535324</v>
      </c>
      <c r="O7" s="148">
        <f t="shared" si="2"/>
        <v>5.1761052909531102</v>
      </c>
      <c r="P7" s="370">
        <v>68.84</v>
      </c>
      <c r="Q7" s="149">
        <v>71.23</v>
      </c>
      <c r="R7" s="149">
        <v>69.69</v>
      </c>
      <c r="S7" s="149">
        <v>72.44</v>
      </c>
      <c r="T7" s="148">
        <f t="shared" si="5"/>
        <v>2.3900000000000006</v>
      </c>
      <c r="U7" s="148">
        <f t="shared" ref="U7:U9" si="9">R7-Q7</f>
        <v>-1.5400000000000063</v>
      </c>
      <c r="V7" s="148">
        <f>S7-R7</f>
        <v>2.75</v>
      </c>
      <c r="W7" s="370">
        <v>6.34</v>
      </c>
      <c r="X7" s="149">
        <v>6.22</v>
      </c>
      <c r="Y7" s="149">
        <v>6.5</v>
      </c>
      <c r="Z7" s="149">
        <v>6.37</v>
      </c>
      <c r="AA7" s="148">
        <f t="shared" si="6"/>
        <v>-0.12000000000000011</v>
      </c>
      <c r="AB7" s="148">
        <f t="shared" ref="AB7:AB9" si="10">Y7-X7</f>
        <v>0.28000000000000025</v>
      </c>
      <c r="AC7" s="149">
        <f>Z7-Y7</f>
        <v>-0.12999999999999989</v>
      </c>
      <c r="AD7" s="189"/>
      <c r="AE7" s="541"/>
      <c r="AF7" s="541"/>
      <c r="AG7" s="541"/>
      <c r="AH7" s="541"/>
      <c r="AI7" s="541"/>
      <c r="AJ7" s="541"/>
    </row>
    <row r="8" spans="1:36">
      <c r="A8" s="76" t="s">
        <v>76</v>
      </c>
      <c r="B8" s="147">
        <v>387980</v>
      </c>
      <c r="C8" s="147">
        <v>393498</v>
      </c>
      <c r="D8" s="147">
        <v>441849</v>
      </c>
      <c r="E8" s="147">
        <v>456215</v>
      </c>
      <c r="F8" s="148">
        <f t="shared" si="0"/>
        <v>1.4222382597041086</v>
      </c>
      <c r="G8" s="148">
        <f t="shared" si="0"/>
        <v>12.287483036762575</v>
      </c>
      <c r="H8" s="148">
        <f>((E8-D8)/D8)*100</f>
        <v>3.251336995217823</v>
      </c>
      <c r="I8" s="482">
        <v>2413872</v>
      </c>
      <c r="J8" s="147">
        <v>2616813</v>
      </c>
      <c r="K8" s="147">
        <v>2805296</v>
      </c>
      <c r="L8" s="147">
        <v>2790129</v>
      </c>
      <c r="M8" s="148">
        <f t="shared" si="7"/>
        <v>8.4072809163037636</v>
      </c>
      <c r="N8" s="148">
        <f t="shared" si="8"/>
        <v>7.202769169978902</v>
      </c>
      <c r="O8" s="148">
        <f t="shared" si="2"/>
        <v>-0.54065595929983856</v>
      </c>
      <c r="P8" s="370">
        <v>61.741746719060409</v>
      </c>
      <c r="Q8" s="149">
        <v>66.739999999999995</v>
      </c>
      <c r="R8" s="149">
        <v>67.599999999999994</v>
      </c>
      <c r="S8" s="149">
        <v>67.55</v>
      </c>
      <c r="T8" s="148">
        <f t="shared" si="5"/>
        <v>4.9982532809395863</v>
      </c>
      <c r="U8" s="148">
        <f t="shared" si="9"/>
        <v>0.85999999999999943</v>
      </c>
      <c r="V8" s="148">
        <f>S8-R8</f>
        <v>-4.9999999999997158E-2</v>
      </c>
      <c r="W8" s="370">
        <v>6.2216402907366355</v>
      </c>
      <c r="X8" s="149">
        <v>6.65</v>
      </c>
      <c r="Y8" s="149">
        <v>6.35</v>
      </c>
      <c r="Z8" s="149">
        <v>6.12</v>
      </c>
      <c r="AA8" s="148">
        <f t="shared" si="6"/>
        <v>0.42835970926336486</v>
      </c>
      <c r="AB8" s="148">
        <f t="shared" si="10"/>
        <v>-0.30000000000000071</v>
      </c>
      <c r="AC8" s="149">
        <f>Z8-Y8</f>
        <v>-0.22999999999999954</v>
      </c>
      <c r="AD8" s="189"/>
      <c r="AE8" s="541"/>
      <c r="AF8" s="541"/>
      <c r="AG8" s="541"/>
      <c r="AH8" s="541"/>
      <c r="AI8" s="541"/>
      <c r="AJ8" s="541"/>
    </row>
    <row r="9" spans="1:36">
      <c r="A9" s="76" t="s">
        <v>77</v>
      </c>
      <c r="B9" s="147">
        <v>388451</v>
      </c>
      <c r="C9" s="147">
        <v>421968</v>
      </c>
      <c r="D9" s="147">
        <v>450099</v>
      </c>
      <c r="E9" s="147">
        <v>453103</v>
      </c>
      <c r="F9" s="148">
        <f t="shared" si="0"/>
        <v>8.6283726905066533</v>
      </c>
      <c r="G9" s="148">
        <f t="shared" si="0"/>
        <v>6.6666192697076561</v>
      </c>
      <c r="H9" s="148">
        <f>((E9-D9)/D9)*100</f>
        <v>0.66740872563591569</v>
      </c>
      <c r="I9" s="482">
        <v>2439491</v>
      </c>
      <c r="J9" s="147">
        <v>2669144</v>
      </c>
      <c r="K9" s="147">
        <v>2854046</v>
      </c>
      <c r="L9" s="147">
        <v>2930218</v>
      </c>
      <c r="M9" s="148">
        <f t="shared" si="7"/>
        <v>9.41397201301419</v>
      </c>
      <c r="N9" s="148">
        <f t="shared" si="8"/>
        <v>6.9273894551961233</v>
      </c>
      <c r="O9" s="148">
        <f t="shared" si="2"/>
        <v>2.6689128346214464</v>
      </c>
      <c r="P9" s="370">
        <v>64.33</v>
      </c>
      <c r="Q9" s="149">
        <v>68.41</v>
      </c>
      <c r="R9" s="149">
        <v>71.09</v>
      </c>
      <c r="S9" s="149">
        <v>73.11</v>
      </c>
      <c r="T9" s="148">
        <f t="shared" si="5"/>
        <v>4.0799999999999983</v>
      </c>
      <c r="U9" s="148">
        <f t="shared" si="9"/>
        <v>2.6800000000000068</v>
      </c>
      <c r="V9" s="148">
        <f>S9-R9</f>
        <v>2.019999999999996</v>
      </c>
      <c r="W9" s="370">
        <v>6.28</v>
      </c>
      <c r="X9" s="149">
        <v>6.33</v>
      </c>
      <c r="Y9" s="149">
        <v>6.34</v>
      </c>
      <c r="Z9" s="149">
        <v>6.47</v>
      </c>
      <c r="AA9" s="148">
        <f t="shared" si="6"/>
        <v>4.9999999999999822E-2</v>
      </c>
      <c r="AB9" s="148">
        <f t="shared" si="10"/>
        <v>9.9999999999997868E-3</v>
      </c>
      <c r="AC9" s="149">
        <f>Z9-Y9</f>
        <v>0.12999999999999989</v>
      </c>
      <c r="AD9" s="189"/>
      <c r="AE9" s="541"/>
      <c r="AF9" s="541"/>
      <c r="AG9" s="541"/>
      <c r="AH9" s="541"/>
      <c r="AI9" s="541"/>
      <c r="AJ9" s="541"/>
    </row>
    <row r="10" spans="1:36">
      <c r="A10" s="76" t="s">
        <v>78</v>
      </c>
      <c r="B10" s="147">
        <v>457129</v>
      </c>
      <c r="C10" s="147">
        <v>451814</v>
      </c>
      <c r="D10" s="147">
        <v>469091</v>
      </c>
      <c r="E10" s="147"/>
      <c r="F10" s="148">
        <f t="shared" ref="F10:G15" si="11">((C10-B10)/B10)*100</f>
        <v>-1.1626914940859145</v>
      </c>
      <c r="G10" s="148">
        <f t="shared" si="11"/>
        <v>3.8239186922051993</v>
      </c>
      <c r="H10" s="148"/>
      <c r="I10" s="147">
        <v>3007366</v>
      </c>
      <c r="J10" s="147">
        <v>3011030</v>
      </c>
      <c r="K10" s="147">
        <v>3237901</v>
      </c>
      <c r="L10" s="147"/>
      <c r="M10" s="148">
        <f t="shared" ref="M10:M15" si="12">((J10-I10)/I10)*100</f>
        <v>0.12183418978601208</v>
      </c>
      <c r="N10" s="148">
        <f t="shared" ref="N10:N15" si="13">((K10-J10)/J10)*100</f>
        <v>7.5346642178922156</v>
      </c>
      <c r="O10" s="148"/>
      <c r="P10" s="149">
        <v>76.67</v>
      </c>
      <c r="Q10" s="149">
        <v>73.89</v>
      </c>
      <c r="R10" s="149">
        <v>76.39</v>
      </c>
      <c r="S10" s="149"/>
      <c r="T10" s="148">
        <f t="shared" si="5"/>
        <v>-2.7800000000000011</v>
      </c>
      <c r="U10" s="148">
        <f t="shared" ref="U10:U15" si="14">R10-Q10</f>
        <v>2.5</v>
      </c>
      <c r="V10" s="148"/>
      <c r="W10" s="149">
        <v>6.58</v>
      </c>
      <c r="X10" s="149">
        <v>6.66</v>
      </c>
      <c r="Y10" s="149">
        <v>6.9</v>
      </c>
      <c r="Z10" s="149"/>
      <c r="AA10" s="148">
        <f t="shared" si="6"/>
        <v>8.0000000000000071E-2</v>
      </c>
      <c r="AB10" s="148">
        <f t="shared" ref="AB10:AB15" si="15">Y10-X10</f>
        <v>0.24000000000000021</v>
      </c>
      <c r="AC10" s="149"/>
      <c r="AD10" s="189"/>
      <c r="AE10" s="541"/>
      <c r="AF10" s="541"/>
      <c r="AG10" s="541"/>
      <c r="AH10" s="541"/>
      <c r="AI10" s="541"/>
      <c r="AJ10" s="541"/>
    </row>
    <row r="11" spans="1:36">
      <c r="A11" s="76" t="s">
        <v>79</v>
      </c>
      <c r="B11" s="147">
        <v>443543</v>
      </c>
      <c r="C11" s="147">
        <v>463711</v>
      </c>
      <c r="D11" s="147">
        <v>491165</v>
      </c>
      <c r="E11" s="147"/>
      <c r="F11" s="148">
        <f t="shared" si="11"/>
        <v>4.5470224983823444</v>
      </c>
      <c r="G11" s="148">
        <f t="shared" si="11"/>
        <v>5.9204978963190431</v>
      </c>
      <c r="H11" s="148"/>
      <c r="I11" s="147">
        <v>3074078</v>
      </c>
      <c r="J11" s="147">
        <v>3220264</v>
      </c>
      <c r="K11" s="147">
        <v>3413651</v>
      </c>
      <c r="L11" s="147"/>
      <c r="M11" s="148">
        <f t="shared" si="12"/>
        <v>4.7554421195558474</v>
      </c>
      <c r="N11" s="148">
        <f t="shared" si="13"/>
        <v>6.0053150921787779</v>
      </c>
      <c r="O11" s="148"/>
      <c r="P11" s="149">
        <v>78.349999999999994</v>
      </c>
      <c r="Q11" s="149">
        <v>78.569999999999993</v>
      </c>
      <c r="R11" s="149">
        <v>80.7</v>
      </c>
      <c r="S11" s="149"/>
      <c r="T11" s="148">
        <f t="shared" si="5"/>
        <v>0.21999999999999886</v>
      </c>
      <c r="U11" s="148">
        <f t="shared" si="14"/>
        <v>2.1300000000000097</v>
      </c>
      <c r="V11" s="148"/>
      <c r="W11" s="149">
        <v>6.93</v>
      </c>
      <c r="X11" s="149">
        <v>6.94</v>
      </c>
      <c r="Y11" s="149">
        <v>6.95</v>
      </c>
      <c r="Z11" s="149"/>
      <c r="AA11" s="148">
        <f t="shared" si="6"/>
        <v>1.0000000000000675E-2</v>
      </c>
      <c r="AB11" s="148">
        <f t="shared" si="15"/>
        <v>9.9999999999997868E-3</v>
      </c>
      <c r="AC11" s="149"/>
      <c r="AD11" s="189"/>
      <c r="AE11" s="541"/>
      <c r="AF11" s="541"/>
      <c r="AG11" s="541"/>
      <c r="AH11" s="541"/>
      <c r="AI11" s="541"/>
      <c r="AJ11" s="541"/>
    </row>
    <row r="12" spans="1:36">
      <c r="A12" s="76" t="s">
        <v>80</v>
      </c>
      <c r="B12" s="147">
        <v>393540</v>
      </c>
      <c r="C12" s="147">
        <v>420238</v>
      </c>
      <c r="D12" s="147">
        <v>423811</v>
      </c>
      <c r="E12" s="147"/>
      <c r="F12" s="148">
        <f t="shared" si="11"/>
        <v>6.7840626111704019</v>
      </c>
      <c r="G12" s="148">
        <f t="shared" si="11"/>
        <v>0.85023248730481304</v>
      </c>
      <c r="H12" s="148"/>
      <c r="I12" s="147">
        <v>2625689</v>
      </c>
      <c r="J12" s="147">
        <v>2788919</v>
      </c>
      <c r="K12" s="147">
        <v>2875859</v>
      </c>
      <c r="L12" s="147"/>
      <c r="M12" s="148">
        <f t="shared" si="12"/>
        <v>6.2166539906287452</v>
      </c>
      <c r="N12" s="148">
        <f t="shared" si="13"/>
        <v>3.1173368606259273</v>
      </c>
      <c r="O12" s="148"/>
      <c r="P12" s="149">
        <v>69.16</v>
      </c>
      <c r="Q12" s="149">
        <v>69.349999999999994</v>
      </c>
      <c r="R12" s="149">
        <v>70.11</v>
      </c>
      <c r="S12" s="149"/>
      <c r="T12" s="148">
        <f t="shared" si="5"/>
        <v>0.18999999999999773</v>
      </c>
      <c r="U12" s="148">
        <f t="shared" si="14"/>
        <v>0.76000000000000512</v>
      </c>
      <c r="V12" s="148"/>
      <c r="W12" s="149">
        <v>6.67</v>
      </c>
      <c r="X12" s="149">
        <v>6.64</v>
      </c>
      <c r="Y12" s="149">
        <v>6.79</v>
      </c>
      <c r="Z12" s="149"/>
      <c r="AA12" s="148">
        <f t="shared" si="6"/>
        <v>-3.0000000000000249E-2</v>
      </c>
      <c r="AB12" s="148">
        <f t="shared" si="15"/>
        <v>0.15000000000000036</v>
      </c>
      <c r="AC12" s="149"/>
      <c r="AD12" s="189"/>
      <c r="AE12" s="541"/>
      <c r="AF12" s="541"/>
      <c r="AG12" s="541"/>
      <c r="AH12" s="541"/>
      <c r="AI12" s="541"/>
      <c r="AJ12" s="541"/>
    </row>
    <row r="13" spans="1:36">
      <c r="A13" s="76" t="s">
        <v>81</v>
      </c>
      <c r="B13" s="147">
        <v>431401</v>
      </c>
      <c r="C13" s="147">
        <v>470400</v>
      </c>
      <c r="D13" s="147">
        <v>469376</v>
      </c>
      <c r="E13" s="147"/>
      <c r="F13" s="148">
        <f t="shared" si="11"/>
        <v>9.04008103829152</v>
      </c>
      <c r="G13" s="148">
        <f t="shared" si="11"/>
        <v>-0.21768707482993196</v>
      </c>
      <c r="H13" s="148"/>
      <c r="I13" s="147">
        <v>2788371</v>
      </c>
      <c r="J13" s="147">
        <v>3031422</v>
      </c>
      <c r="K13" s="147">
        <v>3131235</v>
      </c>
      <c r="L13" s="147"/>
      <c r="M13" s="148">
        <f t="shared" si="12"/>
        <v>8.7165947429520685</v>
      </c>
      <c r="N13" s="148">
        <f t="shared" si="13"/>
        <v>3.2926131696609713</v>
      </c>
      <c r="O13" s="148"/>
      <c r="P13" s="149">
        <v>70.84</v>
      </c>
      <c r="Q13" s="149">
        <v>72.53</v>
      </c>
      <c r="R13" s="149">
        <v>73.72</v>
      </c>
      <c r="S13" s="149"/>
      <c r="T13" s="148">
        <f t="shared" si="5"/>
        <v>1.6899999999999977</v>
      </c>
      <c r="U13" s="148">
        <f t="shared" si="14"/>
        <v>1.1899999999999977</v>
      </c>
      <c r="V13" s="148"/>
      <c r="W13" s="149">
        <v>6.46</v>
      </c>
      <c r="X13" s="149">
        <v>6.44</v>
      </c>
      <c r="Y13" s="149">
        <v>6.67</v>
      </c>
      <c r="Z13" s="149"/>
      <c r="AA13" s="148">
        <f t="shared" si="6"/>
        <v>-1.9999999999999574E-2</v>
      </c>
      <c r="AB13" s="148">
        <f t="shared" si="15"/>
        <v>0.22999999999999954</v>
      </c>
      <c r="AC13" s="149"/>
      <c r="AD13" s="189"/>
      <c r="AE13" s="541"/>
      <c r="AF13" s="541"/>
      <c r="AG13" s="541"/>
      <c r="AH13" s="541"/>
      <c r="AI13" s="541"/>
      <c r="AJ13" s="541"/>
    </row>
    <row r="14" spans="1:36">
      <c r="A14" s="76" t="s">
        <v>82</v>
      </c>
      <c r="B14" s="147">
        <v>386194</v>
      </c>
      <c r="C14" s="147">
        <v>424852</v>
      </c>
      <c r="D14" s="147">
        <v>432190</v>
      </c>
      <c r="E14" s="147"/>
      <c r="F14" s="148">
        <f t="shared" si="11"/>
        <v>10.009994976617969</v>
      </c>
      <c r="G14" s="148">
        <f t="shared" si="11"/>
        <v>1.7271897037085857</v>
      </c>
      <c r="H14" s="148"/>
      <c r="I14" s="147">
        <v>2644919</v>
      </c>
      <c r="J14" s="147">
        <v>2902793</v>
      </c>
      <c r="K14" s="147">
        <v>2995440</v>
      </c>
      <c r="L14" s="147"/>
      <c r="M14" s="148">
        <f t="shared" si="12"/>
        <v>9.7497881787684229</v>
      </c>
      <c r="N14" s="148">
        <f t="shared" si="13"/>
        <v>3.1916502485709453</v>
      </c>
      <c r="O14" s="148"/>
      <c r="P14" s="149">
        <v>68.959999999999994</v>
      </c>
      <c r="Q14" s="149">
        <v>71.61</v>
      </c>
      <c r="R14" s="149">
        <v>72.67</v>
      </c>
      <c r="S14" s="149"/>
      <c r="T14" s="148">
        <f t="shared" si="5"/>
        <v>2.6500000000000057</v>
      </c>
      <c r="U14" s="148">
        <f t="shared" si="14"/>
        <v>1.0600000000000023</v>
      </c>
      <c r="V14" s="148"/>
      <c r="W14" s="149">
        <v>6.85</v>
      </c>
      <c r="X14" s="149">
        <v>6.83</v>
      </c>
      <c r="Y14" s="149">
        <v>6.93</v>
      </c>
      <c r="Z14" s="149"/>
      <c r="AA14" s="148">
        <f t="shared" si="6"/>
        <v>-1.9999999999999574E-2</v>
      </c>
      <c r="AB14" s="148">
        <f t="shared" si="15"/>
        <v>9.9999999999999645E-2</v>
      </c>
      <c r="AC14" s="149"/>
      <c r="AD14" s="189"/>
      <c r="AE14" s="541"/>
      <c r="AF14" s="541"/>
      <c r="AG14" s="541"/>
      <c r="AH14" s="541"/>
      <c r="AI14" s="541"/>
      <c r="AJ14" s="541"/>
    </row>
    <row r="15" spans="1:36">
      <c r="A15" s="76" t="s">
        <v>83</v>
      </c>
      <c r="B15" s="147">
        <v>420095</v>
      </c>
      <c r="C15" s="147">
        <v>442420</v>
      </c>
      <c r="D15" s="147">
        <v>435256</v>
      </c>
      <c r="E15" s="147"/>
      <c r="F15" s="148">
        <f t="shared" si="11"/>
        <v>5.3142741522750807</v>
      </c>
      <c r="G15" s="148">
        <f t="shared" si="11"/>
        <v>-1.6192758012748067</v>
      </c>
      <c r="H15" s="148"/>
      <c r="I15" s="147">
        <v>2782675</v>
      </c>
      <c r="J15" s="147">
        <v>2959664</v>
      </c>
      <c r="K15" s="147">
        <v>3048093</v>
      </c>
      <c r="L15" s="147"/>
      <c r="M15" s="148">
        <f t="shared" si="12"/>
        <v>6.3603906313169878</v>
      </c>
      <c r="N15" s="148">
        <f t="shared" si="13"/>
        <v>2.9878053725017435</v>
      </c>
      <c r="O15" s="148"/>
      <c r="P15" s="149">
        <v>69.83</v>
      </c>
      <c r="Q15" s="149">
        <v>70.73</v>
      </c>
      <c r="R15" s="149">
        <v>71.81</v>
      </c>
      <c r="S15" s="149"/>
      <c r="T15" s="148">
        <f t="shared" si="5"/>
        <v>0.90000000000000568</v>
      </c>
      <c r="U15" s="148">
        <f t="shared" si="14"/>
        <v>1.0799999999999983</v>
      </c>
      <c r="V15" s="148"/>
      <c r="W15" s="149">
        <v>6.62</v>
      </c>
      <c r="X15" s="149">
        <v>6.69</v>
      </c>
      <c r="Y15" s="149">
        <v>7</v>
      </c>
      <c r="Z15" s="149"/>
      <c r="AA15" s="148">
        <f t="shared" si="6"/>
        <v>7.0000000000000284E-2</v>
      </c>
      <c r="AB15" s="148">
        <f t="shared" si="15"/>
        <v>0.30999999999999961</v>
      </c>
      <c r="AC15" s="149"/>
      <c r="AD15" s="189"/>
      <c r="AE15" s="541"/>
      <c r="AF15" s="541"/>
      <c r="AG15" s="541"/>
      <c r="AH15" s="541"/>
      <c r="AI15" s="541"/>
      <c r="AJ15" s="541"/>
    </row>
    <row r="16" spans="1:36">
      <c r="K16" s="390"/>
      <c r="L16" s="390"/>
      <c r="M16" s="260"/>
      <c r="AD16" s="189"/>
      <c r="AE16" s="541"/>
      <c r="AF16" s="541"/>
      <c r="AG16" s="541"/>
      <c r="AH16" s="541"/>
      <c r="AI16" s="541"/>
      <c r="AJ16" s="541"/>
    </row>
    <row r="17" spans="1:36" ht="15" customHeight="1">
      <c r="A17" s="3" t="s">
        <v>43</v>
      </c>
      <c r="K17" s="147"/>
      <c r="L17" s="147"/>
      <c r="M17" s="260"/>
      <c r="N17" s="390"/>
      <c r="O17" s="390"/>
      <c r="P17" s="390"/>
      <c r="Q17" s="329"/>
      <c r="R17" s="390"/>
      <c r="S17" s="390"/>
      <c r="AE17" s="541"/>
      <c r="AF17" s="541"/>
      <c r="AG17" s="541"/>
      <c r="AH17" s="541"/>
      <c r="AI17" s="541"/>
      <c r="AJ17" s="541"/>
    </row>
    <row r="18" spans="1:36">
      <c r="K18" s="147"/>
      <c r="L18" s="147"/>
      <c r="M18" s="260"/>
      <c r="N18" s="263"/>
      <c r="O18" s="260"/>
      <c r="P18" s="390"/>
      <c r="Q18" s="260"/>
      <c r="R18" s="260"/>
      <c r="S18" s="260"/>
      <c r="T18" s="261"/>
      <c r="X18" s="7"/>
      <c r="Y18" s="7"/>
      <c r="Z18" s="7"/>
      <c r="AE18" s="541"/>
      <c r="AF18" s="541"/>
      <c r="AG18" s="541"/>
      <c r="AH18" s="541"/>
      <c r="AI18" s="541"/>
      <c r="AJ18" s="541"/>
    </row>
    <row r="19" spans="1:36">
      <c r="J19" s="4"/>
      <c r="K19" s="390"/>
      <c r="L19" s="390"/>
      <c r="M19" s="263"/>
      <c r="N19" s="149"/>
      <c r="O19" s="149"/>
      <c r="P19" s="390"/>
      <c r="Q19" s="260"/>
      <c r="R19" s="260"/>
      <c r="S19" s="260"/>
      <c r="T19" s="261"/>
      <c r="X19" s="7"/>
      <c r="Y19" s="7"/>
      <c r="Z19" s="7"/>
      <c r="AE19" s="541"/>
      <c r="AF19" s="541"/>
      <c r="AG19" s="541"/>
      <c r="AH19" s="541"/>
      <c r="AI19" s="541"/>
      <c r="AJ19" s="541"/>
    </row>
    <row r="20" spans="1:36">
      <c r="K20" s="390"/>
      <c r="L20" s="390"/>
      <c r="M20" s="263"/>
      <c r="N20" s="149"/>
      <c r="O20" s="149"/>
      <c r="P20" s="390"/>
      <c r="Q20" s="263"/>
      <c r="R20" s="263"/>
      <c r="S20" s="263"/>
      <c r="T20" s="264"/>
      <c r="AE20" s="541"/>
      <c r="AF20" s="541"/>
      <c r="AG20" s="541"/>
      <c r="AH20" s="541"/>
      <c r="AI20" s="541"/>
      <c r="AJ20" s="541"/>
    </row>
    <row r="21" spans="1:36">
      <c r="AE21" s="541"/>
      <c r="AF21" s="541"/>
      <c r="AG21" s="541"/>
      <c r="AH21" s="541"/>
      <c r="AI21" s="541"/>
      <c r="AJ21" s="541"/>
    </row>
    <row r="22" spans="1:36">
      <c r="AE22" s="541"/>
      <c r="AF22" s="541"/>
      <c r="AG22" s="541"/>
      <c r="AH22" s="541"/>
      <c r="AI22" s="541"/>
      <c r="AJ22" s="541"/>
    </row>
    <row r="23" spans="1:36">
      <c r="AE23" s="541"/>
      <c r="AF23" s="541"/>
      <c r="AG23" s="541"/>
      <c r="AH23" s="541"/>
      <c r="AI23" s="541"/>
      <c r="AJ23" s="541"/>
    </row>
    <row r="24" spans="1:36">
      <c r="AE24" s="541"/>
      <c r="AF24" s="541"/>
      <c r="AG24" s="541"/>
      <c r="AH24" s="541"/>
      <c r="AI24" s="541"/>
      <c r="AJ24" s="541"/>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74Zq92iyBDxqWbdB6C5pZ7B4nqJuqxb2iDjUvhPVDgT+sCi+Gos3cLHowxCupUGUpHMHQkrvNHdKQCahsfLMhQ==" saltValue="+U2Qw3OYiKDn5298gbxtd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P40" sqref="P4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9" t="s">
        <v>256</v>
      </c>
      <c r="B1" s="549"/>
      <c r="C1" s="549"/>
      <c r="L1" s="548" t="s">
        <v>257</v>
      </c>
      <c r="M1" s="548"/>
      <c r="N1" s="548"/>
      <c r="P1" s="548" t="s">
        <v>258</v>
      </c>
      <c r="Q1" s="548"/>
      <c r="R1" s="548"/>
      <c r="T1" s="548" t="s">
        <v>453</v>
      </c>
      <c r="U1" s="548"/>
      <c r="V1" s="548"/>
      <c r="W1" s="547" t="s">
        <v>509</v>
      </c>
      <c r="X1" s="547"/>
      <c r="Y1" s="547"/>
      <c r="Z1" s="547"/>
    </row>
    <row r="2" spans="1:33" ht="29.25" customHeight="1">
      <c r="A2" s="119" t="s">
        <v>715</v>
      </c>
      <c r="B2" s="120" t="s">
        <v>259</v>
      </c>
      <c r="C2" s="120" t="s">
        <v>260</v>
      </c>
      <c r="L2" s="119" t="s">
        <v>87</v>
      </c>
      <c r="M2" s="120" t="s">
        <v>259</v>
      </c>
      <c r="N2" s="120" t="s">
        <v>260</v>
      </c>
      <c r="P2" s="119" t="s">
        <v>452</v>
      </c>
      <c r="Q2" s="120" t="s">
        <v>261</v>
      </c>
      <c r="R2" s="120" t="s">
        <v>262</v>
      </c>
      <c r="T2" s="119" t="s">
        <v>87</v>
      </c>
      <c r="U2" s="120" t="s">
        <v>261</v>
      </c>
      <c r="V2" s="120" t="s">
        <v>262</v>
      </c>
      <c r="W2" s="547"/>
      <c r="X2" s="547"/>
      <c r="Y2" s="547"/>
      <c r="Z2" s="547"/>
    </row>
    <row r="3" spans="1:33">
      <c r="A3" s="121" t="s">
        <v>263</v>
      </c>
      <c r="B3" s="122">
        <v>450</v>
      </c>
      <c r="C3" s="122">
        <v>963</v>
      </c>
      <c r="D3" s="123"/>
      <c r="E3" s="123"/>
      <c r="F3" s="123"/>
      <c r="G3" s="123"/>
      <c r="H3" s="123"/>
      <c r="I3" s="123"/>
      <c r="J3" s="123"/>
      <c r="L3" s="124" t="s">
        <v>466</v>
      </c>
      <c r="M3" s="1">
        <v>5517</v>
      </c>
      <c r="N3" s="1">
        <v>29863</v>
      </c>
      <c r="P3" s="124" t="s">
        <v>265</v>
      </c>
      <c r="Q3" s="1">
        <v>61119</v>
      </c>
      <c r="R3" s="1">
        <v>6000</v>
      </c>
      <c r="T3" s="124" t="s">
        <v>472</v>
      </c>
      <c r="U3" s="1">
        <v>67172</v>
      </c>
      <c r="V3" s="1">
        <v>5947</v>
      </c>
      <c r="W3" s="547"/>
      <c r="X3" s="547"/>
      <c r="Y3" s="547"/>
      <c r="Z3" s="547"/>
    </row>
    <row r="4" spans="1:33">
      <c r="A4" s="121" t="s">
        <v>264</v>
      </c>
      <c r="B4" s="122">
        <v>100</v>
      </c>
      <c r="C4" s="122">
        <v>119</v>
      </c>
      <c r="D4" s="123"/>
      <c r="E4" s="123"/>
      <c r="F4" s="123"/>
      <c r="G4" s="123"/>
      <c r="H4" s="123"/>
      <c r="I4" s="123"/>
      <c r="J4" s="123"/>
      <c r="L4" s="124" t="s">
        <v>471</v>
      </c>
      <c r="M4" s="1">
        <v>6589</v>
      </c>
      <c r="N4" s="1">
        <v>26844</v>
      </c>
      <c r="P4" s="124" t="s">
        <v>267</v>
      </c>
      <c r="Q4" s="1">
        <v>63389</v>
      </c>
      <c r="R4" s="1">
        <v>6050</v>
      </c>
      <c r="T4" s="124" t="s">
        <v>505</v>
      </c>
      <c r="U4" s="1">
        <v>69094</v>
      </c>
      <c r="V4" s="1">
        <v>6039</v>
      </c>
    </row>
    <row r="5" spans="1:33">
      <c r="A5" s="121" t="s">
        <v>266</v>
      </c>
      <c r="B5" s="122">
        <v>12</v>
      </c>
      <c r="C5" s="122">
        <v>111</v>
      </c>
      <c r="D5" s="123"/>
      <c r="E5" s="123"/>
      <c r="F5" s="123"/>
      <c r="G5" s="123"/>
      <c r="H5" s="123"/>
      <c r="I5" s="123"/>
      <c r="J5" s="123"/>
      <c r="L5" s="124" t="s">
        <v>474</v>
      </c>
      <c r="M5" s="1">
        <v>7960</v>
      </c>
      <c r="N5" s="1">
        <v>23866</v>
      </c>
      <c r="P5" s="124" t="s">
        <v>269</v>
      </c>
      <c r="Q5" s="1">
        <v>65786</v>
      </c>
      <c r="R5" s="1">
        <v>6184</v>
      </c>
      <c r="T5" s="124" t="s">
        <v>474</v>
      </c>
      <c r="U5" s="1">
        <v>70123</v>
      </c>
      <c r="V5" s="1">
        <v>6055</v>
      </c>
      <c r="W5" s="123"/>
      <c r="X5" s="123"/>
      <c r="Y5" s="123"/>
      <c r="Z5" s="123"/>
      <c r="AA5" s="123"/>
      <c r="AB5" s="127"/>
      <c r="AC5" s="127"/>
      <c r="AD5" s="1"/>
      <c r="AE5" s="1"/>
      <c r="AF5" s="1"/>
      <c r="AG5" s="1"/>
    </row>
    <row r="6" spans="1:33">
      <c r="A6" s="121" t="s">
        <v>268</v>
      </c>
      <c r="B6" s="122">
        <v>5358</v>
      </c>
      <c r="C6" s="122">
        <v>2721</v>
      </c>
      <c r="D6" s="123"/>
      <c r="E6" s="123"/>
      <c r="F6" s="123"/>
      <c r="G6" s="123"/>
      <c r="H6" s="123"/>
      <c r="I6" s="123"/>
      <c r="J6" s="123"/>
      <c r="L6" s="124" t="s">
        <v>503</v>
      </c>
      <c r="M6" s="1">
        <v>9719</v>
      </c>
      <c r="N6" s="1">
        <v>20960</v>
      </c>
      <c r="P6" s="124" t="s">
        <v>271</v>
      </c>
      <c r="Q6" s="1">
        <v>65673</v>
      </c>
      <c r="R6" s="1">
        <v>6179</v>
      </c>
      <c r="T6" s="124" t="s">
        <v>503</v>
      </c>
      <c r="U6" s="1">
        <v>72856</v>
      </c>
      <c r="V6" s="1">
        <v>6181</v>
      </c>
    </row>
    <row r="7" spans="1:33">
      <c r="A7" s="121" t="s">
        <v>270</v>
      </c>
      <c r="B7" s="122">
        <v>3840</v>
      </c>
      <c r="C7" s="122">
        <v>7637</v>
      </c>
      <c r="D7" s="123"/>
      <c r="E7" s="123"/>
      <c r="F7" s="123"/>
      <c r="G7" s="123"/>
      <c r="H7" s="123"/>
      <c r="I7" s="123"/>
      <c r="J7" s="123"/>
      <c r="L7" s="124" t="s">
        <v>507</v>
      </c>
      <c r="M7" s="1">
        <v>11492</v>
      </c>
      <c r="N7" s="1">
        <v>19636</v>
      </c>
      <c r="P7" s="124" t="s">
        <v>273</v>
      </c>
      <c r="Q7" s="1">
        <v>63722</v>
      </c>
      <c r="R7" s="1">
        <v>6098</v>
      </c>
      <c r="T7" s="124" t="s">
        <v>507</v>
      </c>
      <c r="U7" s="1">
        <v>76257</v>
      </c>
      <c r="V7" s="1">
        <v>6337</v>
      </c>
    </row>
    <row r="8" spans="1:33">
      <c r="A8" s="121" t="s">
        <v>272</v>
      </c>
      <c r="B8" s="122">
        <v>81</v>
      </c>
      <c r="C8" s="122">
        <v>462</v>
      </c>
      <c r="D8" s="123"/>
      <c r="E8" s="123"/>
      <c r="F8" s="123"/>
      <c r="G8" s="123"/>
      <c r="H8" s="123"/>
      <c r="I8" s="123"/>
      <c r="J8" s="123"/>
      <c r="L8" s="124" t="s">
        <v>508</v>
      </c>
      <c r="M8" s="1">
        <v>12804</v>
      </c>
      <c r="N8" s="1">
        <v>19255</v>
      </c>
      <c r="P8" s="124" t="s">
        <v>275</v>
      </c>
      <c r="Q8" s="1">
        <v>65653</v>
      </c>
      <c r="R8" s="1">
        <v>6139</v>
      </c>
      <c r="S8" s="1"/>
      <c r="T8" s="124" t="s">
        <v>508</v>
      </c>
      <c r="U8" s="1">
        <v>77571</v>
      </c>
      <c r="V8" s="1">
        <v>6413</v>
      </c>
    </row>
    <row r="9" spans="1:33">
      <c r="A9" s="121" t="s">
        <v>274</v>
      </c>
      <c r="B9" s="122">
        <v>356</v>
      </c>
      <c r="C9" s="122">
        <v>360</v>
      </c>
      <c r="D9" s="123"/>
      <c r="E9" s="123"/>
      <c r="F9" s="123"/>
      <c r="G9" s="123"/>
      <c r="H9" s="123"/>
      <c r="I9" s="123"/>
      <c r="J9" s="123"/>
      <c r="L9" s="124" t="s">
        <v>510</v>
      </c>
      <c r="M9" s="1">
        <v>9201</v>
      </c>
      <c r="N9" s="1">
        <v>18853</v>
      </c>
      <c r="P9" s="124" t="s">
        <v>277</v>
      </c>
      <c r="Q9" s="1">
        <v>67744</v>
      </c>
      <c r="R9" s="1">
        <v>6237</v>
      </c>
      <c r="S9" s="1"/>
      <c r="T9" s="124" t="s">
        <v>510</v>
      </c>
      <c r="U9" s="1">
        <v>77861</v>
      </c>
      <c r="V9" s="1">
        <v>6486</v>
      </c>
    </row>
    <row r="10" spans="1:33">
      <c r="A10" s="121" t="s">
        <v>276</v>
      </c>
      <c r="B10" s="128">
        <v>92</v>
      </c>
      <c r="C10" s="128">
        <v>218</v>
      </c>
      <c r="D10" s="127"/>
      <c r="E10" s="127"/>
      <c r="F10" s="127"/>
      <c r="G10" s="127"/>
      <c r="H10" s="127"/>
      <c r="I10" s="127"/>
      <c r="J10" s="127"/>
      <c r="L10" s="124" t="s">
        <v>511</v>
      </c>
      <c r="M10" s="1">
        <v>7342</v>
      </c>
      <c r="N10" s="1">
        <v>19438</v>
      </c>
      <c r="P10" s="124" t="s">
        <v>279</v>
      </c>
      <c r="Q10" s="1">
        <v>67588</v>
      </c>
      <c r="R10" s="1">
        <v>6212</v>
      </c>
      <c r="S10" s="1"/>
      <c r="T10" s="124" t="s">
        <v>511</v>
      </c>
      <c r="U10" s="1">
        <v>76418</v>
      </c>
      <c r="V10" s="1">
        <v>6412</v>
      </c>
    </row>
    <row r="11" spans="1:33">
      <c r="A11" s="121" t="s">
        <v>278</v>
      </c>
      <c r="B11" s="128">
        <v>995</v>
      </c>
      <c r="C11" s="128">
        <v>403</v>
      </c>
      <c r="D11" s="127"/>
      <c r="E11" s="127"/>
      <c r="F11" s="127"/>
      <c r="G11" s="127"/>
      <c r="H11" s="127"/>
      <c r="I11" s="127"/>
      <c r="J11" s="127"/>
      <c r="L11" s="124" t="s">
        <v>515</v>
      </c>
      <c r="M11" s="1">
        <v>9116</v>
      </c>
      <c r="N11" s="1">
        <v>18845</v>
      </c>
      <c r="P11" s="124" t="s">
        <v>281</v>
      </c>
      <c r="Q11" s="1">
        <v>65347</v>
      </c>
      <c r="R11" s="1">
        <v>6111</v>
      </c>
      <c r="S11" s="1"/>
      <c r="T11" s="124" t="s">
        <v>515</v>
      </c>
      <c r="U11" s="1">
        <v>78244</v>
      </c>
      <c r="V11" s="1">
        <v>6446</v>
      </c>
    </row>
    <row r="12" spans="1:33">
      <c r="A12" s="121" t="s">
        <v>280</v>
      </c>
      <c r="B12" s="22">
        <v>15</v>
      </c>
      <c r="C12" s="22">
        <v>63</v>
      </c>
      <c r="D12" s="1"/>
      <c r="E12" s="1"/>
      <c r="F12" s="1"/>
      <c r="G12" s="1"/>
      <c r="H12" s="1"/>
      <c r="I12" s="1"/>
      <c r="J12" s="1"/>
      <c r="L12" s="124" t="s">
        <v>516</v>
      </c>
      <c r="M12" s="1">
        <v>12712</v>
      </c>
      <c r="N12" s="1">
        <v>18385</v>
      </c>
      <c r="P12" s="124" t="s">
        <v>283</v>
      </c>
      <c r="Q12" s="1">
        <v>67927</v>
      </c>
      <c r="R12" s="1">
        <v>6200</v>
      </c>
      <c r="S12" s="1"/>
      <c r="T12" s="124" t="s">
        <v>516</v>
      </c>
      <c r="U12" s="1">
        <v>79652</v>
      </c>
      <c r="V12" s="1">
        <v>6491</v>
      </c>
    </row>
    <row r="13" spans="1:33">
      <c r="A13" s="121" t="s">
        <v>282</v>
      </c>
      <c r="B13" s="22">
        <v>28</v>
      </c>
      <c r="C13" s="22">
        <v>103</v>
      </c>
      <c r="D13" s="1"/>
      <c r="E13" s="1"/>
      <c r="F13" s="1"/>
      <c r="G13" s="1"/>
      <c r="H13" s="1"/>
      <c r="I13" s="1"/>
      <c r="J13" s="1"/>
      <c r="L13" s="124" t="s">
        <v>518</v>
      </c>
      <c r="M13" s="1">
        <v>11572</v>
      </c>
      <c r="N13" s="1">
        <v>17978</v>
      </c>
      <c r="P13" s="124" t="s">
        <v>285</v>
      </c>
      <c r="Q13" s="1">
        <v>70772</v>
      </c>
      <c r="R13" s="1">
        <v>6369</v>
      </c>
      <c r="S13" s="1"/>
      <c r="T13" s="124" t="s">
        <v>518</v>
      </c>
      <c r="U13" s="1">
        <v>80460</v>
      </c>
      <c r="V13" s="282">
        <v>6533</v>
      </c>
    </row>
    <row r="14" spans="1:33">
      <c r="A14" s="121" t="s">
        <v>284</v>
      </c>
      <c r="B14" s="22">
        <v>763</v>
      </c>
      <c r="C14" s="22">
        <v>784</v>
      </c>
      <c r="D14" s="1"/>
      <c r="E14" s="1"/>
      <c r="F14" s="1"/>
      <c r="G14" s="1"/>
      <c r="H14" s="1"/>
      <c r="I14" s="1"/>
      <c r="J14" s="1"/>
      <c r="L14" s="124" t="s">
        <v>533</v>
      </c>
      <c r="M14" s="1">
        <v>10669</v>
      </c>
      <c r="N14" s="1">
        <v>17827</v>
      </c>
      <c r="P14" s="124" t="s">
        <v>286</v>
      </c>
      <c r="Q14" s="1">
        <v>70668</v>
      </c>
      <c r="R14" s="1">
        <v>6356</v>
      </c>
      <c r="S14" s="1"/>
      <c r="T14" s="124" t="s">
        <v>533</v>
      </c>
      <c r="U14" s="1">
        <v>80434</v>
      </c>
      <c r="V14" s="282">
        <v>6494</v>
      </c>
    </row>
    <row r="15" spans="1:33">
      <c r="A15" s="132" t="s">
        <v>131</v>
      </c>
      <c r="B15" s="133">
        <f>SUM(B3:B14)</f>
        <v>12090</v>
      </c>
      <c r="C15" s="133">
        <f>SUM(C3:C14)</f>
        <v>13944</v>
      </c>
      <c r="D15" s="1"/>
      <c r="E15" s="1"/>
      <c r="F15" s="1"/>
      <c r="G15" s="1"/>
      <c r="H15" s="1"/>
      <c r="I15" s="1"/>
      <c r="J15" s="1"/>
      <c r="L15" s="124" t="s">
        <v>534</v>
      </c>
      <c r="M15" s="1">
        <v>12810</v>
      </c>
      <c r="N15" s="1">
        <v>17431</v>
      </c>
      <c r="P15" s="124" t="s">
        <v>287</v>
      </c>
      <c r="Q15" s="1">
        <v>69985</v>
      </c>
      <c r="R15" s="1">
        <v>6323</v>
      </c>
      <c r="S15" s="1"/>
      <c r="T15" s="124" t="s">
        <v>534</v>
      </c>
      <c r="U15" s="1">
        <v>80126</v>
      </c>
      <c r="V15" s="282">
        <v>6441</v>
      </c>
    </row>
    <row r="16" spans="1:33">
      <c r="L16" s="124" t="s">
        <v>535</v>
      </c>
      <c r="M16" s="1">
        <v>12268</v>
      </c>
      <c r="N16" s="1">
        <v>17365</v>
      </c>
      <c r="P16" s="124" t="s">
        <v>289</v>
      </c>
      <c r="Q16" s="1">
        <v>72657</v>
      </c>
      <c r="R16" s="1">
        <v>6410</v>
      </c>
      <c r="S16" s="1"/>
      <c r="T16" s="124" t="s">
        <v>535</v>
      </c>
      <c r="U16" s="1">
        <v>81572</v>
      </c>
      <c r="V16" s="1">
        <v>6468</v>
      </c>
    </row>
    <row r="17" spans="1:27">
      <c r="A17" s="25" t="s">
        <v>288</v>
      </c>
      <c r="B17" s="25"/>
      <c r="L17" s="124" t="s">
        <v>536</v>
      </c>
      <c r="M17" s="1">
        <v>12773</v>
      </c>
      <c r="N17" s="1">
        <v>17217</v>
      </c>
      <c r="P17" s="124" t="s">
        <v>291</v>
      </c>
      <c r="Q17" s="1">
        <v>75727</v>
      </c>
      <c r="R17" s="1">
        <v>6657</v>
      </c>
      <c r="S17" s="1"/>
      <c r="T17" s="124" t="s">
        <v>536</v>
      </c>
      <c r="U17" s="1">
        <v>81803</v>
      </c>
      <c r="V17" s="1">
        <v>6461</v>
      </c>
    </row>
    <row r="18" spans="1:27">
      <c r="A18" s="25" t="s">
        <v>290</v>
      </c>
      <c r="B18" s="25"/>
      <c r="L18" s="124" t="s">
        <v>537</v>
      </c>
      <c r="M18" s="1">
        <v>12773</v>
      </c>
      <c r="N18" s="1">
        <v>17430</v>
      </c>
      <c r="P18" s="124" t="s">
        <v>292</v>
      </c>
      <c r="Q18" s="1">
        <v>75348</v>
      </c>
      <c r="R18" s="1">
        <v>6627</v>
      </c>
      <c r="S18" s="1"/>
      <c r="T18" s="124" t="s">
        <v>537</v>
      </c>
      <c r="U18" s="1">
        <v>83090</v>
      </c>
      <c r="V18" s="1">
        <v>6507</v>
      </c>
    </row>
    <row r="19" spans="1:27">
      <c r="D19" s="123"/>
      <c r="L19" s="124" t="s">
        <v>538</v>
      </c>
      <c r="M19" s="1">
        <v>13056</v>
      </c>
      <c r="N19" s="1">
        <v>17259</v>
      </c>
      <c r="P19" s="124" t="s">
        <v>293</v>
      </c>
      <c r="Q19" s="1">
        <v>74267</v>
      </c>
      <c r="R19" s="1">
        <v>6529</v>
      </c>
      <c r="S19" s="1"/>
      <c r="T19" s="124" t="s">
        <v>538</v>
      </c>
      <c r="U19" s="1">
        <v>84209</v>
      </c>
      <c r="V19" s="282">
        <v>6565</v>
      </c>
    </row>
    <row r="20" spans="1:27" ht="18" customHeight="1">
      <c r="A20" s="544" t="s">
        <v>454</v>
      </c>
      <c r="B20" s="544"/>
      <c r="C20" s="544"/>
      <c r="D20" s="123"/>
      <c r="L20" s="375" t="s">
        <v>539</v>
      </c>
      <c r="M20" s="376">
        <v>12069</v>
      </c>
      <c r="N20" s="376">
        <v>16910</v>
      </c>
      <c r="P20" s="124" t="s">
        <v>294</v>
      </c>
      <c r="Q20" s="1">
        <v>77781</v>
      </c>
      <c r="R20" s="1">
        <v>6607</v>
      </c>
      <c r="S20" s="1"/>
      <c r="T20" s="124" t="s">
        <v>539</v>
      </c>
      <c r="U20" s="1">
        <v>84918</v>
      </c>
      <c r="V20" s="1">
        <v>6621</v>
      </c>
    </row>
    <row r="21" spans="1:27" ht="25.5">
      <c r="A21" s="119" t="s">
        <v>715</v>
      </c>
      <c r="B21" s="120" t="s">
        <v>517</v>
      </c>
      <c r="C21" s="120" t="s">
        <v>698</v>
      </c>
      <c r="D21" s="129"/>
      <c r="L21" s="124" t="s">
        <v>540</v>
      </c>
      <c r="M21" s="1">
        <v>11365</v>
      </c>
      <c r="N21" s="1">
        <v>16348</v>
      </c>
      <c r="P21" s="124" t="s">
        <v>296</v>
      </c>
      <c r="Q21" s="1">
        <v>78744</v>
      </c>
      <c r="R21" s="1">
        <v>6745</v>
      </c>
      <c r="S21" s="1"/>
      <c r="T21" s="124" t="s">
        <v>540</v>
      </c>
      <c r="U21" s="1">
        <v>85567</v>
      </c>
      <c r="V21" s="1">
        <v>6652</v>
      </c>
    </row>
    <row r="22" spans="1:27" ht="15" customHeight="1">
      <c r="A22" s="130" t="s">
        <v>295</v>
      </c>
      <c r="B22" s="123">
        <v>393540</v>
      </c>
      <c r="C22" s="123">
        <v>27650</v>
      </c>
      <c r="D22" s="129"/>
      <c r="L22" s="124" t="s">
        <v>541</v>
      </c>
      <c r="M22" s="1">
        <v>10223</v>
      </c>
      <c r="N22" s="1">
        <v>16584</v>
      </c>
      <c r="P22" s="124" t="s">
        <v>298</v>
      </c>
      <c r="Q22" s="1">
        <v>79025</v>
      </c>
      <c r="R22" s="1">
        <v>6746</v>
      </c>
      <c r="S22" s="1"/>
      <c r="T22" s="124" t="s">
        <v>541</v>
      </c>
      <c r="U22" s="1">
        <v>85035</v>
      </c>
      <c r="V22" s="282">
        <v>6574</v>
      </c>
    </row>
    <row r="23" spans="1:27" ht="26.25">
      <c r="A23" s="134" t="s">
        <v>297</v>
      </c>
      <c r="B23" s="133">
        <v>92910</v>
      </c>
      <c r="C23" s="133">
        <v>6690</v>
      </c>
      <c r="D23" s="129"/>
      <c r="L23" s="124" t="s">
        <v>554</v>
      </c>
      <c r="M23" s="1">
        <v>8734</v>
      </c>
      <c r="N23" s="1">
        <v>16619</v>
      </c>
      <c r="P23" s="124" t="s">
        <v>300</v>
      </c>
      <c r="Q23" s="1">
        <v>77908</v>
      </c>
      <c r="R23" s="1">
        <v>6690</v>
      </c>
      <c r="S23" s="1"/>
      <c r="T23" s="124" t="s">
        <v>554</v>
      </c>
      <c r="U23" s="282">
        <v>85722</v>
      </c>
      <c r="V23" s="282">
        <v>6592</v>
      </c>
    </row>
    <row r="24" spans="1:27">
      <c r="A24" s="130" t="s">
        <v>299</v>
      </c>
      <c r="B24" s="122">
        <v>31095</v>
      </c>
      <c r="C24" s="129">
        <v>492</v>
      </c>
      <c r="D24" s="129"/>
      <c r="L24" s="124" t="s">
        <v>556</v>
      </c>
      <c r="M24" s="1">
        <v>10918</v>
      </c>
      <c r="N24" s="1">
        <v>16313</v>
      </c>
      <c r="P24" s="124" t="s">
        <v>302</v>
      </c>
      <c r="Q24" s="1">
        <v>79828</v>
      </c>
      <c r="R24" s="1">
        <v>6686</v>
      </c>
      <c r="S24" s="1"/>
      <c r="T24" s="124" t="s">
        <v>556</v>
      </c>
      <c r="U24" s="1">
        <v>86820</v>
      </c>
      <c r="V24" s="1">
        <v>6618</v>
      </c>
    </row>
    <row r="25" spans="1:27">
      <c r="A25" s="131" t="s">
        <v>301</v>
      </c>
      <c r="B25" s="123">
        <v>25695</v>
      </c>
      <c r="C25" s="129">
        <v>207</v>
      </c>
      <c r="D25" s="129"/>
      <c r="L25" s="124" t="s">
        <v>559</v>
      </c>
      <c r="M25" s="1">
        <v>8301</v>
      </c>
      <c r="N25" s="1">
        <v>16116</v>
      </c>
      <c r="P25" s="124" t="s">
        <v>304</v>
      </c>
      <c r="Q25" s="1">
        <v>81309</v>
      </c>
      <c r="R25" s="1">
        <v>6794</v>
      </c>
      <c r="S25" s="1"/>
      <c r="T25" s="124" t="s">
        <v>559</v>
      </c>
      <c r="U25" s="1">
        <v>86869</v>
      </c>
      <c r="V25" s="1">
        <v>6662</v>
      </c>
    </row>
    <row r="26" spans="1:27">
      <c r="A26" s="131" t="s">
        <v>303</v>
      </c>
      <c r="B26" s="123">
        <v>5220</v>
      </c>
      <c r="C26" s="129">
        <v>270</v>
      </c>
      <c r="D26" s="123"/>
      <c r="L26" s="124" t="s">
        <v>560</v>
      </c>
      <c r="M26" s="1">
        <v>8833</v>
      </c>
      <c r="N26" s="1">
        <v>15893</v>
      </c>
      <c r="P26" s="124" t="s">
        <v>306</v>
      </c>
      <c r="Q26" s="1">
        <v>81481</v>
      </c>
      <c r="R26" s="1">
        <v>6748</v>
      </c>
      <c r="S26" s="1"/>
      <c r="T26" s="124" t="s">
        <v>560</v>
      </c>
      <c r="U26" s="282">
        <v>86472</v>
      </c>
      <c r="V26" s="1">
        <v>6612</v>
      </c>
    </row>
    <row r="27" spans="1:27">
      <c r="A27" s="131" t="s">
        <v>305</v>
      </c>
      <c r="B27" s="123">
        <v>25</v>
      </c>
      <c r="C27" s="129">
        <v>3</v>
      </c>
      <c r="D27" s="123"/>
      <c r="L27" s="124" t="s">
        <v>586</v>
      </c>
      <c r="M27" s="1">
        <v>10360</v>
      </c>
      <c r="N27" s="1">
        <v>15629</v>
      </c>
      <c r="P27" s="124" t="s">
        <v>308</v>
      </c>
      <c r="Q27" s="1">
        <v>80384</v>
      </c>
      <c r="R27" s="1">
        <v>6695</v>
      </c>
      <c r="S27" s="1"/>
      <c r="T27" s="124" t="s">
        <v>586</v>
      </c>
      <c r="U27" s="282">
        <v>86177</v>
      </c>
      <c r="V27" s="1">
        <v>6581</v>
      </c>
    </row>
    <row r="28" spans="1:27">
      <c r="A28" s="131" t="s">
        <v>307</v>
      </c>
      <c r="B28" s="123">
        <v>155</v>
      </c>
      <c r="C28" s="129">
        <v>12</v>
      </c>
      <c r="D28" s="129"/>
      <c r="L28" s="124" t="s">
        <v>587</v>
      </c>
      <c r="M28" s="1">
        <v>10892</v>
      </c>
      <c r="N28" s="1">
        <v>15303</v>
      </c>
      <c r="P28" s="124" t="s">
        <v>310</v>
      </c>
      <c r="Q28" s="1">
        <v>81715</v>
      </c>
      <c r="R28" s="1">
        <v>6652</v>
      </c>
      <c r="S28" s="1"/>
      <c r="T28" s="124" t="s">
        <v>587</v>
      </c>
      <c r="U28" s="282">
        <v>86903</v>
      </c>
      <c r="V28" s="1">
        <v>6580</v>
      </c>
    </row>
    <row r="29" spans="1:27">
      <c r="A29" s="130" t="s">
        <v>309</v>
      </c>
      <c r="B29" s="122">
        <v>37675</v>
      </c>
      <c r="C29" s="123">
        <v>4137</v>
      </c>
      <c r="D29" s="129"/>
      <c r="L29" s="124" t="s">
        <v>588</v>
      </c>
      <c r="M29" s="1">
        <v>10403</v>
      </c>
      <c r="N29" s="1">
        <v>15485</v>
      </c>
      <c r="P29" s="124" t="s">
        <v>312</v>
      </c>
      <c r="Q29" s="1">
        <v>83328</v>
      </c>
      <c r="R29" s="1">
        <v>6802</v>
      </c>
      <c r="S29" s="1"/>
      <c r="T29" s="124" t="s">
        <v>588</v>
      </c>
      <c r="U29" s="282">
        <v>86870</v>
      </c>
      <c r="V29" s="1">
        <v>6568</v>
      </c>
      <c r="X29" s="206"/>
    </row>
    <row r="30" spans="1:27">
      <c r="A30" s="131" t="s">
        <v>311</v>
      </c>
      <c r="B30" s="123">
        <v>24040</v>
      </c>
      <c r="C30" s="123">
        <v>2254</v>
      </c>
      <c r="D30" s="123"/>
      <c r="L30" s="124" t="s">
        <v>591</v>
      </c>
      <c r="M30" s="1">
        <v>10900</v>
      </c>
      <c r="N30" s="1">
        <v>15235</v>
      </c>
      <c r="P30" s="124" t="s">
        <v>314</v>
      </c>
      <c r="Q30" s="1">
        <v>72704</v>
      </c>
      <c r="R30" s="1">
        <v>5780</v>
      </c>
      <c r="S30" s="1"/>
      <c r="T30" s="124" t="s">
        <v>591</v>
      </c>
      <c r="U30" s="282">
        <v>88343</v>
      </c>
      <c r="V30" s="1">
        <v>6641</v>
      </c>
    </row>
    <row r="31" spans="1:27">
      <c r="A31" s="131" t="s">
        <v>313</v>
      </c>
      <c r="B31" s="123">
        <v>735</v>
      </c>
      <c r="C31" s="129">
        <v>93</v>
      </c>
      <c r="D31" s="129"/>
      <c r="L31" s="124" t="s">
        <v>594</v>
      </c>
      <c r="M31" s="1">
        <v>12230</v>
      </c>
      <c r="N31" s="1">
        <v>15532</v>
      </c>
      <c r="P31" s="124" t="s">
        <v>437</v>
      </c>
      <c r="Q31" s="1">
        <v>72265</v>
      </c>
      <c r="R31" s="1">
        <v>5818</v>
      </c>
      <c r="S31" s="1"/>
      <c r="T31" s="124" t="s">
        <v>594</v>
      </c>
      <c r="U31" s="282">
        <v>89714</v>
      </c>
      <c r="V31" s="1">
        <v>6632</v>
      </c>
      <c r="AA31" s="357"/>
    </row>
    <row r="32" spans="1:27">
      <c r="A32" s="131" t="s">
        <v>315</v>
      </c>
      <c r="B32" s="123">
        <v>1205</v>
      </c>
      <c r="C32" s="129">
        <v>92</v>
      </c>
      <c r="D32" s="129"/>
      <c r="L32" s="124" t="s">
        <v>595</v>
      </c>
      <c r="M32" s="1">
        <v>12011</v>
      </c>
      <c r="N32" s="1">
        <v>15312</v>
      </c>
      <c r="O32" s="216"/>
      <c r="P32" s="289"/>
      <c r="T32" s="124" t="s">
        <v>595</v>
      </c>
      <c r="U32" s="282">
        <v>90381</v>
      </c>
      <c r="V32" s="282">
        <v>6675</v>
      </c>
      <c r="AA32" s="357"/>
    </row>
    <row r="33" spans="1:27">
      <c r="A33" s="131" t="s">
        <v>316</v>
      </c>
      <c r="B33" s="123">
        <v>11695</v>
      </c>
      <c r="C33" s="123">
        <v>1698</v>
      </c>
      <c r="D33" s="129"/>
      <c r="L33" s="124" t="s">
        <v>596</v>
      </c>
      <c r="M33" s="1">
        <v>10014</v>
      </c>
      <c r="N33" s="1">
        <v>14969</v>
      </c>
      <c r="P33" s="289"/>
      <c r="T33" s="124" t="s">
        <v>596</v>
      </c>
      <c r="U33" s="282">
        <v>90856</v>
      </c>
      <c r="V33" s="1">
        <v>6716</v>
      </c>
      <c r="AA33" s="357"/>
    </row>
    <row r="34" spans="1:27">
      <c r="A34" s="130" t="s">
        <v>317</v>
      </c>
      <c r="B34" s="123">
        <v>0</v>
      </c>
      <c r="C34" s="129">
        <v>0</v>
      </c>
      <c r="D34" s="129"/>
      <c r="L34" s="124" t="s">
        <v>598</v>
      </c>
      <c r="M34" s="1">
        <v>10711</v>
      </c>
      <c r="N34" s="1">
        <v>15228</v>
      </c>
      <c r="P34" s="126"/>
      <c r="T34" s="124" t="s">
        <v>598</v>
      </c>
      <c r="U34" s="282">
        <v>89684</v>
      </c>
      <c r="V34" s="1">
        <v>6652</v>
      </c>
      <c r="AA34" s="357"/>
    </row>
    <row r="35" spans="1:27">
      <c r="A35" s="131" t="s">
        <v>318</v>
      </c>
      <c r="B35" s="123">
        <v>0</v>
      </c>
      <c r="C35" s="129">
        <v>0</v>
      </c>
      <c r="D35" s="129"/>
      <c r="L35" s="124" t="s">
        <v>656</v>
      </c>
      <c r="M35" s="1">
        <v>10405</v>
      </c>
      <c r="N35" s="1">
        <v>15255</v>
      </c>
      <c r="P35" s="126"/>
      <c r="T35" s="124" t="s">
        <v>656</v>
      </c>
      <c r="U35" s="220">
        <v>90673</v>
      </c>
      <c r="V35" s="220">
        <v>6628</v>
      </c>
      <c r="AA35" s="357"/>
    </row>
    <row r="36" spans="1:27">
      <c r="A36" s="130" t="s">
        <v>319</v>
      </c>
      <c r="B36" s="123">
        <v>7505</v>
      </c>
      <c r="C36" s="129">
        <v>1024</v>
      </c>
      <c r="D36" s="129"/>
      <c r="L36" s="124" t="s">
        <v>659</v>
      </c>
      <c r="M36" s="1">
        <v>10513</v>
      </c>
      <c r="N36" s="1">
        <v>14633</v>
      </c>
      <c r="T36" s="124" t="s">
        <v>659</v>
      </c>
      <c r="U36" s="220">
        <v>91709</v>
      </c>
      <c r="V36" s="220">
        <v>6675</v>
      </c>
      <c r="AA36" s="357"/>
    </row>
    <row r="37" spans="1:27">
      <c r="A37" s="131" t="s">
        <v>320</v>
      </c>
      <c r="B37" s="123">
        <v>555</v>
      </c>
      <c r="C37" s="129">
        <v>19</v>
      </c>
      <c r="D37" s="129"/>
      <c r="L37" s="124" t="s">
        <v>661</v>
      </c>
      <c r="M37" s="1">
        <v>11127</v>
      </c>
      <c r="N37" s="1">
        <v>15106</v>
      </c>
      <c r="T37" s="124" t="s">
        <v>661</v>
      </c>
      <c r="U37" s="220">
        <v>91313</v>
      </c>
      <c r="V37" s="220">
        <v>6660</v>
      </c>
      <c r="AA37" s="357"/>
    </row>
    <row r="38" spans="1:27">
      <c r="A38" s="131" t="s">
        <v>321</v>
      </c>
      <c r="B38" s="123">
        <v>3715</v>
      </c>
      <c r="C38" s="129">
        <v>939</v>
      </c>
      <c r="D38" s="129"/>
      <c r="L38" s="124" t="s">
        <v>662</v>
      </c>
      <c r="M38" s="1">
        <v>9929</v>
      </c>
      <c r="N38" s="1">
        <v>15213</v>
      </c>
      <c r="T38" s="124" t="s">
        <v>662</v>
      </c>
      <c r="U38" s="220">
        <v>91345</v>
      </c>
      <c r="V38" s="1">
        <v>6637</v>
      </c>
      <c r="W38" s="108"/>
      <c r="AA38" s="357"/>
    </row>
    <row r="39" spans="1:27">
      <c r="A39" s="131" t="s">
        <v>322</v>
      </c>
      <c r="B39" s="123">
        <v>3235</v>
      </c>
      <c r="C39" s="129">
        <v>66</v>
      </c>
      <c r="D39" s="129"/>
      <c r="L39" s="124" t="s">
        <v>663</v>
      </c>
      <c r="M39" s="1">
        <v>11124</v>
      </c>
      <c r="N39" s="1">
        <v>15031</v>
      </c>
      <c r="T39" s="124" t="s">
        <v>663</v>
      </c>
      <c r="U39" s="220">
        <v>90255</v>
      </c>
      <c r="V39" s="220">
        <v>6641</v>
      </c>
    </row>
    <row r="40" spans="1:27">
      <c r="A40" s="130" t="s">
        <v>323</v>
      </c>
      <c r="B40" s="123">
        <v>1425</v>
      </c>
      <c r="C40" s="129">
        <v>72</v>
      </c>
      <c r="D40" s="129"/>
      <c r="L40" s="124" t="s">
        <v>665</v>
      </c>
      <c r="M40" s="1">
        <v>14258</v>
      </c>
      <c r="N40" s="1">
        <v>14714</v>
      </c>
      <c r="T40" s="124" t="s">
        <v>665</v>
      </c>
      <c r="U40" s="220">
        <v>90835</v>
      </c>
      <c r="V40" s="220">
        <v>6596</v>
      </c>
    </row>
    <row r="41" spans="1:27">
      <c r="A41" s="131" t="s">
        <v>324</v>
      </c>
      <c r="B41" s="123">
        <v>1355</v>
      </c>
      <c r="C41" s="129">
        <v>63</v>
      </c>
      <c r="D41" s="129"/>
      <c r="L41" s="124" t="s">
        <v>668</v>
      </c>
      <c r="M41" s="385">
        <v>12047</v>
      </c>
      <c r="N41" s="385">
        <v>14624</v>
      </c>
      <c r="T41" s="124" t="s">
        <v>668</v>
      </c>
      <c r="U41" s="220">
        <v>91130</v>
      </c>
      <c r="V41" s="220">
        <v>6641</v>
      </c>
      <c r="W41" s="278"/>
    </row>
    <row r="42" spans="1:27">
      <c r="A42" s="131" t="s">
        <v>325</v>
      </c>
      <c r="B42" s="123">
        <v>70</v>
      </c>
      <c r="C42" s="129">
        <v>9</v>
      </c>
      <c r="D42" s="129"/>
      <c r="L42" s="124" t="s">
        <v>671</v>
      </c>
      <c r="M42" s="385">
        <v>13067</v>
      </c>
      <c r="N42" s="385">
        <v>14439</v>
      </c>
      <c r="T42" s="124" t="s">
        <v>671</v>
      </c>
      <c r="U42" s="220">
        <v>92750</v>
      </c>
      <c r="V42" s="220">
        <v>6679</v>
      </c>
    </row>
    <row r="43" spans="1:27">
      <c r="A43" s="130" t="s">
        <v>326</v>
      </c>
      <c r="B43" s="123">
        <v>3260</v>
      </c>
      <c r="C43" s="129">
        <v>44</v>
      </c>
      <c r="D43" s="129"/>
      <c r="L43" s="124" t="s">
        <v>673</v>
      </c>
      <c r="M43" s="385">
        <v>14071</v>
      </c>
      <c r="N43" s="385">
        <v>14577</v>
      </c>
      <c r="T43" s="124" t="s">
        <v>673</v>
      </c>
      <c r="U43" s="220">
        <v>94050</v>
      </c>
      <c r="V43" s="220">
        <v>6731</v>
      </c>
    </row>
    <row r="44" spans="1:27">
      <c r="A44" s="131" t="s">
        <v>327</v>
      </c>
      <c r="B44" s="123">
        <v>770</v>
      </c>
      <c r="C44" s="129">
        <v>15</v>
      </c>
      <c r="D44" s="129"/>
      <c r="L44" s="124" t="s">
        <v>674</v>
      </c>
      <c r="M44" s="385">
        <v>12582</v>
      </c>
      <c r="N44" s="385">
        <v>14515</v>
      </c>
      <c r="T44" s="124" t="s">
        <v>674</v>
      </c>
      <c r="U44" s="220">
        <v>94890</v>
      </c>
      <c r="V44" s="220">
        <v>6823</v>
      </c>
    </row>
    <row r="45" spans="1:27">
      <c r="A45" s="131" t="s">
        <v>328</v>
      </c>
      <c r="B45" s="123">
        <v>2490</v>
      </c>
      <c r="C45" s="129">
        <v>29</v>
      </c>
      <c r="D45" s="129"/>
      <c r="L45" s="124" t="s">
        <v>676</v>
      </c>
      <c r="M45" s="385">
        <v>11051</v>
      </c>
      <c r="N45" s="385">
        <v>14206</v>
      </c>
      <c r="T45" s="124" t="s">
        <v>676</v>
      </c>
      <c r="U45" s="220">
        <v>94675</v>
      </c>
      <c r="V45" s="220">
        <v>6802</v>
      </c>
    </row>
    <row r="46" spans="1:27" ht="15" customHeight="1">
      <c r="A46" s="130" t="s">
        <v>329</v>
      </c>
      <c r="B46" s="123">
        <v>1675</v>
      </c>
      <c r="C46" s="129">
        <v>131</v>
      </c>
      <c r="D46" s="129"/>
      <c r="L46" s="124" t="s">
        <v>691</v>
      </c>
      <c r="M46" s="385">
        <v>12235</v>
      </c>
      <c r="N46" s="385">
        <v>14182</v>
      </c>
      <c r="O46" s="189"/>
      <c r="P46" s="189"/>
      <c r="Q46" s="189"/>
      <c r="T46" s="124" t="s">
        <v>691</v>
      </c>
      <c r="U46" s="220">
        <v>93735</v>
      </c>
      <c r="V46" s="220">
        <v>6725</v>
      </c>
    </row>
    <row r="47" spans="1:27">
      <c r="A47" s="131" t="s">
        <v>330</v>
      </c>
      <c r="B47" s="123">
        <v>1540</v>
      </c>
      <c r="C47" s="129">
        <v>108</v>
      </c>
      <c r="D47" s="129"/>
      <c r="L47" s="124" t="s">
        <v>699</v>
      </c>
      <c r="M47" s="385">
        <v>10490</v>
      </c>
      <c r="N47" s="385">
        <v>14331</v>
      </c>
      <c r="O47" s="189"/>
      <c r="P47" s="189"/>
      <c r="Q47" s="189"/>
      <c r="T47" s="124" t="s">
        <v>699</v>
      </c>
      <c r="U47" s="220">
        <v>95065</v>
      </c>
      <c r="V47" s="220">
        <v>6788</v>
      </c>
    </row>
    <row r="48" spans="1:27">
      <c r="A48" s="131" t="s">
        <v>331</v>
      </c>
      <c r="B48" s="123">
        <v>135</v>
      </c>
      <c r="C48" s="129">
        <v>23</v>
      </c>
      <c r="D48" s="129"/>
      <c r="L48" s="124" t="s">
        <v>701</v>
      </c>
      <c r="M48" s="385">
        <v>11944</v>
      </c>
      <c r="N48" s="385">
        <v>14419</v>
      </c>
      <c r="O48" s="189"/>
      <c r="P48" s="189"/>
      <c r="Q48" s="189"/>
      <c r="T48" s="124" t="s">
        <v>701</v>
      </c>
      <c r="U48" s="220">
        <v>94480</v>
      </c>
      <c r="V48" s="220">
        <v>6737</v>
      </c>
    </row>
    <row r="49" spans="1:30" ht="15" customHeight="1">
      <c r="A49" s="131" t="s">
        <v>332</v>
      </c>
      <c r="B49" s="123">
        <v>0</v>
      </c>
      <c r="C49" s="129">
        <v>0</v>
      </c>
      <c r="D49" s="129"/>
      <c r="L49" s="124" t="s">
        <v>703</v>
      </c>
      <c r="M49" s="385">
        <v>10508</v>
      </c>
      <c r="N49" s="385">
        <v>14323</v>
      </c>
      <c r="T49" s="124" t="s">
        <v>703</v>
      </c>
      <c r="U49" s="220">
        <v>94615</v>
      </c>
      <c r="V49" s="220">
        <v>6731</v>
      </c>
    </row>
    <row r="50" spans="1:30">
      <c r="A50" s="130" t="s">
        <v>333</v>
      </c>
      <c r="B50" s="122">
        <v>2535</v>
      </c>
      <c r="C50" s="129">
        <v>208</v>
      </c>
      <c r="D50" s="129"/>
      <c r="L50" s="124" t="s">
        <v>710</v>
      </c>
      <c r="M50" s="385">
        <v>10901</v>
      </c>
      <c r="N50" s="385">
        <v>14156</v>
      </c>
      <c r="T50" s="124" t="s">
        <v>710</v>
      </c>
      <c r="U50" s="220">
        <v>94625</v>
      </c>
      <c r="V50" s="220">
        <v>6743</v>
      </c>
    </row>
    <row r="51" spans="1:30">
      <c r="A51" s="131" t="s">
        <v>334</v>
      </c>
      <c r="B51" s="123">
        <v>1775</v>
      </c>
      <c r="C51" s="129">
        <v>167</v>
      </c>
      <c r="D51" s="129"/>
      <c r="L51" s="124" t="s">
        <v>716</v>
      </c>
      <c r="M51" s="385">
        <v>12090</v>
      </c>
      <c r="N51" s="385">
        <v>13944</v>
      </c>
      <c r="T51" s="124" t="s">
        <v>716</v>
      </c>
      <c r="U51" s="220">
        <v>92910</v>
      </c>
      <c r="V51" s="220">
        <v>6690</v>
      </c>
    </row>
    <row r="52" spans="1:30">
      <c r="A52" s="131" t="s">
        <v>335</v>
      </c>
      <c r="B52" s="123">
        <v>135</v>
      </c>
      <c r="C52" s="129">
        <v>8</v>
      </c>
      <c r="D52" s="129"/>
      <c r="L52" s="124"/>
      <c r="M52" s="519">
        <f>((M51-M39)/M39)*100</f>
        <v>8.6839266450916934</v>
      </c>
      <c r="N52" s="519">
        <f>((N51-N39)/N39)*100</f>
        <v>-7.2317211097066068</v>
      </c>
    </row>
    <row r="53" spans="1:30">
      <c r="A53" s="131" t="s">
        <v>336</v>
      </c>
      <c r="B53" s="123">
        <v>625</v>
      </c>
      <c r="C53" s="129">
        <v>33</v>
      </c>
      <c r="D53" s="129"/>
      <c r="L53" s="124"/>
      <c r="M53" s="385"/>
      <c r="N53" s="385"/>
    </row>
    <row r="54" spans="1:30">
      <c r="A54" s="130" t="s">
        <v>337</v>
      </c>
      <c r="B54" s="123">
        <v>2530</v>
      </c>
      <c r="C54" s="129">
        <v>137</v>
      </c>
      <c r="D54" s="129"/>
      <c r="L54" s="124"/>
      <c r="M54" s="385"/>
      <c r="N54" s="385"/>
    </row>
    <row r="55" spans="1:30">
      <c r="A55" s="131" t="s">
        <v>338</v>
      </c>
      <c r="B55" s="123">
        <v>1180</v>
      </c>
      <c r="C55" s="129">
        <v>65</v>
      </c>
      <c r="D55" s="129"/>
      <c r="L55" s="124"/>
      <c r="M55" s="385"/>
      <c r="N55" s="385"/>
    </row>
    <row r="56" spans="1:30">
      <c r="A56" s="131" t="s">
        <v>339</v>
      </c>
      <c r="B56" s="123">
        <v>300</v>
      </c>
      <c r="C56" s="129">
        <v>23</v>
      </c>
      <c r="D56" s="129"/>
      <c r="L56" s="124"/>
      <c r="M56" s="385"/>
      <c r="N56" s="385"/>
      <c r="AC56" s="133"/>
      <c r="AD56" s="133"/>
    </row>
    <row r="57" spans="1:30">
      <c r="A57" s="131" t="s">
        <v>340</v>
      </c>
      <c r="B57" s="123">
        <v>460</v>
      </c>
      <c r="C57" s="129">
        <v>11</v>
      </c>
      <c r="D57" s="129"/>
      <c r="L57" s="124"/>
      <c r="M57" s="385"/>
      <c r="N57" s="385"/>
    </row>
    <row r="58" spans="1:30">
      <c r="A58" s="131" t="s">
        <v>341</v>
      </c>
      <c r="B58" s="123">
        <v>205</v>
      </c>
      <c r="C58" s="129">
        <v>16</v>
      </c>
      <c r="D58" s="129"/>
      <c r="L58" s="124"/>
      <c r="M58" s="385"/>
      <c r="N58" s="385"/>
    </row>
    <row r="59" spans="1:30">
      <c r="A59" s="131" t="s">
        <v>342</v>
      </c>
      <c r="B59" s="123">
        <v>225</v>
      </c>
      <c r="C59" s="129">
        <v>13</v>
      </c>
      <c r="D59" s="129"/>
      <c r="L59" s="124"/>
      <c r="M59" s="385"/>
      <c r="N59" s="385"/>
    </row>
    <row r="60" spans="1:30">
      <c r="A60" s="131" t="s">
        <v>343</v>
      </c>
      <c r="B60" s="123">
        <v>10</v>
      </c>
      <c r="C60" s="129">
        <v>4</v>
      </c>
      <c r="D60" s="129"/>
      <c r="L60" s="124"/>
      <c r="M60" s="385"/>
      <c r="N60" s="385"/>
    </row>
    <row r="61" spans="1:30">
      <c r="A61" s="131" t="s">
        <v>344</v>
      </c>
      <c r="B61" s="123">
        <v>150</v>
      </c>
      <c r="C61" s="129">
        <v>5</v>
      </c>
      <c r="D61" s="129"/>
      <c r="L61" s="124"/>
      <c r="M61" s="385"/>
      <c r="N61" s="385"/>
    </row>
    <row r="62" spans="1:30">
      <c r="A62" s="130" t="s">
        <v>345</v>
      </c>
      <c r="B62" s="123">
        <v>5210</v>
      </c>
      <c r="C62" s="129">
        <v>445</v>
      </c>
      <c r="D62" s="129"/>
      <c r="L62" s="124"/>
      <c r="M62" s="385"/>
      <c r="N62" s="385"/>
    </row>
    <row r="63" spans="1:30">
      <c r="A63" s="131" t="s">
        <v>346</v>
      </c>
      <c r="B63" s="123">
        <v>150</v>
      </c>
      <c r="C63" s="129">
        <v>22</v>
      </c>
      <c r="D63" s="129"/>
    </row>
    <row r="64" spans="1:30">
      <c r="A64" s="131" t="s">
        <v>347</v>
      </c>
      <c r="B64" s="123">
        <v>675</v>
      </c>
      <c r="C64" s="129">
        <v>86</v>
      </c>
      <c r="D64" s="129"/>
    </row>
    <row r="65" spans="1:16">
      <c r="A65" s="131" t="s">
        <v>348</v>
      </c>
      <c r="B65" s="123">
        <v>1300</v>
      </c>
      <c r="C65" s="129">
        <v>90</v>
      </c>
      <c r="D65" s="129"/>
    </row>
    <row r="66" spans="1:16">
      <c r="A66" s="131" t="s">
        <v>349</v>
      </c>
      <c r="B66" s="123">
        <v>825</v>
      </c>
      <c r="C66" s="129">
        <v>83</v>
      </c>
    </row>
    <row r="67" spans="1:16">
      <c r="A67" s="131" t="s">
        <v>350</v>
      </c>
      <c r="B67" s="123">
        <v>385</v>
      </c>
      <c r="C67" s="129">
        <v>34</v>
      </c>
    </row>
    <row r="68" spans="1:16">
      <c r="A68" s="131" t="s">
        <v>351</v>
      </c>
      <c r="B68" s="123">
        <v>1875</v>
      </c>
      <c r="C68" s="129">
        <v>130</v>
      </c>
    </row>
    <row r="69" spans="1:16">
      <c r="A69" s="131"/>
      <c r="B69" s="123"/>
      <c r="C69" s="129"/>
    </row>
    <row r="70" spans="1:16">
      <c r="C70" s="129"/>
    </row>
    <row r="71" spans="1:16">
      <c r="C71" s="129"/>
    </row>
    <row r="72" spans="1:16">
      <c r="C72" s="129"/>
    </row>
    <row r="73" spans="1:16" ht="15" customHeight="1">
      <c r="C73" s="129"/>
      <c r="K73" s="501"/>
      <c r="L73" s="502"/>
      <c r="M73" s="502"/>
      <c r="N73" s="502"/>
      <c r="O73" s="502"/>
      <c r="P73" s="502"/>
    </row>
    <row r="74" spans="1:16">
      <c r="B74" s="374"/>
      <c r="C74" s="129"/>
      <c r="K74" s="502"/>
      <c r="L74" s="502"/>
      <c r="M74" s="502"/>
      <c r="N74" s="502"/>
      <c r="O74" s="502"/>
      <c r="P74" s="502"/>
    </row>
    <row r="75" spans="1:16">
      <c r="K75" s="502"/>
      <c r="L75" s="502"/>
      <c r="M75" s="502"/>
      <c r="N75" s="502"/>
      <c r="O75" s="502"/>
      <c r="P75" s="502"/>
    </row>
    <row r="76" spans="1:16">
      <c r="K76" s="545" t="s">
        <v>717</v>
      </c>
      <c r="L76" s="546"/>
      <c r="M76" s="546"/>
      <c r="N76" s="546"/>
      <c r="O76" s="546"/>
      <c r="P76" s="546"/>
    </row>
    <row r="77" spans="1:16">
      <c r="K77" s="546"/>
      <c r="L77" s="546"/>
      <c r="M77" s="546"/>
      <c r="N77" s="546"/>
      <c r="O77" s="546"/>
      <c r="P77" s="546"/>
    </row>
    <row r="78" spans="1:16">
      <c r="K78" s="546"/>
      <c r="L78" s="546"/>
      <c r="M78" s="546"/>
      <c r="N78" s="546"/>
      <c r="O78" s="546"/>
      <c r="P78" s="546"/>
    </row>
    <row r="79" spans="1:16">
      <c r="K79" s="546"/>
      <c r="L79" s="546"/>
      <c r="M79" s="546"/>
      <c r="N79" s="546"/>
      <c r="O79" s="546"/>
      <c r="P79" s="546"/>
    </row>
    <row r="80" spans="1:16">
      <c r="K80" s="546"/>
      <c r="L80" s="546"/>
      <c r="M80" s="546"/>
      <c r="N80" s="546"/>
      <c r="O80" s="546"/>
      <c r="P80" s="546"/>
    </row>
    <row r="81" spans="1:16">
      <c r="K81" s="546"/>
      <c r="L81" s="546"/>
      <c r="M81" s="546"/>
      <c r="N81" s="546"/>
      <c r="O81" s="546"/>
      <c r="P81" s="546"/>
    </row>
    <row r="82" spans="1:16">
      <c r="A82" s="294" t="s">
        <v>462</v>
      </c>
      <c r="B82" s="123"/>
      <c r="C82" s="129"/>
      <c r="K82" s="546"/>
      <c r="L82" s="546"/>
      <c r="M82" s="546"/>
      <c r="N82" s="546"/>
      <c r="O82" s="546"/>
      <c r="P82" s="546"/>
    </row>
    <row r="83" spans="1:16" ht="34.5">
      <c r="A83" s="341" t="s">
        <v>666</v>
      </c>
      <c r="K83" s="546"/>
      <c r="L83" s="546"/>
      <c r="M83" s="546"/>
      <c r="N83" s="546"/>
      <c r="O83" s="546"/>
      <c r="P83" s="546"/>
    </row>
    <row r="84" spans="1:16">
      <c r="K84" s="546"/>
      <c r="L84" s="546"/>
      <c r="M84" s="546"/>
      <c r="N84" s="546"/>
      <c r="O84" s="546"/>
      <c r="P84" s="546"/>
    </row>
    <row r="85" spans="1:16">
      <c r="K85" s="546"/>
      <c r="L85" s="546"/>
      <c r="M85" s="546"/>
      <c r="N85" s="546"/>
      <c r="O85" s="546"/>
      <c r="P85" s="546"/>
    </row>
    <row r="86" spans="1:16">
      <c r="A86" s="25" t="s">
        <v>352</v>
      </c>
      <c r="K86" s="546"/>
      <c r="L86" s="546"/>
      <c r="M86" s="546"/>
      <c r="N86" s="546"/>
      <c r="O86" s="546"/>
      <c r="P86" s="546"/>
    </row>
    <row r="87" spans="1:16">
      <c r="A87" s="25" t="s">
        <v>290</v>
      </c>
      <c r="K87" s="546"/>
      <c r="L87" s="546"/>
      <c r="M87" s="546"/>
      <c r="N87" s="546"/>
      <c r="O87" s="546"/>
      <c r="P87" s="546"/>
    </row>
    <row r="88" spans="1:16">
      <c r="K88" s="546"/>
      <c r="L88" s="546"/>
      <c r="M88" s="546"/>
      <c r="N88" s="546"/>
      <c r="O88" s="546"/>
      <c r="P88" s="546"/>
    </row>
    <row r="89" spans="1:16">
      <c r="K89" s="546"/>
      <c r="L89" s="546"/>
      <c r="M89" s="546"/>
      <c r="N89" s="546"/>
      <c r="O89" s="546"/>
      <c r="P89" s="546"/>
    </row>
    <row r="90" spans="1:16">
      <c r="K90" s="546"/>
      <c r="L90" s="546"/>
      <c r="M90" s="546"/>
      <c r="N90" s="546"/>
      <c r="O90" s="546"/>
      <c r="P90" s="546"/>
    </row>
    <row r="91" spans="1:16">
      <c r="K91" s="546"/>
      <c r="L91" s="546"/>
      <c r="M91" s="546"/>
      <c r="N91" s="546"/>
      <c r="O91" s="546"/>
      <c r="P91" s="546"/>
    </row>
  </sheetData>
  <sheetProtection algorithmName="SHA-512" hashValue="UX+s+aF5lCd6nSVP+ZXmZOiVrjwLjMeR0WaHykN2xIeItMd/CjugYCIiGq360dN0BuBT27gcL6612nwEzbYD6w==" saltValue="GwmPJMcawQokXfy4mw6Baw=="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I30" sqref="I30"/>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50" t="s">
        <v>584</v>
      </c>
      <c r="B1" s="550"/>
      <c r="C1" s="550"/>
      <c r="D1" s="550"/>
    </row>
    <row r="2" spans="1:4" s="381" customFormat="1" ht="18.75" customHeight="1">
      <c r="A2" s="550"/>
      <c r="B2" s="550"/>
      <c r="C2" s="550"/>
      <c r="D2" s="550"/>
    </row>
    <row r="3" spans="1:4">
      <c r="A3" s="542">
        <v>2025</v>
      </c>
      <c r="B3" s="542"/>
      <c r="C3" s="542"/>
      <c r="D3" s="542"/>
    </row>
    <row r="4" spans="1:4" ht="51" customHeight="1">
      <c r="A4" s="473" t="s">
        <v>47</v>
      </c>
      <c r="B4" s="475" t="s">
        <v>582</v>
      </c>
      <c r="C4" s="476" t="s">
        <v>657</v>
      </c>
      <c r="D4" s="472" t="s">
        <v>583</v>
      </c>
    </row>
    <row r="5" spans="1:4" s="380" customFormat="1">
      <c r="A5" s="76" t="s">
        <v>459</v>
      </c>
      <c r="B5" s="1">
        <v>79812</v>
      </c>
      <c r="C5" s="398">
        <v>97995</v>
      </c>
      <c r="D5" s="399">
        <f>SUM(B5:C5)</f>
        <v>177807</v>
      </c>
    </row>
    <row r="6" spans="1:4">
      <c r="A6" s="76" t="s">
        <v>73</v>
      </c>
      <c r="B6" s="398">
        <v>64893</v>
      </c>
      <c r="C6" s="398">
        <v>84904</v>
      </c>
      <c r="D6" s="399">
        <f t="shared" ref="D6:D10" si="0">SUM(B6:C6)</f>
        <v>149797</v>
      </c>
    </row>
    <row r="7" spans="1:4">
      <c r="A7" s="76" t="s">
        <v>74</v>
      </c>
      <c r="B7" s="398">
        <v>91939</v>
      </c>
      <c r="C7" s="398">
        <v>68189</v>
      </c>
      <c r="D7" s="399">
        <f>SUM(B7:C7)</f>
        <v>160128</v>
      </c>
    </row>
    <row r="8" spans="1:4" s="108" customFormat="1">
      <c r="A8" s="76" t="s">
        <v>75</v>
      </c>
      <c r="B8" s="398">
        <v>81003</v>
      </c>
      <c r="C8" s="398">
        <v>20640</v>
      </c>
      <c r="D8" s="399">
        <f t="shared" si="0"/>
        <v>101643</v>
      </c>
    </row>
    <row r="9" spans="1:4">
      <c r="A9" s="76" t="s">
        <v>76</v>
      </c>
      <c r="B9" s="398">
        <v>15442</v>
      </c>
      <c r="C9" s="397">
        <v>148</v>
      </c>
      <c r="D9" s="399">
        <f t="shared" si="0"/>
        <v>15590</v>
      </c>
    </row>
    <row r="10" spans="1:4">
      <c r="A10" s="76" t="s">
        <v>77</v>
      </c>
      <c r="B10" s="398">
        <v>7470</v>
      </c>
      <c r="C10" s="397">
        <v>143</v>
      </c>
      <c r="D10" s="399">
        <f t="shared" si="0"/>
        <v>7613</v>
      </c>
    </row>
    <row r="11" spans="1:4">
      <c r="A11" s="76" t="s">
        <v>78</v>
      </c>
      <c r="B11" s="398"/>
      <c r="C11" s="397"/>
      <c r="D11" s="399"/>
    </row>
    <row r="12" spans="1:4">
      <c r="A12" s="76" t="s">
        <v>79</v>
      </c>
      <c r="B12" s="398"/>
      <c r="C12" s="397"/>
      <c r="D12" s="399"/>
    </row>
    <row r="13" spans="1:4">
      <c r="A13" s="76" t="s">
        <v>80</v>
      </c>
      <c r="B13" s="398"/>
      <c r="C13" s="398"/>
      <c r="D13" s="399"/>
    </row>
    <row r="14" spans="1:4">
      <c r="A14" s="76" t="s">
        <v>81</v>
      </c>
      <c r="B14" s="398"/>
      <c r="C14" s="398"/>
      <c r="D14" s="399"/>
    </row>
    <row r="15" spans="1:4">
      <c r="A15" s="76" t="s">
        <v>82</v>
      </c>
      <c r="B15" s="398"/>
      <c r="C15" s="449"/>
      <c r="D15" s="399"/>
    </row>
    <row r="16" spans="1:4">
      <c r="A16" s="76" t="s">
        <v>83</v>
      </c>
      <c r="B16" s="447"/>
      <c r="C16" s="447"/>
      <c r="D16" s="399"/>
    </row>
    <row r="17" spans="1:15">
      <c r="A17" s="400" t="s">
        <v>658</v>
      </c>
      <c r="B17" s="401">
        <f>SUM(B5:B16)</f>
        <v>340559</v>
      </c>
      <c r="C17" s="401">
        <f t="shared" ref="C17:D17" si="1">SUM(C5:C16)</f>
        <v>272019</v>
      </c>
      <c r="D17" s="401">
        <f t="shared" si="1"/>
        <v>612578</v>
      </c>
    </row>
    <row r="19" spans="1:15">
      <c r="A19" s="378"/>
      <c r="B19" s="379"/>
      <c r="C19" s="379"/>
      <c r="D19" s="377"/>
      <c r="F19" s="384"/>
    </row>
    <row r="20" spans="1:15">
      <c r="F20" s="384"/>
      <c r="G20" s="384"/>
      <c r="H20" s="384"/>
      <c r="I20" s="384"/>
    </row>
    <row r="21" spans="1:15">
      <c r="F21" s="384"/>
      <c r="G21" s="384"/>
      <c r="H21" s="384"/>
      <c r="I21" s="384"/>
    </row>
    <row r="22" spans="1:15">
      <c r="A22" s="542">
        <v>2024</v>
      </c>
      <c r="B22" s="542"/>
      <c r="C22" s="542"/>
      <c r="D22" s="542"/>
      <c r="F22" s="384"/>
      <c r="G22" s="384"/>
      <c r="H22" s="384"/>
      <c r="I22" s="384"/>
    </row>
    <row r="23" spans="1:15" ht="51" customHeight="1">
      <c r="A23" s="473" t="s">
        <v>47</v>
      </c>
      <c r="B23" s="475" t="s">
        <v>582</v>
      </c>
      <c r="C23" s="476" t="s">
        <v>657</v>
      </c>
      <c r="D23" s="472" t="s">
        <v>583</v>
      </c>
      <c r="E23" s="474"/>
      <c r="F23" s="474"/>
      <c r="G23" s="208"/>
      <c r="H23" s="384"/>
      <c r="I23" s="384"/>
    </row>
    <row r="24" spans="1:15">
      <c r="A24" s="76" t="s">
        <v>459</v>
      </c>
      <c r="B24" s="398">
        <v>71652</v>
      </c>
      <c r="C24" s="398">
        <v>52774</v>
      </c>
      <c r="D24" s="399">
        <f>SUM(B24:C24)</f>
        <v>124426</v>
      </c>
      <c r="F24" s="384"/>
      <c r="G24" s="1"/>
      <c r="H24" s="384"/>
      <c r="I24" s="384"/>
    </row>
    <row r="25" spans="1:15">
      <c r="A25" s="76" t="s">
        <v>73</v>
      </c>
      <c r="B25" s="398">
        <v>57614</v>
      </c>
      <c r="C25" s="398">
        <v>49814</v>
      </c>
      <c r="D25" s="399">
        <v>107428</v>
      </c>
    </row>
    <row r="26" spans="1:15">
      <c r="A26" s="76" t="s">
        <v>74</v>
      </c>
      <c r="B26" s="398">
        <v>67491</v>
      </c>
      <c r="C26" s="398">
        <v>46652</v>
      </c>
      <c r="D26" s="399">
        <v>114143</v>
      </c>
    </row>
    <row r="27" spans="1:15">
      <c r="A27" s="76" t="s">
        <v>75</v>
      </c>
      <c r="B27" s="398">
        <v>75640</v>
      </c>
      <c r="C27" s="398">
        <v>27399</v>
      </c>
      <c r="D27" s="399">
        <v>103039</v>
      </c>
      <c r="O27" s="1"/>
    </row>
    <row r="28" spans="1:15">
      <c r="A28" s="76" t="s">
        <v>76</v>
      </c>
      <c r="B28" s="398">
        <v>18588</v>
      </c>
      <c r="C28" s="397">
        <v>236</v>
      </c>
      <c r="D28" s="399">
        <v>18824</v>
      </c>
    </row>
    <row r="29" spans="1:15">
      <c r="A29" s="76" t="s">
        <v>77</v>
      </c>
      <c r="B29" s="398">
        <v>15738</v>
      </c>
      <c r="C29" s="397">
        <v>92</v>
      </c>
      <c r="D29" s="399">
        <v>15830</v>
      </c>
    </row>
    <row r="30" spans="1:15">
      <c r="A30" s="76" t="s">
        <v>78</v>
      </c>
      <c r="B30" s="398">
        <v>7199</v>
      </c>
      <c r="C30" s="397">
        <v>12</v>
      </c>
      <c r="D30" s="399">
        <v>7211</v>
      </c>
    </row>
    <row r="31" spans="1:15">
      <c r="A31" s="76" t="s">
        <v>79</v>
      </c>
      <c r="B31" s="398">
        <v>10262</v>
      </c>
      <c r="C31" s="397">
        <v>10</v>
      </c>
      <c r="D31" s="399">
        <v>10272</v>
      </c>
    </row>
    <row r="32" spans="1:15">
      <c r="A32" s="76" t="s">
        <v>80</v>
      </c>
      <c r="B32" s="398">
        <v>30474</v>
      </c>
      <c r="C32" s="398">
        <v>109</v>
      </c>
      <c r="D32" s="399">
        <v>30583</v>
      </c>
    </row>
    <row r="33" spans="1:4">
      <c r="A33" s="76" t="s">
        <v>81</v>
      </c>
      <c r="B33" s="398">
        <v>50901</v>
      </c>
      <c r="C33" s="398">
        <v>9106</v>
      </c>
      <c r="D33" s="399">
        <v>60007</v>
      </c>
    </row>
    <row r="34" spans="1:4">
      <c r="A34" s="76" t="s">
        <v>82</v>
      </c>
      <c r="B34" s="398">
        <v>127836</v>
      </c>
      <c r="C34" s="449">
        <v>75080</v>
      </c>
      <c r="D34" s="399">
        <v>202916</v>
      </c>
    </row>
    <row r="35" spans="1:4">
      <c r="A35" s="76" t="s">
        <v>83</v>
      </c>
      <c r="B35" s="447">
        <v>90866</v>
      </c>
      <c r="C35" s="447">
        <v>86373</v>
      </c>
      <c r="D35" s="399">
        <v>177239</v>
      </c>
    </row>
    <row r="36" spans="1:4">
      <c r="A36" s="400" t="s">
        <v>658</v>
      </c>
      <c r="B36" s="401">
        <f>SUM(B24:B35)</f>
        <v>624261</v>
      </c>
      <c r="C36" s="401">
        <f t="shared" ref="C36:D36" si="2">SUM(C24:C35)</f>
        <v>347657</v>
      </c>
      <c r="D36" s="401">
        <f t="shared" si="2"/>
        <v>971918</v>
      </c>
    </row>
    <row r="40" spans="1:4">
      <c r="A40" s="2" t="s">
        <v>585</v>
      </c>
    </row>
    <row r="41" spans="1:4">
      <c r="A41" s="2" t="s">
        <v>41</v>
      </c>
    </row>
  </sheetData>
  <sheetProtection algorithmName="SHA-512" hashValue="nVJGXPYq68IHUHVUGiRWq1K1baYczxgEhXD10v8chmUYZKzOLWK7GzzafYXLiYLYUBDCW8SilEXn8tFVwS5bxQ==" saltValue="u47dmLZNwX9bf6TlkOubyQ=="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activeCell="S53" sqref="S53"/>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6" width="22.7109375" style="187" customWidth="1"/>
    <col min="17" max="16384" width="11.42578125" style="187"/>
  </cols>
  <sheetData>
    <row r="1" spans="1:18" s="117" customFormat="1" ht="22.5" customHeight="1">
      <c r="A1" s="551" t="s">
        <v>84</v>
      </c>
      <c r="B1" s="551"/>
      <c r="C1" s="551"/>
      <c r="D1" s="551"/>
      <c r="E1" s="551"/>
      <c r="F1" s="551"/>
      <c r="G1" s="551"/>
      <c r="H1" s="551"/>
      <c r="I1" s="551"/>
      <c r="J1" s="551"/>
      <c r="K1" s="551"/>
      <c r="L1" s="551"/>
      <c r="M1" s="551"/>
      <c r="N1" s="551"/>
      <c r="O1" s="551"/>
      <c r="P1" s="116"/>
      <c r="Q1" s="116"/>
      <c r="R1" s="116"/>
    </row>
    <row r="2" spans="1:18">
      <c r="A2" s="10"/>
      <c r="B2" s="90"/>
      <c r="C2" s="90"/>
      <c r="D2" s="90"/>
      <c r="E2" s="90"/>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52" t="s">
        <v>85</v>
      </c>
      <c r="B4" s="552"/>
      <c r="C4" s="552"/>
      <c r="D4" s="552"/>
      <c r="E4" s="552"/>
      <c r="F4" s="552"/>
      <c r="G4" s="11"/>
      <c r="H4" s="11"/>
      <c r="I4" s="552" t="s">
        <v>86</v>
      </c>
      <c r="J4" s="552"/>
      <c r="K4" s="552"/>
      <c r="L4" s="552"/>
      <c r="M4" s="552"/>
      <c r="N4" s="552"/>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522">
        <v>28787</v>
      </c>
      <c r="C6" s="522">
        <v>38890</v>
      </c>
      <c r="D6" s="523">
        <v>3626</v>
      </c>
      <c r="E6" s="524">
        <v>64051</v>
      </c>
      <c r="F6" s="515">
        <v>67677</v>
      </c>
      <c r="G6" s="9"/>
      <c r="H6" s="9"/>
      <c r="I6" s="136">
        <v>2013</v>
      </c>
      <c r="J6" s="18">
        <v>61582</v>
      </c>
      <c r="K6" s="18">
        <v>58914</v>
      </c>
      <c r="L6" s="18">
        <v>8477</v>
      </c>
      <c r="M6" s="18">
        <v>112019</v>
      </c>
      <c r="N6" s="345">
        <v>120496</v>
      </c>
    </row>
    <row r="7" spans="1:18" s="278" customFormat="1">
      <c r="A7" s="17">
        <v>45689</v>
      </c>
      <c r="B7" s="277">
        <v>29046</v>
      </c>
      <c r="C7" s="277">
        <v>39562</v>
      </c>
      <c r="D7" s="22">
        <v>3894</v>
      </c>
      <c r="E7" s="526">
        <v>64714</v>
      </c>
      <c r="F7" s="515">
        <v>68608</v>
      </c>
      <c r="G7" s="22"/>
      <c r="H7" s="9"/>
      <c r="I7" s="136">
        <v>2014</v>
      </c>
      <c r="J7" s="18">
        <v>58134</v>
      </c>
      <c r="K7" s="18">
        <v>56797</v>
      </c>
      <c r="L7" s="18">
        <v>7379</v>
      </c>
      <c r="M7" s="18">
        <v>107552</v>
      </c>
      <c r="N7" s="345">
        <v>114931</v>
      </c>
    </row>
    <row r="8" spans="1:18" s="108" customFormat="1">
      <c r="A8" s="17">
        <v>45717</v>
      </c>
      <c r="B8" s="277">
        <v>28926</v>
      </c>
      <c r="C8" s="277">
        <v>39492</v>
      </c>
      <c r="D8" s="22">
        <v>3970</v>
      </c>
      <c r="E8" s="526">
        <v>64448</v>
      </c>
      <c r="F8" s="515">
        <v>68418</v>
      </c>
      <c r="G8" s="276"/>
      <c r="H8" s="276"/>
      <c r="I8" s="136">
        <v>2015</v>
      </c>
      <c r="J8" s="18">
        <v>53523</v>
      </c>
      <c r="K8" s="18">
        <v>54850</v>
      </c>
      <c r="L8" s="18">
        <v>6521</v>
      </c>
      <c r="M8" s="18">
        <v>101852</v>
      </c>
      <c r="N8" s="345">
        <v>108373</v>
      </c>
    </row>
    <row r="9" spans="1:18">
      <c r="A9" s="17">
        <v>45748</v>
      </c>
      <c r="B9" s="277">
        <v>28381</v>
      </c>
      <c r="C9" s="277">
        <v>38811</v>
      </c>
      <c r="D9" s="288">
        <v>3491</v>
      </c>
      <c r="E9" s="525">
        <v>63701</v>
      </c>
      <c r="F9" s="515">
        <v>67192</v>
      </c>
      <c r="G9" s="212"/>
      <c r="H9" s="22"/>
      <c r="I9" s="136">
        <v>2016</v>
      </c>
      <c r="J9" s="18">
        <v>49494</v>
      </c>
      <c r="K9" s="18">
        <v>53655</v>
      </c>
      <c r="L9" s="18">
        <v>5328</v>
      </c>
      <c r="M9" s="18">
        <v>97821</v>
      </c>
      <c r="N9" s="345">
        <v>103149</v>
      </c>
    </row>
    <row r="10" spans="1:18" s="396" customFormat="1">
      <c r="A10" s="17">
        <v>45778</v>
      </c>
      <c r="B10" s="277">
        <v>27694</v>
      </c>
      <c r="C10" s="277">
        <v>38114</v>
      </c>
      <c r="D10" s="288">
        <v>3261</v>
      </c>
      <c r="E10" s="525">
        <v>62547</v>
      </c>
      <c r="F10" s="515">
        <v>65808</v>
      </c>
      <c r="G10" s="395"/>
      <c r="H10" s="395"/>
      <c r="I10" s="136">
        <v>2017</v>
      </c>
      <c r="J10" s="394">
        <v>45576</v>
      </c>
      <c r="K10" s="394">
        <v>52375</v>
      </c>
      <c r="L10" s="394">
        <v>6044</v>
      </c>
      <c r="M10" s="394">
        <v>91907</v>
      </c>
      <c r="N10" s="345">
        <v>97951</v>
      </c>
    </row>
    <row r="11" spans="1:18">
      <c r="A11" s="111">
        <v>45809</v>
      </c>
      <c r="B11" s="471">
        <v>27117</v>
      </c>
      <c r="C11" s="471">
        <v>37618</v>
      </c>
      <c r="D11" s="480">
        <v>3134</v>
      </c>
      <c r="E11" s="462">
        <v>61601</v>
      </c>
      <c r="F11" s="346">
        <v>64735</v>
      </c>
      <c r="G11" s="22"/>
      <c r="H11" s="22"/>
      <c r="I11" s="136">
        <v>2018</v>
      </c>
      <c r="J11" s="18">
        <v>41129</v>
      </c>
      <c r="K11" s="18">
        <v>50921</v>
      </c>
      <c r="L11" s="18">
        <v>5576</v>
      </c>
      <c r="M11" s="18">
        <v>86474</v>
      </c>
      <c r="N11" s="345">
        <v>92050</v>
      </c>
    </row>
    <row r="12" spans="1:18">
      <c r="A12" s="17">
        <v>45839</v>
      </c>
      <c r="B12" s="471"/>
      <c r="C12" s="471"/>
      <c r="D12" s="471"/>
      <c r="E12" s="471"/>
      <c r="F12" s="346"/>
      <c r="G12" s="22"/>
      <c r="H12" s="22"/>
      <c r="I12" s="136">
        <v>2019</v>
      </c>
      <c r="J12" s="18">
        <v>39836</v>
      </c>
      <c r="K12" s="18">
        <v>49947</v>
      </c>
      <c r="L12" s="18">
        <v>5707</v>
      </c>
      <c r="M12" s="18">
        <v>84076</v>
      </c>
      <c r="N12" s="345">
        <v>89783</v>
      </c>
    </row>
    <row r="13" spans="1:18">
      <c r="A13" s="17">
        <v>45870</v>
      </c>
      <c r="B13" s="471"/>
      <c r="C13" s="471"/>
      <c r="D13" s="471"/>
      <c r="E13" s="471"/>
      <c r="F13" s="346"/>
      <c r="G13" s="22"/>
      <c r="H13" s="22"/>
      <c r="I13" s="136">
        <v>2020</v>
      </c>
      <c r="J13" s="18">
        <v>40983</v>
      </c>
      <c r="K13" s="18">
        <v>50406</v>
      </c>
      <c r="L13" s="18">
        <v>5806</v>
      </c>
      <c r="M13" s="18">
        <v>85583</v>
      </c>
      <c r="N13" s="345">
        <v>91389</v>
      </c>
    </row>
    <row r="14" spans="1:18">
      <c r="A14" s="17">
        <v>45901</v>
      </c>
      <c r="B14" s="471"/>
      <c r="C14" s="471"/>
      <c r="D14" s="471"/>
      <c r="E14" s="471"/>
      <c r="F14" s="346"/>
      <c r="G14" s="212"/>
      <c r="H14" s="22"/>
      <c r="I14" s="136">
        <v>2021</v>
      </c>
      <c r="J14" s="18">
        <v>56457</v>
      </c>
      <c r="K14" s="18">
        <v>65878</v>
      </c>
      <c r="L14" s="18">
        <v>9877</v>
      </c>
      <c r="M14" s="18">
        <v>112458</v>
      </c>
      <c r="N14" s="345">
        <v>122335</v>
      </c>
    </row>
    <row r="15" spans="1:18">
      <c r="A15" s="17">
        <v>45931</v>
      </c>
      <c r="B15" s="471"/>
      <c r="C15" s="471"/>
      <c r="D15" s="471"/>
      <c r="E15" s="471"/>
      <c r="F15" s="346"/>
      <c r="G15" s="22"/>
      <c r="H15" s="22"/>
      <c r="I15" s="136">
        <v>2022</v>
      </c>
      <c r="J15" s="18">
        <v>39466</v>
      </c>
      <c r="K15" s="18">
        <v>50035</v>
      </c>
      <c r="L15" s="18">
        <v>5078</v>
      </c>
      <c r="M15" s="18">
        <v>84423</v>
      </c>
      <c r="N15" s="345">
        <v>89501</v>
      </c>
    </row>
    <row r="16" spans="1:18">
      <c r="A16" s="17">
        <v>45962</v>
      </c>
      <c r="B16" s="471"/>
      <c r="C16" s="471"/>
      <c r="D16" s="471"/>
      <c r="E16" s="471"/>
      <c r="F16" s="346"/>
      <c r="G16" s="212"/>
      <c r="H16" s="22"/>
      <c r="I16" s="257">
        <v>2023</v>
      </c>
      <c r="J16" s="18">
        <v>34720</v>
      </c>
      <c r="K16" s="18">
        <v>45764</v>
      </c>
      <c r="L16" s="18">
        <v>4268</v>
      </c>
      <c r="M16" s="18">
        <v>76216</v>
      </c>
      <c r="N16" s="345">
        <v>80484</v>
      </c>
    </row>
    <row r="17" spans="1:20">
      <c r="A17" s="17">
        <v>45627</v>
      </c>
      <c r="B17" s="18">
        <v>28992</v>
      </c>
      <c r="C17" s="18">
        <v>38670</v>
      </c>
      <c r="D17" s="18">
        <v>3539</v>
      </c>
      <c r="E17" s="22">
        <v>64123</v>
      </c>
      <c r="F17" s="515">
        <v>67662</v>
      </c>
      <c r="G17" s="212"/>
      <c r="H17" s="212"/>
      <c r="I17" s="257">
        <v>2024</v>
      </c>
      <c r="J17" s="18">
        <v>31445</v>
      </c>
      <c r="K17" s="18">
        <v>41598</v>
      </c>
      <c r="L17" s="18">
        <v>3980</v>
      </c>
      <c r="M17" s="18">
        <v>69063</v>
      </c>
      <c r="N17" s="345">
        <v>73043</v>
      </c>
      <c r="S17" s="108"/>
    </row>
    <row r="18" spans="1:20">
      <c r="A18" s="9"/>
      <c r="B18" s="212"/>
      <c r="C18" s="212"/>
      <c r="D18" s="9"/>
      <c r="E18" s="9"/>
      <c r="F18" s="9"/>
      <c r="G18" s="9"/>
      <c r="H18" s="22"/>
      <c r="I18" s="257">
        <v>2025</v>
      </c>
      <c r="J18" s="366">
        <v>28787</v>
      </c>
      <c r="K18" s="366">
        <v>38890</v>
      </c>
      <c r="L18" s="283">
        <v>3626</v>
      </c>
      <c r="M18" s="367">
        <v>64051</v>
      </c>
      <c r="N18" s="346">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c r="I22" s="1"/>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c r="T30" s="512"/>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4" t="s">
        <v>506</v>
      </c>
      <c r="J39" s="554"/>
      <c r="K39" s="554"/>
      <c r="L39" s="554"/>
      <c r="M39" s="554"/>
      <c r="N39" s="554"/>
      <c r="O39" s="554"/>
      <c r="P39" s="554"/>
    </row>
    <row r="40" spans="1:20">
      <c r="A40" s="9"/>
      <c r="B40" s="9"/>
      <c r="C40" s="9"/>
      <c r="D40" s="9"/>
      <c r="E40" s="9"/>
      <c r="F40" s="9"/>
      <c r="G40" s="9"/>
      <c r="H40" s="9"/>
      <c r="I40" s="323" t="s">
        <v>87</v>
      </c>
      <c r="J40" s="327" t="s">
        <v>512</v>
      </c>
      <c r="K40" s="326" t="s">
        <v>531</v>
      </c>
      <c r="L40" s="327" t="s">
        <v>619</v>
      </c>
      <c r="M40" s="326" t="s">
        <v>685</v>
      </c>
      <c r="N40" s="342" t="s">
        <v>532</v>
      </c>
      <c r="O40" s="324" t="s">
        <v>620</v>
      </c>
      <c r="P40" s="324" t="s">
        <v>686</v>
      </c>
    </row>
    <row r="41" spans="1:20">
      <c r="A41" s="9"/>
      <c r="B41" s="9"/>
      <c r="C41" s="9"/>
      <c r="D41" s="9"/>
      <c r="E41" s="9"/>
      <c r="F41" s="9"/>
      <c r="G41" s="9"/>
      <c r="H41" s="9"/>
      <c r="I41" s="21" t="s">
        <v>459</v>
      </c>
      <c r="J41" s="12">
        <v>89501</v>
      </c>
      <c r="K41" s="12">
        <v>80484</v>
      </c>
      <c r="L41" s="1">
        <v>73043</v>
      </c>
      <c r="M41" s="1">
        <v>67677</v>
      </c>
      <c r="N41" s="343">
        <f>((K41-J41)/J41)*100</f>
        <v>-10.074747768181361</v>
      </c>
      <c r="O41" s="343">
        <f>((L41-K41)/K41)*100</f>
        <v>-9.2453158391730028</v>
      </c>
      <c r="P41" s="343">
        <f>((M41-L41)/L41)*100</f>
        <v>-7.346357624960639</v>
      </c>
    </row>
    <row r="42" spans="1:20">
      <c r="A42" s="9"/>
      <c r="B42" s="9"/>
      <c r="C42" s="9"/>
      <c r="D42" s="9"/>
      <c r="E42" s="9"/>
      <c r="F42" s="9"/>
      <c r="G42" s="9"/>
      <c r="H42" s="9"/>
      <c r="I42" s="21" t="s">
        <v>73</v>
      </c>
      <c r="J42" s="12">
        <v>88785</v>
      </c>
      <c r="K42" s="12">
        <v>81563</v>
      </c>
      <c r="L42" s="220">
        <v>73156</v>
      </c>
      <c r="M42" s="220">
        <v>68608</v>
      </c>
      <c r="N42" s="343">
        <f t="shared" ref="N42:N52" si="0">((K42-J42)/J42)*100</f>
        <v>-8.1342569127667961</v>
      </c>
      <c r="O42" s="343">
        <f t="shared" ref="O42:O52" si="1">((L42-K42)/K42)*100</f>
        <v>-10.307369763250493</v>
      </c>
      <c r="P42" s="343">
        <f>((M42-L42)/L42)*100</f>
        <v>-6.216851659467439</v>
      </c>
      <c r="Q42" s="322"/>
      <c r="R42" s="322"/>
      <c r="S42" s="322"/>
    </row>
    <row r="43" spans="1:20">
      <c r="B43" s="22"/>
      <c r="C43" s="22"/>
      <c r="D43" s="22"/>
      <c r="E43" s="22"/>
      <c r="F43" s="9"/>
      <c r="G43" s="9"/>
      <c r="H43" s="9"/>
      <c r="I43" s="21" t="s">
        <v>74</v>
      </c>
      <c r="J43" s="12">
        <v>87598</v>
      </c>
      <c r="K43" s="12">
        <v>79550</v>
      </c>
      <c r="L43" s="1">
        <v>70986</v>
      </c>
      <c r="M43" s="12">
        <v>68418</v>
      </c>
      <c r="N43" s="343">
        <f t="shared" si="0"/>
        <v>-9.1874243704194161</v>
      </c>
      <c r="O43" s="343">
        <f t="shared" si="1"/>
        <v>-10.765556253928347</v>
      </c>
      <c r="P43" s="343">
        <f>((M43-L43)/L43)*100</f>
        <v>-3.6176147409348323</v>
      </c>
      <c r="T43" s="1"/>
    </row>
    <row r="44" spans="1:20" ht="15" customHeight="1">
      <c r="B44" s="207"/>
      <c r="C44" s="207"/>
      <c r="D44" s="207"/>
      <c r="E44" s="207"/>
      <c r="F44" s="207"/>
      <c r="G44" s="207"/>
      <c r="H44" s="9"/>
      <c r="I44" s="21" t="s">
        <v>75</v>
      </c>
      <c r="J44" s="12">
        <v>86482</v>
      </c>
      <c r="K44" s="12">
        <v>77760</v>
      </c>
      <c r="L44" s="1">
        <v>71793</v>
      </c>
      <c r="M44" s="12">
        <v>67192</v>
      </c>
      <c r="N44" s="343">
        <f t="shared" si="0"/>
        <v>-10.085335676788233</v>
      </c>
      <c r="O44" s="343">
        <f t="shared" si="1"/>
        <v>-7.6736111111111116</v>
      </c>
      <c r="P44" s="343">
        <f>((M44-L44)/L44)*100</f>
        <v>-6.4087027983229561</v>
      </c>
      <c r="Q44" s="1"/>
      <c r="R44" s="1"/>
      <c r="T44" s="1"/>
    </row>
    <row r="45" spans="1:20">
      <c r="A45" s="207"/>
      <c r="B45" s="207"/>
      <c r="C45" s="207"/>
      <c r="D45" s="207"/>
      <c r="E45" s="207"/>
      <c r="F45" s="207"/>
      <c r="G45" s="207"/>
      <c r="H45" s="9"/>
      <c r="I45" s="21" t="s">
        <v>76</v>
      </c>
      <c r="J45" s="12">
        <v>84177</v>
      </c>
      <c r="K45" s="12">
        <v>75995</v>
      </c>
      <c r="L45" s="383">
        <v>71193</v>
      </c>
      <c r="M45" s="12">
        <v>65808</v>
      </c>
      <c r="N45" s="343">
        <f t="shared" si="0"/>
        <v>-9.7199947729189695</v>
      </c>
      <c r="O45" s="343">
        <f t="shared" si="1"/>
        <v>-6.3188367655766822</v>
      </c>
      <c r="P45" s="343">
        <f>((M45-L45)/L45)*100</f>
        <v>-7.5639458935569506</v>
      </c>
    </row>
    <row r="46" spans="1:20">
      <c r="A46" s="207"/>
      <c r="B46" s="207"/>
      <c r="C46" s="207"/>
      <c r="D46" s="207"/>
      <c r="E46" s="207"/>
      <c r="F46" s="207"/>
      <c r="G46" s="207"/>
      <c r="H46" s="9"/>
      <c r="I46" s="21" t="s">
        <v>77</v>
      </c>
      <c r="J46" s="12">
        <v>82536</v>
      </c>
      <c r="K46" s="12">
        <v>74517</v>
      </c>
      <c r="L46" s="383">
        <v>70386</v>
      </c>
      <c r="M46" s="12">
        <v>64735</v>
      </c>
      <c r="N46" s="343">
        <f t="shared" si="0"/>
        <v>-9.7157603954637981</v>
      </c>
      <c r="O46" s="343">
        <f t="shared" si="1"/>
        <v>-5.5437014372559279</v>
      </c>
      <c r="P46" s="343">
        <f>((M46-L46)/L46)*100</f>
        <v>-8.0285852300173328</v>
      </c>
      <c r="Q46" s="1"/>
    </row>
    <row r="47" spans="1:20">
      <c r="A47" s="207"/>
      <c r="B47" s="207"/>
      <c r="C47" s="207"/>
      <c r="D47" s="207"/>
      <c r="E47" s="207"/>
      <c r="F47" s="207"/>
      <c r="G47" s="207"/>
      <c r="H47" s="9"/>
      <c r="I47" s="21" t="s">
        <v>78</v>
      </c>
      <c r="J47" s="12">
        <v>83340</v>
      </c>
      <c r="K47" s="12">
        <v>74304</v>
      </c>
      <c r="L47" s="383">
        <v>70120</v>
      </c>
      <c r="M47" s="12"/>
      <c r="N47" s="343">
        <f t="shared" si="0"/>
        <v>-10.842332613390928</v>
      </c>
      <c r="O47" s="343">
        <f t="shared" si="1"/>
        <v>-5.6309216192937122</v>
      </c>
      <c r="P47" s="343"/>
      <c r="T47" s="464"/>
    </row>
    <row r="48" spans="1:20">
      <c r="A48" s="207"/>
      <c r="B48" s="207"/>
      <c r="C48" s="207"/>
      <c r="D48" s="207"/>
      <c r="E48" s="207"/>
      <c r="F48" s="207"/>
      <c r="G48" s="207"/>
      <c r="H48" s="9"/>
      <c r="I48" s="21" t="s">
        <v>79</v>
      </c>
      <c r="J48" s="12">
        <v>82884</v>
      </c>
      <c r="K48" s="12">
        <v>74390</v>
      </c>
      <c r="L48" s="383">
        <v>70055</v>
      </c>
      <c r="M48" s="12"/>
      <c r="N48" s="343">
        <f t="shared" si="0"/>
        <v>-10.248057526181169</v>
      </c>
      <c r="O48" s="343">
        <f t="shared" si="1"/>
        <v>-5.8273961553972304</v>
      </c>
      <c r="P48" s="343"/>
    </row>
    <row r="49" spans="1:20">
      <c r="B49" s="207"/>
      <c r="C49" s="207"/>
      <c r="D49" s="207"/>
      <c r="E49" s="207"/>
      <c r="F49" s="207"/>
      <c r="G49" s="207"/>
      <c r="I49" s="21" t="s">
        <v>80</v>
      </c>
      <c r="J49" s="12">
        <v>82433</v>
      </c>
      <c r="K49" s="12">
        <v>73316</v>
      </c>
      <c r="L49" s="383">
        <v>68171</v>
      </c>
      <c r="M49" s="12"/>
      <c r="N49" s="343">
        <f t="shared" si="0"/>
        <v>-11.059891063045139</v>
      </c>
      <c r="O49" s="343">
        <f t="shared" si="1"/>
        <v>-7.0175677887500676</v>
      </c>
      <c r="P49" s="343"/>
    </row>
    <row r="50" spans="1:20">
      <c r="B50" s="207"/>
      <c r="C50" s="207"/>
      <c r="D50" s="207"/>
      <c r="E50" s="207"/>
      <c r="F50" s="207"/>
      <c r="G50" s="207"/>
      <c r="I50" s="21" t="s">
        <v>81</v>
      </c>
      <c r="J50" s="12">
        <v>82411</v>
      </c>
      <c r="K50" s="12">
        <v>74786</v>
      </c>
      <c r="L50" s="383">
        <v>68799</v>
      </c>
      <c r="M50" s="12"/>
      <c r="N50" s="343">
        <f t="shared" si="0"/>
        <v>-9.2524056254626199</v>
      </c>
      <c r="O50" s="343">
        <f t="shared" si="1"/>
        <v>-8.0055090524964569</v>
      </c>
      <c r="P50" s="343"/>
      <c r="R50" s="1"/>
      <c r="T50" s="1"/>
    </row>
    <row r="51" spans="1:20" ht="15" customHeight="1">
      <c r="B51" s="217"/>
      <c r="C51" s="217"/>
      <c r="D51" s="217"/>
      <c r="E51" s="217"/>
      <c r="F51" s="217"/>
      <c r="G51" s="217"/>
      <c r="H51" s="247"/>
      <c r="I51" s="21" t="s">
        <v>82</v>
      </c>
      <c r="J51" s="12">
        <v>81794</v>
      </c>
      <c r="K51" s="12">
        <v>73612</v>
      </c>
      <c r="L51" s="383">
        <v>68397</v>
      </c>
      <c r="M51" s="12"/>
      <c r="N51" s="343">
        <f t="shared" si="0"/>
        <v>-10.003178717265325</v>
      </c>
      <c r="O51" s="343">
        <f t="shared" si="1"/>
        <v>-7.0844427538988199</v>
      </c>
      <c r="P51" s="343"/>
      <c r="S51" s="1"/>
    </row>
    <row r="52" spans="1:20">
      <c r="A52" s="184" t="s">
        <v>418</v>
      </c>
      <c r="B52" s="217"/>
      <c r="C52" s="217"/>
      <c r="D52" s="217"/>
      <c r="E52" s="217"/>
      <c r="F52" s="217"/>
      <c r="G52" s="217"/>
      <c r="H52" s="217"/>
      <c r="I52" s="21" t="s">
        <v>83</v>
      </c>
      <c r="J52" s="12">
        <v>79783</v>
      </c>
      <c r="K52" s="12">
        <v>72262</v>
      </c>
      <c r="L52" s="383">
        <v>67662</v>
      </c>
      <c r="M52" s="12"/>
      <c r="N52" s="343">
        <f t="shared" si="0"/>
        <v>-9.4268202499279301</v>
      </c>
      <c r="O52" s="343">
        <f t="shared" si="1"/>
        <v>-6.3657247239212857</v>
      </c>
      <c r="P52" s="372"/>
      <c r="T52" s="1"/>
    </row>
    <row r="53" spans="1:20">
      <c r="A53" s="217"/>
      <c r="B53" s="217"/>
      <c r="C53" s="217"/>
      <c r="D53" s="217"/>
      <c r="E53" s="247"/>
      <c r="F53" s="217"/>
      <c r="G53" s="217"/>
      <c r="H53" s="247"/>
      <c r="M53" s="1"/>
    </row>
    <row r="54" spans="1:20">
      <c r="A54" s="217"/>
      <c r="B54" s="217"/>
      <c r="C54" s="217"/>
      <c r="D54" s="217"/>
      <c r="E54" s="247"/>
      <c r="F54" s="247"/>
      <c r="G54" s="217"/>
      <c r="H54" s="217"/>
      <c r="Q54" s="1"/>
    </row>
    <row r="55" spans="1:20">
      <c r="A55" s="217"/>
      <c r="B55" s="217"/>
      <c r="C55" s="217"/>
      <c r="D55" s="217"/>
      <c r="E55" s="217"/>
      <c r="F55" s="247"/>
      <c r="G55" s="247"/>
      <c r="H55" s="217"/>
    </row>
    <row r="56" spans="1:20" ht="302.25" customHeight="1">
      <c r="A56" s="553" t="s">
        <v>718</v>
      </c>
      <c r="B56" s="553"/>
      <c r="C56" s="553"/>
      <c r="D56" s="553"/>
      <c r="E56" s="553"/>
      <c r="F56" s="553"/>
      <c r="G56" s="553"/>
      <c r="H56" s="553"/>
      <c r="I56" s="9"/>
      <c r="J56" s="325"/>
      <c r="K56" s="11"/>
      <c r="L56" s="11"/>
      <c r="M56" s="11"/>
      <c r="N56" s="11"/>
      <c r="O56" s="11"/>
    </row>
    <row r="57" spans="1:20">
      <c r="A57" s="217"/>
      <c r="B57" s="217"/>
      <c r="C57" s="217"/>
      <c r="D57" s="217"/>
      <c r="E57" s="217"/>
      <c r="F57" s="217"/>
      <c r="G57" s="217"/>
      <c r="H57" s="217"/>
      <c r="I57" s="9"/>
      <c r="J57" s="9"/>
      <c r="K57" s="9"/>
      <c r="L57" s="9"/>
      <c r="M57" s="9"/>
      <c r="N57" s="9"/>
      <c r="O57" s="9"/>
    </row>
    <row r="58" spans="1:20">
      <c r="A58" s="217"/>
      <c r="B58" s="217"/>
      <c r="C58" s="217"/>
      <c r="D58" s="217"/>
      <c r="E58" s="217"/>
      <c r="F58" s="217"/>
      <c r="G58" s="217"/>
      <c r="H58" s="217"/>
      <c r="I58" s="9"/>
      <c r="J58" s="9"/>
      <c r="K58" s="9"/>
      <c r="L58" s="9"/>
      <c r="M58" s="9"/>
      <c r="N58" s="9"/>
      <c r="O58" s="22"/>
    </row>
    <row r="59" spans="1:20">
      <c r="A59" s="25" t="s">
        <v>95</v>
      </c>
      <c r="B59" s="25" t="s">
        <v>96</v>
      </c>
      <c r="C59" s="217"/>
      <c r="D59" s="217"/>
      <c r="E59" s="217"/>
      <c r="F59" s="217"/>
      <c r="G59" s="217"/>
      <c r="H59" s="217"/>
      <c r="I59" s="9"/>
      <c r="J59" s="9"/>
      <c r="K59" s="9"/>
      <c r="L59" s="9"/>
      <c r="M59" s="22"/>
      <c r="N59" s="22"/>
      <c r="O59" s="22"/>
    </row>
    <row r="60" spans="1:20">
      <c r="A60" s="25" t="s">
        <v>97</v>
      </c>
      <c r="B60" s="25" t="s">
        <v>40</v>
      </c>
      <c r="C60" s="217"/>
      <c r="D60" s="217"/>
      <c r="E60" s="217"/>
      <c r="F60" s="217"/>
      <c r="G60" s="217"/>
      <c r="H60" s="217"/>
      <c r="I60" s="9"/>
      <c r="J60" s="9"/>
      <c r="K60" s="9"/>
      <c r="L60" s="9"/>
      <c r="M60" s="22"/>
      <c r="N60" s="22"/>
      <c r="O60" s="22"/>
    </row>
    <row r="61" spans="1:20">
      <c r="A61" s="217"/>
      <c r="B61" s="217"/>
      <c r="C61" s="217"/>
      <c r="D61" s="217"/>
      <c r="E61" s="217"/>
      <c r="F61" s="217"/>
      <c r="G61" s="217"/>
      <c r="H61" s="217"/>
      <c r="I61" s="9"/>
      <c r="J61" s="9"/>
      <c r="K61" s="9"/>
      <c r="L61" s="9"/>
      <c r="M61" s="22"/>
      <c r="N61" s="22"/>
      <c r="O61" s="22"/>
    </row>
    <row r="62" spans="1:20">
      <c r="A62" s="217"/>
      <c r="B62" s="217"/>
      <c r="C62" s="217"/>
      <c r="D62" s="217"/>
      <c r="E62" s="217"/>
      <c r="F62" s="217"/>
      <c r="G62" s="217"/>
      <c r="H62" s="217"/>
      <c r="I62" s="9"/>
      <c r="J62" s="9"/>
      <c r="K62" s="9"/>
      <c r="L62" s="9"/>
      <c r="M62" s="22"/>
      <c r="N62" s="22"/>
      <c r="O62" s="22"/>
    </row>
    <row r="63" spans="1:20">
      <c r="A63" s="217"/>
      <c r="B63" s="217"/>
      <c r="C63" s="217"/>
      <c r="D63" s="217"/>
      <c r="E63" s="217"/>
      <c r="F63" s="217"/>
      <c r="G63" s="217"/>
      <c r="H63" s="217"/>
      <c r="I63" s="9"/>
      <c r="J63" s="9"/>
      <c r="K63" s="9"/>
      <c r="L63" s="9"/>
      <c r="M63" s="9"/>
      <c r="N63" s="9"/>
      <c r="O63" s="9"/>
    </row>
    <row r="64" spans="1:20">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pt3rDuKEu5aY9C0GHIAebYWI1rSCyX8vKL66LJ5IkwIPQAHWTpI2Gg82p8HOIerWpCJUdJNpDNKSJ8IVSuNqXA==" saltValue="AF55kTyXlvwLzsMq6am7gA=="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28" sqref="K28"/>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5" t="s">
        <v>719</v>
      </c>
      <c r="B1" s="555"/>
      <c r="C1" s="555"/>
      <c r="D1" s="555"/>
      <c r="E1" s="555"/>
      <c r="F1" s="555"/>
      <c r="G1" s="555"/>
      <c r="H1" s="555"/>
      <c r="I1" s="555"/>
    </row>
    <row r="2" spans="1:22" ht="39" customHeight="1">
      <c r="A2" s="45" t="s">
        <v>87</v>
      </c>
      <c r="B2" s="46" t="s">
        <v>129</v>
      </c>
      <c r="C2" s="45" t="s">
        <v>99</v>
      </c>
      <c r="D2" s="46" t="s">
        <v>103</v>
      </c>
      <c r="E2" s="45" t="s">
        <v>101</v>
      </c>
      <c r="F2" s="46" t="s">
        <v>100</v>
      </c>
      <c r="G2" s="45" t="s">
        <v>102</v>
      </c>
      <c r="H2" s="46" t="s">
        <v>130</v>
      </c>
      <c r="I2" s="47" t="s">
        <v>131</v>
      </c>
      <c r="K2" s="246"/>
      <c r="L2" s="246"/>
      <c r="N2" s="246"/>
      <c r="O2" s="246"/>
      <c r="P2" s="246"/>
      <c r="Q2" s="246"/>
      <c r="R2" s="246"/>
    </row>
    <row r="3" spans="1:22">
      <c r="A3" s="146" t="s">
        <v>720</v>
      </c>
      <c r="B3" s="110">
        <v>4987</v>
      </c>
      <c r="C3" s="110">
        <v>1026</v>
      </c>
      <c r="D3" s="110">
        <v>2313</v>
      </c>
      <c r="E3" s="110">
        <v>5306</v>
      </c>
      <c r="F3" s="110">
        <v>11203</v>
      </c>
      <c r="G3" s="110">
        <v>10358</v>
      </c>
      <c r="H3" s="110">
        <v>29542</v>
      </c>
      <c r="I3" s="346">
        <f>SUM(B3:H3)</f>
        <v>64735</v>
      </c>
      <c r="K3" s="1"/>
      <c r="L3" s="1"/>
      <c r="M3" s="1"/>
      <c r="N3" s="1"/>
      <c r="O3" s="1"/>
      <c r="P3" s="1"/>
      <c r="Q3" s="1"/>
      <c r="R3" s="1"/>
    </row>
    <row r="4" spans="1:22">
      <c r="K4" s="1"/>
      <c r="L4" s="1"/>
      <c r="M4" s="1"/>
      <c r="N4" s="1"/>
      <c r="O4" s="1"/>
      <c r="P4" s="1"/>
      <c r="Q4" s="1"/>
      <c r="R4" s="1"/>
      <c r="S4" s="313"/>
      <c r="T4" s="313"/>
    </row>
    <row r="5" spans="1:22">
      <c r="J5" s="248"/>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5"/>
      <c r="U7" s="295"/>
      <c r="V7" s="295"/>
    </row>
    <row r="8" spans="1:22">
      <c r="K8" s="1"/>
      <c r="L8" s="1"/>
      <c r="M8" s="1"/>
      <c r="N8" s="1"/>
      <c r="O8" s="1"/>
      <c r="P8" s="110"/>
      <c r="Q8" s="1"/>
      <c r="R8" s="1"/>
      <c r="S8" s="335"/>
      <c r="T8" s="295"/>
      <c r="U8" s="246"/>
      <c r="V8" s="295"/>
    </row>
    <row r="9" spans="1:22">
      <c r="K9" s="1"/>
      <c r="L9" s="110"/>
      <c r="M9" s="110"/>
      <c r="N9" s="110"/>
      <c r="O9" s="110"/>
      <c r="P9" s="110"/>
      <c r="Q9" s="110"/>
      <c r="R9" s="110"/>
      <c r="S9" s="1"/>
      <c r="V9" s="295"/>
    </row>
    <row r="10" spans="1:22">
      <c r="G10" s="1"/>
      <c r="H10" s="1"/>
      <c r="I10" s="1"/>
      <c r="J10" s="1"/>
      <c r="L10" s="1"/>
      <c r="M10" s="110"/>
      <c r="N10" s="518"/>
      <c r="O10" s="1"/>
      <c r="P10" s="110"/>
      <c r="Q10" s="1"/>
      <c r="R10" s="1"/>
      <c r="S10" s="1"/>
    </row>
    <row r="11" spans="1:22">
      <c r="G11" s="1"/>
      <c r="H11" s="1"/>
      <c r="I11" s="1"/>
      <c r="J11" s="1"/>
      <c r="L11" s="1"/>
      <c r="M11" s="110"/>
      <c r="N11" s="518"/>
      <c r="O11" s="1"/>
      <c r="P11" s="110"/>
      <c r="Q11" s="1"/>
      <c r="R11" s="1"/>
      <c r="S11" s="1"/>
    </row>
    <row r="12" spans="1:22">
      <c r="J12" s="110"/>
      <c r="L12" s="1"/>
      <c r="M12" s="110"/>
      <c r="N12" s="518"/>
      <c r="O12" s="291"/>
      <c r="P12" s="110"/>
      <c r="Q12" s="291"/>
      <c r="R12" s="291"/>
      <c r="S12" s="291"/>
      <c r="T12" s="291"/>
    </row>
    <row r="13" spans="1:22">
      <c r="M13" s="110"/>
      <c r="N13" s="518"/>
      <c r="O13" s="1"/>
      <c r="P13" s="110"/>
      <c r="Q13" s="1"/>
      <c r="R13" s="1"/>
      <c r="S13" s="1"/>
      <c r="T13" s="1"/>
    </row>
    <row r="14" spans="1:22">
      <c r="M14" s="110"/>
      <c r="N14" s="518"/>
      <c r="P14" s="110"/>
    </row>
    <row r="15" spans="1:22">
      <c r="M15" s="110"/>
      <c r="N15" s="518"/>
    </row>
    <row r="16" spans="1:22">
      <c r="M16" s="110"/>
      <c r="N16" s="518"/>
    </row>
    <row r="26" spans="1:2">
      <c r="A26" s="25" t="s">
        <v>95</v>
      </c>
      <c r="B26" s="25" t="s">
        <v>96</v>
      </c>
    </row>
    <row r="27" spans="1:2">
      <c r="A27" s="25" t="s">
        <v>97</v>
      </c>
      <c r="B27" s="25" t="s">
        <v>40</v>
      </c>
    </row>
  </sheetData>
  <sheetProtection algorithmName="SHA-512" hashValue="54oMGe2XClFt87P5R0vxRwL2+cuhv8KJhSrKBA7+nGXsX5Y3xhSXIqBSBuASp3TTzxuNBehYXoMg0tmiYtRrOA==" saltValue="/g/I42qpCtmgZ9oWOyGaH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