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ENUS\marials\Esther\Boletínes\Boletines Mensuales\Boletín Enero2025\"/>
    </mc:Choice>
  </mc:AlternateContent>
  <bookViews>
    <workbookView xWindow="0" yWindow="0" windowWidth="28740" windowHeight="1353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N52" i="29" l="1"/>
  <c r="M52" i="29"/>
  <c r="G17" i="41" l="1"/>
  <c r="D6" i="45"/>
  <c r="D7" i="45"/>
  <c r="D8" i="45"/>
  <c r="D9" i="45"/>
  <c r="D10" i="45"/>
  <c r="D11" i="45"/>
  <c r="D12" i="45"/>
  <c r="D13" i="45"/>
  <c r="D14" i="45"/>
  <c r="D15" i="45"/>
  <c r="D16" i="45"/>
  <c r="C36" i="45"/>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I7" i="21" l="1"/>
  <c r="G7" i="21" l="1"/>
  <c r="I6" i="21" l="1"/>
  <c r="E57" i="43" l="1"/>
  <c r="B7" i="21" l="1"/>
  <c r="P41" i="41" l="1"/>
  <c r="H4" i="6" l="1"/>
  <c r="J6" i="21"/>
  <c r="J7" i="2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<sst xmlns="http://schemas.openxmlformats.org/spreadsheetml/2006/main" count="1797" uniqueCount="744">
  <si>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</si>
  <si>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</si>
  <si>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</si>
  <si>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</si>
  <si>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</si>
  <si>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</si>
  <si>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</si>
  <si>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</si>
  <si>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</si>
  <si>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</si>
  <si>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</si>
  <si>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</si>
  <si>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</si>
  <si>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</si>
  <si>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</si>
  <si>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</si>
  <si>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</si>
  <si>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</si>
  <si>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</si>
  <si>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</si>
  <si>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</si>
  <si>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</si>
  <si>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</si>
  <si>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</si>
  <si>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</si>
  <si>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</si>
  <si>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</si>
  <si>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</si>
  <si>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</si>
  <si>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</si>
  <si>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</si>
  <si>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</si>
  <si>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</si>
  <si>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</si>
  <si>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</si>
  <si>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</si>
  <si>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</si>
  <si>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</si>
  <si>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</si>
  <si>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</si>
  <si>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</si>
  <si>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</si>
  <si>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</si>
  <si>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</si>
  <si>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</si>
  <si>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</si>
  <si>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</si>
  <si>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</si>
  <si>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</si>
  <si>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</si>
  <si>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</si>
  <si>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</si>
  <si>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</si>
  <si>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</si>
  <si>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</si>
  <si>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</si>
  <si>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</si>
  <si>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</si>
  <si>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</si>
  <si>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</si>
  <si>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</si>
  <si>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</si>
  <si>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</si>
  <si>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</si>
  <si>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</si>
  <si>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</si>
  <si>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</si>
  <si>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</si>
  <si>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</si>
  <si>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</si>
  <si>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</si>
  <si>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</si>
  <si>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</si>
  <si>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</si>
  <si>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</si>
  <si>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</si>
  <si>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</si>
  <si>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</si>
  <si>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</si>
  <si>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</si>
  <si>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</si>
  <si>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</si>
  <si>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</si>
  <si>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</si>
  <si>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</si>
  <si>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</si>
  <si>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</si>
  <si>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</si>
  <si>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</si>
  <si>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</si>
  <si>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</si>
  <si>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</si>
  <si>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</si>
  <si>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</si>
  <si>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</si>
  <si>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</si>
  <si>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</si>
  <si>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</si>
  <si>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</si>
  <si>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</si>
  <si>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</si>
  <si>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</si>
  <si>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</si>
  <si>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</si>
  <si>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</si>
  <si>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</si>
  <si>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</si>
  <si>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</si>
  <si>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</si>
  <si>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</si>
  <si>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</si>
  <si>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</si>
  <si>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</si>
  <si>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</si>
  <si>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</si>
  <si>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</si>
  <si>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</si>
  <si>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</si>
  <si>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</si>
  <si>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</si>
  <si>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</si>
  <si>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</si>
  <si>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</si>
  <si>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</si>
  <si>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</si>
  <si>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</si>
  <si>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</si>
  <si>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</si>
  <si>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</si>
  <si>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</si>
  <si>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</si>
  <si>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</si>
  <si>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</si>
  <si>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</si>
  <si>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</si>
  <si>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</si>
  <si>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</si>
  <si>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</si>
  <si>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</si>
  <si>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</si>
  <si>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</si>
  <si>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</si>
  <si>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</si>
  <si>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</si>
  <si>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</si>
  <si>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</si>
  <si>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</si>
  <si>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</si>
  <si>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</si>
  <si>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</si>
  <si>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</si>
  <si>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</si>
  <si>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</si>
  <si>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</si>
  <si>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</si>
  <si>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</si>
  <si>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</si>
  <si>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</si>
  <si>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</si>
  <si>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</si>
  <si>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</si>
  <si>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</si>
  <si>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</si>
  <si>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</si>
  <si>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</si>
  <si>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</si>
  <si>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</si>
  <si>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</si>
  <si>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</si>
  <si>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</si>
  <si>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</si>
  <si>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</si>
  <si>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</si>
  <si>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</si>
  <si>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</si>
  <si>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</si>
  <si>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</si>
  <si>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</si>
  <si>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</si>
  <si>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</si>
  <si>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</si>
  <si>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</si>
  <si>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</si>
  <si>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</si>
  <si>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</si>
  <si>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</si>
  <si>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</si>
  <si>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</si>
  <si>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</si>
  <si>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</si>
  <si>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</si>
  <si>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</si>
  <si>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</si>
  <si>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</si>
  <si>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</si>
  <si>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</si>
  <si>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</si>
  <si>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</si>
  <si>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</si>
  <si>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</si>
  <si>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</si>
  <si>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</si>
  <si>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</si>
  <si>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</si>
  <si>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</si>
  <si>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</si>
  <si>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</si>
  <si>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</si>
  <si>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</si>
  <si>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</si>
  <si>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</si>
  <si>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</si>
  <si>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</si>
  <si>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</si>
  <si>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</si>
  <si>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</si>
  <si>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</si>
  <si>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</si>
  <si>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</si>
  <si>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</si>
  <si>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</si>
  <si>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</si>
  <si>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</si>
  <si>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</si>
  <si>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</si>
  <si>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</si>
  <si>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</si>
  <si>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</si>
  <si>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</si>
  <si>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</si>
  <si>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</si>
  <si>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</si>
  <si>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</si>
  <si>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</si>
  <si>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</si>
  <si>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</si>
  <si>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</si>
  <si>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</si>
  <si>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</si>
  <si>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</si>
  <si>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</si>
  <si>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</si>
  <si>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</si>
  <si>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</si>
  <si>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</si>
  <si>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</si>
  <si>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</si>
  <si>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</si>
  <si>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</si>
  <si>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</si>
  <si>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</si>
  <si>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</si>
  <si>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</si>
  <si>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</si>
  <si>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</si>
  <si>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</si>
  <si>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</si>
  <si>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</si>
  <si>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</si>
  <si>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</si>
  <si>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</si>
  <si>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</si>
  <si>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</si>
  <si>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</si>
  <si>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</si>
  <si>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</si>
  <si>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</si>
  <si>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</si>
  <si>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</si>
  <si>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</si>
  <si>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</si>
  <si>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</si>
  <si>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</si>
  <si>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</si>
  <si>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</si>
  <si>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</si>
  <si>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</si>
  <si>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</si>
  <si>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</si>
  <si>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</si>
  <si>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</si>
  <si>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</si>
  <si>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</si>
  <si>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</si>
  <si>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</si>
  <si>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</si>
  <si>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</si>
  <si>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</si>
  <si>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</si>
  <si>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</si>
  <si>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</si>
  <si>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</si>
  <si>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</si>
  <si>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</si>
  <si>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</si>
  <si>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</si>
  <si>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</si>
  <si>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</si>
  <si>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</si>
  <si>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</si>
  <si>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</si>
  <si>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</si>
  <si>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</si>
  <si>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</si>
  <si>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</si>
  <si>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</si>
  <si>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</si>
  <si>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</si>
  <si>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</si>
  <si>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</si>
  <si>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</si>
  <si>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</si>
  <si>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</si>
  <si>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</si>
  <si>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</si>
  <si>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</si>
  <si>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</si>
  <si>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</si>
  <si>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</si>
  <si>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</si>
  <si>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</si>
  <si>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</si>
  <si>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</si>
  <si>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</si>
  <si>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</si>
  <si>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</si>
  <si>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</si>
  <si>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</si>
  <si>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</si>
  <si>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</si>
  <si>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</si>
  <si>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</si>
  <si>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</si>
  <si>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</si>
  <si>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</si>
  <si>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</si>
  <si>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</si>
  <si>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</si>
  <si>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</si>
  <si>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</si>
  <si>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</si>
  <si>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</si>
  <si>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</si>
  <si>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</si>
  <si>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</si>
  <si>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</si>
  <si>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</si>
  <si>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</si>
  <si>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</si>
  <si>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</si>
  <si>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</si>
  <si>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</si>
  <si>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</si>
  <si>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</si>
  <si>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</si>
  <si>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</si>
  <si>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</si>
  <si>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</si>
  <si>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</si>
  <si>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</si>
  <si>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</si>
  <si>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</si>
  <si>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</si>
  <si>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</si>
  <si>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</si>
  <si>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</si>
  <si>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</si>
  <si>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</si>
  <si>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</si>
  <si>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</si>
  <si>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</si>
  <si>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</si>
  <si>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</si>
  <si>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</si>
  <si>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</si>
  <si>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</si>
  <si>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</si>
  <si>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</si>
  <si>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</si>
  <si>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</si>
  <si>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</si>
  <si>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</si>
  <si>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</si>
  <si>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</si>
  <si>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</si>
  <si>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</si>
  <si>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</si>
  <si>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</si>
  <si>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</si>
  <si>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</si>
  <si>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</si>
  <si>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</si>
  <si>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</si>
  <si>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</si>
  <si>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</si>
  <si>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</si>
  <si>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</si>
  <si>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</si>
  <si>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</si>
  <si>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</si>
  <si>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</si>
  <si>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</si>
  <si>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</si>
  <si>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</si>
  <si>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</si>
  <si>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</si>
  <si>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</si>
  <si>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</si>
  <si>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</si>
  <si>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</si>
  <si>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</si>
  <si>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</si>
  <si>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</si>
  <si>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</si>
  <si>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</si>
  <si>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</si>
  <si>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</si>
  <si>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</si>
  <si>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</si>
  <si>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</si>
  <si>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</si>
  <si>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</si>
  <si>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</si>
  <si>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</si>
  <si>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</si>
  <si>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</si>
  <si>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</si>
  <si>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</si>
  <si>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</si>
  <si>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</si>
  <si>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</si>
  <si>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</si>
  <si>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</si>
  <si>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</si>
  <si>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</si>
  <si>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</si>
  <si>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</si>
  <si>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</si>
  <si>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</si>
  <si>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</si>
  <si>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</si>
  <si>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</si>
  <si>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</si>
  <si>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</si>
  <si>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</si>
  <si>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</si>
  <si>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</si>
  <si>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</si>
  <si>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</si>
  <si>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</si>
  <si>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</si>
  <si>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</si>
  <si>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</si>
  <si>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</si>
  <si>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</si>
  <si>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</si>
  <si>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</si>
  <si>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</si>
  <si>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</si>
  <si>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</si>
  <si>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</si>
  <si>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      2021 Enero</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</si>
  <si>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</si>
  <si>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</si>
  <si>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</si>
  <si>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</si>
  <si>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</si>
  <si>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</si>
  <si>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</si>
  <si>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</si>
  <si>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</si>
  <si>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</si>
  <si>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</si>
  <si>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</si>
  <si>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</si>
  <si>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</si>
  <si>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</si>
  <si>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</si>
  <si>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</si>
  <si>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</si>
  <si>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</si>
  <si>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</si>
  <si>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</si>
  <si>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</si>
  <si>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</si>
  <si>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</si>
  <si>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</si>
  <si>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</si>
  <si>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</si>
  <si>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</si>
  <si>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</si>
  <si>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</si>
  <si>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</si>
  <si>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</si>
  <si>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</si>
  <si>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</si>
  <si>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</si>
  <si>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</si>
  <si>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</si>
  <si>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</si>
  <si>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</si>
  <si>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</si>
  <si>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</si>
  <si>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</si>
  <si>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</si>
  <si>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</si>
  <si>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</si>
  <si>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</si>
  <si>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</si>
  <si>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</si>
  <si>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</si>
  <si>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</si>
  <si>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</si>
  <si>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</si>
  <si>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</si>
  <si>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</si>
  <si>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</si>
  <si>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</si>
  <si>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</si>
  <si>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</si>
  <si>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</si>
  <si>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</si>
  <si>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</si>
  <si>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</si>
  <si>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</si>
  <si>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</si>
  <si>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</si>
  <si>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</si>
  <si>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</si>
  <si>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</si>
  <si>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</si>
  <si>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</si>
  <si>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</si>
  <si>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</si>
  <si>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</si>
  <si>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</si>
  <si>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</si>
  <si>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</si>
  <si>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</si>
  <si>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</si>
  <si>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</si>
  <si>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</si>
  <si>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</si>
  <si>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</si>
  <si>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</si>
  <si>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</si>
  <si>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</si>
  <si>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</si>
  <si>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</si>
  <si>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</si>
  <si>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</si>
  <si>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</si>
  <si>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</si>
  <si>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</si>
  <si>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</si>
  <si>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</si>
  <si>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</si>
  <si>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</si>
  <si>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</si>
  <si>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</si>
  <si>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</si>
  <si>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</si>
  <si>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</si>
  <si>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</si>
  <si>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</si>
  <si>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</si>
  <si>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</si>
  <si>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</si>
  <si>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</si>
  <si>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</si>
  <si>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</si>
  <si>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</si>
  <si>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</si>
  <si>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</si>
  <si>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</si>
  <si>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</si>
  <si>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</si>
  <si>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</si>
  <si>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</si>
  <si>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</si>
  <si>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</si>
  <si>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</si>
  <si>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</si>
  <si>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</si>
  <si>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</si>
  <si>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</si>
  <si>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</si>
  <si>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</si>
  <si>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</si>
  <si>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</si>
  <si>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</si>
  <si>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</si>
  <si>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</si>
  <si>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</si>
  <si>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</si>
  <si>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</si>
  <si>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</si>
  <si>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</si>
  <si>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</si>
  <si>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</si>
  <si>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</si>
  <si>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</si>
  <si>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</si>
  <si>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</si>
  <si>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</si>
  <si>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</si>
  <si>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</si>
  <si>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</si>
  <si>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</si>
  <si>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</si>
  <si>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</si>
  <si>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</si>
  <si>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</si>
  <si>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</si>
  <si>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</si>
  <si>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</si>
  <si>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</si>
  <si>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</si>
  <si>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</si>
  <si>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</si>
  <si>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</si>
  <si>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</si>
  <si>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</si>
  <si>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</si>
  <si>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</si>
  <si>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</si>
  <si>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</si>
  <si>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</si>
  <si>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</si>
  <si>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</si>
  <si>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</si>
  <si>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</si>
  <si>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</si>
  <si>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</si>
  <si>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</si>
  <si>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</si>
  <si>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</si>
  <si>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</si>
  <si>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</si>
  <si>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</si>
  <si>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</si>
  <si>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</si>
  <si>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</si>
  <si>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</si>
  <si>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</si>
  <si>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</si>
  <si>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</si>
  <si>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</si>
  <si>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</si>
  <si>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</si>
  <si>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</si>
  <si>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</si>
  <si>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</si>
  <si>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</si>
  <si>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</si>
  <si>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</si>
  <si>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</si>
  <si>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</si>
  <si>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</si>
  <si>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</si>
  <si>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</si>
  <si>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</si>
  <si>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</si>
  <si>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</si>
  <si>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</si>
  <si>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</si>
  <si>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Acumulado 2024</t>
  </si>
  <si>
    <t xml:space="preserve">      2024 Marzo</t>
  </si>
  <si>
    <t xml:space="preserve">    2024M03</t>
  </si>
  <si>
    <t xml:space="preserve">    2024M04</t>
  </si>
  <si>
    <t>Variación Interanual 24/23%</t>
  </si>
  <si>
    <t xml:space="preserve">      2024 Abril</t>
  </si>
  <si>
    <t xml:space="preserve">      2024 Mayo</t>
  </si>
  <si>
    <t xml:space="preserve">    2024M05</t>
  </si>
  <si>
    <t xml:space="preserve">      2024 Junio</t>
  </si>
  <si>
    <t xml:space="preserve">    2024M06</t>
  </si>
  <si>
    <t>ZONA 1</t>
  </si>
  <si>
    <t>ZONA 2</t>
  </si>
  <si>
    <t>ZONA 3</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</si>
  <si>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</si>
  <si>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</si>
  <si>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</si>
  <si>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</si>
  <si>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</si>
  <si>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</si>
  <si>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</si>
  <si>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</si>
  <si>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</si>
  <si>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</si>
  <si>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 xml:space="preserve">      2024 Octubre</t>
  </si>
  <si>
    <t>2024 tercer trimestre</t>
  </si>
  <si>
    <t xml:space="preserve">      2024 Noviembre</t>
  </si>
  <si>
    <t>Noviembre 2024</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</si>
  <si>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</si>
  <si>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</si>
  <si>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</si>
  <si>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</si>
  <si>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</si>
  <si>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La Recaudación del IGIC en Canarias en el mes de Noviembre de 2024, presenta una variación interanual del 1,9%, lo que supone un aumento de 2.539.267€ respecto al año anterior.</t>
  </si>
  <si>
    <t>2024 Diciembre</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</si>
  <si>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</si>
  <si>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</si>
  <si>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</si>
  <si>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</si>
  <si>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</si>
  <si>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4º Trimestre 2024</t>
  </si>
  <si>
    <t>Paro 2025</t>
  </si>
  <si>
    <t>Variación 2025/2024%</t>
  </si>
  <si>
    <t xml:space="preserve">
En enero de 2025, el paro aumenta ligeramente a 67.677 personas desempleadas en Tenerife, lo que supone 15 desempleados más en relación al mes anterior, representando un aumento del 0,02%.  En relación al pasado año (enero de 2024) se observa una disminución de 5.366 personas, lo que supone un descenso anual del paro de -7,3%.
La distribución por sexos del paro en Tenerife nos indica que el mes de enero de 2025, ha afectado más a las mujeres, que aumentaron a 220 paradas más que en el mes anterior, con una variación del 0,6%, en cambio, en los hombres disminuye con 205 parados menos, representando un -0,7%. De esta forma, desempleo femenino representa el 57,46% frente al 42,54% del masculino.
</t>
  </si>
  <si>
    <t>Paro registrado en la Isla de Tenerife según sectores económicos - Enero 2025</t>
  </si>
  <si>
    <t>Enero 2025</t>
  </si>
  <si>
    <t>Paro registrado en la Isla deTenerife según estudios terminados - Enero 2025</t>
  </si>
  <si>
    <t>Paro registrado en la Isla de Tenerife según ocupaciones - Enero 2025</t>
  </si>
  <si>
    <t>PARO REGISTRADO POR MUNICIPIOS EN LA ISLA DE TENERIFE SEGÚN NIVEL FORMATIVO (a 31 de diciembre de cada año)</t>
  </si>
  <si>
    <t>El número de personas desempleadas en Canarias al finalizar el mes de enero 2025 es de 156.523 lo que significa un aumento en 179 personas con relación al mes anterior, representando un incremento del 0,11%. En relación al pasado año (enero 2024) se observa una disminución de -13.295 personas, lo que supone una reducción del paro del -7,83%.
La distribución por sexos del paro en Canarias nos indica que aumenta el paro en las mujeres en 548 (0,61%), mientras que para los hombres disminuye en -369 (-0,55%) respecto al mes anterior. En relación al año anterior (enero 2024), en los hombres desciende el paro en -6.145 (-8,42%) y en las mujeres disminuye en -7.150 (-7,38%).</t>
  </si>
  <si>
    <t>Contratos 2025</t>
  </si>
  <si>
    <t>Var 2025/2024 %</t>
  </si>
  <si>
    <t xml:space="preserve"> Durante el mes de enero de 2025 se observa un aumento en las contrataciones respecto al mes anterior, con 843 contratos más registrados, lo que supone un aumento del 3,3% en las contrataciónes respecto a diciembre de 2024.  Respecto al año anterior, se produce un ascenso en la variación interanual en el mes de enero, de un 7,04% respecto a enero de 2024. 
En cuanto a la distribución de las contrataciones teniendo en cuenta el sexo, 13.508 fueron firmadas por hombres (50,93%), mientras que fueron contratadas 13.017 mujeres (49,07%), lo que supone una diferencia en las contrataciones por sexo de 491 contratos en favor del sexo masculino. 
Por otro lado, se observa que de los 26.525 contratos registrados en enero de 2025, la contratación temporal representó el 58,29%, frente al 41,71% de las contrataciones indefinidas. 
</t>
  </si>
  <si>
    <t xml:space="preserve">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arranca en enero con una variación interanual positiva con un 7,04%.
</t>
  </si>
  <si>
    <t>Contratos registrados en la Isla de Tenerife según sectores económicos - Enero 2025</t>
  </si>
  <si>
    <t>Contratos registrados en la Isla deTenerife según estudios terminados  - Enero 2025</t>
  </si>
  <si>
    <t>Contratos registrados en la Isla de Tenerife según ocupaciones  - Enero 2025</t>
  </si>
  <si>
    <t>Mes Enero 2025</t>
  </si>
  <si>
    <t>Indice de Precios de Consumo. Base 2021 Enero 2025</t>
  </si>
  <si>
    <t xml:space="preserve">    2025M01</t>
  </si>
  <si>
    <t xml:space="preserve">La tasa de variación interanual del IPC en la Provincia de Santa Cruz de Tenerife se sitúa en el 2,2% en enero de 2025. La tasa de variación interanual a nivel estatal  toma el valor 2,9%.
La tasa de variación mensual de enero se situó en el -0,2% y deja la variación en lo que va de año en el -0,2%.
</t>
  </si>
  <si>
    <t xml:space="preserve">Los recientes datos de empresas inscritas a la S.S. según agragaciones de la actividad económica publicados por el Instituto Canario de Estadística (ISTAC), referidos al mes de enero 2025, reflejan un descenso de 261 empresas menos inscritas respecto al mes anterior, una variación entre ambos meses del 0,94%.
</t>
  </si>
  <si>
    <t>SITUACIÓN DE AFILIADOS EN ALTA POR REGÍMENES, PROVINCIAS Y AUTONOMÍAS A 31 ENERO 2025</t>
  </si>
  <si>
    <t>AFILIACIONES EN ALTA POR REGÍMENES, GÉNERO, PROVINCIAS Y COMUNIDADES AUTÓNOMAS A 31 ENERO 2025</t>
  </si>
  <si>
    <t>2025 Enero (p)</t>
  </si>
  <si>
    <t>2025 Enero</t>
  </si>
  <si>
    <t xml:space="preserve">Los recientes datos provisionales, de afiliaciones según situaciones laborales publicados por el Instituto Canario de Estadística (ISTAC), referidos al mes de enero de 2025, reflejan una disminución de 3.760 afiliaciones menos respecto al mes anterior de enero de 2025, una variación entre ambos meses del -0,91%.
</t>
  </si>
  <si>
    <r>
      <t>Mes de Enero 2025 (P</t>
    </r>
    <r>
      <rPr>
        <b/>
        <sz val="12"/>
        <color rgb="FFFF0000"/>
        <rFont val="Arial"/>
        <family val="2"/>
      </rPr>
      <t>*</t>
    </r>
    <r>
      <rPr>
        <b/>
        <sz val="12"/>
        <color theme="0"/>
        <rFont val="Arial"/>
        <family val="2"/>
      </rPr>
      <t>)</t>
    </r>
  </si>
  <si>
    <t xml:space="preserve">      2025 Enero</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</si>
  <si>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Enero de 2025, comenzamos el año con datos positivos en el mercado laboral respecto al mismo periodo del año anterior, con una variación interanual en el caso de los contratos de un 14,23% respecto a enero 2024, mientras que por otro lado, los demandantes de descienden con un -6,87% en enero 2025, respecto al mismo mes en el año anterior.</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</si>
  <si>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</si>
  <si>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</si>
  <si>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</si>
  <si>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</si>
  <si>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3º Trimestre 2024
Año 2022</t>
  </si>
  <si>
    <t xml:space="preserve"> Enero 2025</t>
  </si>
  <si>
    <t>E.Media</t>
  </si>
  <si>
    <t>2025/24(%)</t>
  </si>
  <si>
    <t>2025/24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</si>
</sst>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04">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0" xfId="0" applyNumberFormat="1" applyFont="1" applyBorder="1"/>
    <xf numFmtId="3" fontId="13" fillId="0" borderId="0" xfId="0" applyNumberFormat="1" applyFont="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2"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Enero</c:v>
                </c:pt>
                <c:pt idx="1">
                  <c:v>      2024 Febrero</c:v>
                </c:pt>
                <c:pt idx="2">
                  <c:v>      2024 Marzo</c:v>
                </c:pt>
                <c:pt idx="3">
                  <c:v>      2024 Abril</c:v>
                </c:pt>
                <c:pt idx="4">
                  <c:v>      2024 Mayo</c:v>
                </c:pt>
                <c:pt idx="5">
                  <c:v>      2024 Junio</c:v>
                </c:pt>
                <c:pt idx="6">
                  <c:v>      2024 Julio</c:v>
                </c:pt>
                <c:pt idx="7">
                  <c:v>      2024 Agosto</c:v>
                </c:pt>
                <c:pt idx="8">
                  <c:v>      2024 Septiembre</c:v>
                </c:pt>
                <c:pt idx="9">
                  <c:v>      2024 Octubre</c:v>
                </c:pt>
                <c:pt idx="10">
                  <c:v>      2024 Noviembre</c:v>
                </c:pt>
                <c:pt idx="11">
                  <c:v>      2024 Diciembre</c:v>
                </c:pt>
                <c:pt idx="12">
                  <c:v>      2025 Enero</c:v>
                </c:pt>
              </c:strCache>
            </c:strRef>
          </c:cat>
          <c:val>
            <c:numRef>
              <c:f>TURISMO_3!$U$39:$U$51</c:f>
              <c:numCache>
                <c:formatCode>#,##0</c:formatCode>
                <c:ptCount val="13"/>
                <c:pt idx="0">
                  <c:v>89684</c:v>
                </c:pt>
                <c:pt idx="1">
                  <c:v>90673</c:v>
                </c:pt>
                <c:pt idx="2">
                  <c:v>91709</c:v>
                </c:pt>
                <c:pt idx="3">
                  <c:v>91313</c:v>
                </c:pt>
                <c:pt idx="4">
                  <c:v>91345</c:v>
                </c:pt>
                <c:pt idx="5">
                  <c:v>90255</c:v>
                </c:pt>
                <c:pt idx="6">
                  <c:v>90835</c:v>
                </c:pt>
                <c:pt idx="7">
                  <c:v>91130</c:v>
                </c:pt>
                <c:pt idx="8">
                  <c:v>92750</c:v>
                </c:pt>
                <c:pt idx="9">
                  <c:v>94050</c:v>
                </c:pt>
                <c:pt idx="10">
                  <c:v>94890</c:v>
                </c:pt>
                <c:pt idx="11">
                  <c:v>94675</c:v>
                </c:pt>
                <c:pt idx="12">
                  <c:v>93735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Enero</c:v>
                </c:pt>
                <c:pt idx="1">
                  <c:v>      2024 Febrero</c:v>
                </c:pt>
                <c:pt idx="2">
                  <c:v>      2024 Marzo</c:v>
                </c:pt>
                <c:pt idx="3">
                  <c:v>      2024 Abril</c:v>
                </c:pt>
                <c:pt idx="4">
                  <c:v>      2024 Mayo</c:v>
                </c:pt>
                <c:pt idx="5">
                  <c:v>      2024 Junio</c:v>
                </c:pt>
                <c:pt idx="6">
                  <c:v>      2024 Julio</c:v>
                </c:pt>
                <c:pt idx="7">
                  <c:v>      2024 Agosto</c:v>
                </c:pt>
                <c:pt idx="8">
                  <c:v>      2024 Septiembre</c:v>
                </c:pt>
                <c:pt idx="9">
                  <c:v>      2024 Octubre</c:v>
                </c:pt>
                <c:pt idx="10">
                  <c:v>      2024 Noviembre</c:v>
                </c:pt>
                <c:pt idx="11">
                  <c:v>      2024 Diciembre</c:v>
                </c:pt>
                <c:pt idx="12">
                  <c:v>      2025 Enero</c:v>
                </c:pt>
              </c:strCache>
            </c:strRef>
          </c:cat>
          <c:val>
            <c:numRef>
              <c:f>TURISMO_3!$V$39:$V$51</c:f>
              <c:numCache>
                <c:formatCode>#,##0</c:formatCode>
                <c:ptCount val="13"/>
                <c:pt idx="0">
                  <c:v>6652</c:v>
                </c:pt>
                <c:pt idx="1">
                  <c:v>6628</c:v>
                </c:pt>
                <c:pt idx="2">
                  <c:v>6675</c:v>
                </c:pt>
                <c:pt idx="3">
                  <c:v>6660</c:v>
                </c:pt>
                <c:pt idx="4">
                  <c:v>6637</c:v>
                </c:pt>
                <c:pt idx="5">
                  <c:v>6641</c:v>
                </c:pt>
                <c:pt idx="6">
                  <c:v>6596</c:v>
                </c:pt>
                <c:pt idx="7">
                  <c:v>6641</c:v>
                </c:pt>
                <c:pt idx="8">
                  <c:v>6679</c:v>
                </c:pt>
                <c:pt idx="9">
                  <c:v>6731</c:v>
                </c:pt>
                <c:pt idx="10">
                  <c:v>6823</c:v>
                </c:pt>
                <c:pt idx="11">
                  <c:v>6802</c:v>
                </c:pt>
                <c:pt idx="12">
                  <c:v>6725</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pt idx="29">
                  <c:v>      2024 Junio</c:v>
                </c:pt>
                <c:pt idx="30">
                  <c:v>      2024 Julio</c:v>
                </c:pt>
                <c:pt idx="31">
                  <c:v>      2024 Agosto</c:v>
                </c:pt>
                <c:pt idx="32">
                  <c:v>      2024 Septiembre</c:v>
                </c:pt>
                <c:pt idx="33">
                  <c:v>      2024 Octubre</c:v>
                </c:pt>
                <c:pt idx="34">
                  <c:v>      2024 Noviembre</c:v>
                </c:pt>
                <c:pt idx="35">
                  <c:v>      2024 Diciembre</c:v>
                </c:pt>
                <c:pt idx="36">
                  <c:v>      2025 Enero</c:v>
                </c:pt>
              </c:strCache>
            </c:strRef>
          </c:cat>
          <c:val>
            <c:numRef>
              <c:f>TURISMO_3!$M$15:$M$51</c:f>
              <c:numCache>
                <c:formatCode>#,##0</c:formatCode>
                <c:ptCount val="37"/>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pt idx="27">
                  <c:v>11127</c:v>
                </c:pt>
                <c:pt idx="28">
                  <c:v>9929</c:v>
                </c:pt>
                <c:pt idx="29">
                  <c:v>11124</c:v>
                </c:pt>
                <c:pt idx="30">
                  <c:v>14258</c:v>
                </c:pt>
                <c:pt idx="31">
                  <c:v>12047</c:v>
                </c:pt>
                <c:pt idx="32">
                  <c:v>13067</c:v>
                </c:pt>
                <c:pt idx="33">
                  <c:v>14071</c:v>
                </c:pt>
                <c:pt idx="34">
                  <c:v>12582</c:v>
                </c:pt>
                <c:pt idx="35">
                  <c:v>11051</c:v>
                </c:pt>
                <c:pt idx="36">
                  <c:v>12235</c:v>
                </c:pt>
              </c:numCache>
            </c:numRef>
          </c:val>
          <c:smooth val="0"/>
          <c:extLst>
            <c:ext xmlns:c16="http://schemas.microsoft.com/office/drawing/2014/chart" uri="{C3380CC4-5D6E-409C-BE32-E72D297353CC}">
              <c16:uniqueId val="{00000000-F192-40E3-B471-6CEB24C97168}"/>
            </c:ext>
          </c:extLst>
        </c:ser>
        <c:ser>
          <c:idx val="1"/>
          <c:order val="1"/>
          <c:tx>
            <c:v>Demandas de empleo</c:v>
          </c:tx>
          <c:spPr>
            <a:ln w="28575" cap="rnd">
              <a:solidFill>
                <a:schemeClr val="accent6">
                  <a:lumMod val="75000"/>
                </a:schemeClr>
              </a:solidFill>
              <a:round/>
            </a:ln>
            <a:effectLst/>
          </c:spPr>
          <c:marker>
            <c:symbol val="none"/>
          </c:marker>
          <c:cat>
            <c:strRef>
              <c:f>TURISMO_3!$L$15:$L$51</c:f>
              <c:strCache>
                <c:ptCount val="37"/>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pt idx="29">
                  <c:v>      2024 Junio</c:v>
                </c:pt>
                <c:pt idx="30">
                  <c:v>      2024 Julio</c:v>
                </c:pt>
                <c:pt idx="31">
                  <c:v>      2024 Agosto</c:v>
                </c:pt>
                <c:pt idx="32">
                  <c:v>      2024 Septiembre</c:v>
                </c:pt>
                <c:pt idx="33">
                  <c:v>      2024 Octubre</c:v>
                </c:pt>
                <c:pt idx="34">
                  <c:v>      2024 Noviembre</c:v>
                </c:pt>
                <c:pt idx="35">
                  <c:v>      2024 Diciembre</c:v>
                </c:pt>
                <c:pt idx="36">
                  <c:v>      2025 Enero</c:v>
                </c:pt>
              </c:strCache>
            </c:strRef>
          </c:cat>
          <c:val>
            <c:numRef>
              <c:f>TURISMO_3!$N$15:$N$51</c:f>
              <c:numCache>
                <c:formatCode>#,##0</c:formatCode>
                <c:ptCount val="37"/>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pt idx="27">
                  <c:v>15106</c:v>
                </c:pt>
                <c:pt idx="28">
                  <c:v>15213</c:v>
                </c:pt>
                <c:pt idx="29">
                  <c:v>15031</c:v>
                </c:pt>
                <c:pt idx="30">
                  <c:v>14714</c:v>
                </c:pt>
                <c:pt idx="31">
                  <c:v>14624</c:v>
                </c:pt>
                <c:pt idx="32">
                  <c:v>14439</c:v>
                </c:pt>
                <c:pt idx="33">
                  <c:v>14577</c:v>
                </c:pt>
                <c:pt idx="34">
                  <c:v>14515</c:v>
                </c:pt>
                <c:pt idx="35">
                  <c:v>14206</c:v>
                </c:pt>
                <c:pt idx="36">
                  <c:v>14182</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2025</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Enero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5349</c:v>
                </c:pt>
                <c:pt idx="1">
                  <c:v>984</c:v>
                </c:pt>
                <c:pt idx="2">
                  <c:v>2528</c:v>
                </c:pt>
                <c:pt idx="3">
                  <c:v>5714</c:v>
                </c:pt>
                <c:pt idx="4">
                  <c:v>11819</c:v>
                </c:pt>
                <c:pt idx="5">
                  <c:v>10462</c:v>
                </c:pt>
                <c:pt idx="6">
                  <c:v>30821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Enero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102</c:v>
                </c:pt>
                <c:pt idx="1">
                  <c:v>35625</c:v>
                </c:pt>
                <c:pt idx="2">
                  <c:v>22930</c:v>
                </c:pt>
                <c:pt idx="3">
                  <c:v>4665</c:v>
                </c:pt>
                <c:pt idx="4">
                  <c:v>4355</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ENERO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Enero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53</c:v>
                </c:pt>
                <c:pt idx="1">
                  <c:v>325</c:v>
                </c:pt>
                <c:pt idx="2">
                  <c:v>4347</c:v>
                </c:pt>
                <c:pt idx="3">
                  <c:v>4241</c:v>
                </c:pt>
                <c:pt idx="4">
                  <c:v>7473</c:v>
                </c:pt>
                <c:pt idx="5">
                  <c:v>24129</c:v>
                </c:pt>
                <c:pt idx="6">
                  <c:v>795</c:v>
                </c:pt>
                <c:pt idx="7">
                  <c:v>5834</c:v>
                </c:pt>
                <c:pt idx="8">
                  <c:v>2265</c:v>
                </c:pt>
                <c:pt idx="9">
                  <c:v>18215</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2025</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3224</c:v>
                </c:pt>
                <c:pt idx="1">
                  <c:v>2619</c:v>
                </c:pt>
                <c:pt idx="2">
                  <c:v>28787</c:v>
                </c:pt>
                <c:pt idx="3">
                  <c:v>440</c:v>
                </c:pt>
                <c:pt idx="4">
                  <c:v>2647</c:v>
                </c:pt>
                <c:pt idx="5">
                  <c:v>333</c:v>
                </c:pt>
                <c:pt idx="6">
                  <c:v>28787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4114</c:v>
                </c:pt>
                <c:pt idx="1">
                  <c:v>3372</c:v>
                </c:pt>
                <c:pt idx="2">
                  <c:v>38861</c:v>
                </c:pt>
                <c:pt idx="3">
                  <c:v>459</c:v>
                </c:pt>
                <c:pt idx="4">
                  <c:v>3634</c:v>
                </c:pt>
                <c:pt idx="5">
                  <c:v>356</c:v>
                </c:pt>
                <c:pt idx="6">
                  <c:v>38890</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372</c:v>
                </c:pt>
                <c:pt idx="1">
                  <c:v>793</c:v>
                </c:pt>
                <c:pt idx="2">
                  <c:v>1371</c:v>
                </c:pt>
                <c:pt idx="3">
                  <c:v>3394</c:v>
                </c:pt>
                <c:pt idx="4">
                  <c:v>9776</c:v>
                </c:pt>
                <c:pt idx="5">
                  <c:v>10819</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Enero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Enero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664</c:v>
                </c:pt>
                <c:pt idx="1">
                  <c:v>7639</c:v>
                </c:pt>
                <c:pt idx="2">
                  <c:v>14518</c:v>
                </c:pt>
                <c:pt idx="3">
                  <c:v>2855</c:v>
                </c:pt>
                <c:pt idx="4">
                  <c:v>839</c:v>
                </c:pt>
                <c:pt idx="5" formatCode="General">
                  <c:v>10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ENERO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Enero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1">
                  <c:v>70</c:v>
                </c:pt>
                <c:pt idx="2">
                  <c:v>2101</c:v>
                </c:pt>
                <c:pt idx="3">
                  <c:v>1926</c:v>
                </c:pt>
                <c:pt idx="4">
                  <c:v>1577</c:v>
                </c:pt>
                <c:pt idx="5">
                  <c:v>10058</c:v>
                </c:pt>
                <c:pt idx="6">
                  <c:v>102</c:v>
                </c:pt>
                <c:pt idx="7">
                  <c:v>1610</c:v>
                </c:pt>
                <c:pt idx="8">
                  <c:v>1116</c:v>
                </c:pt>
                <c:pt idx="9">
                  <c:v>7965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2025M01</c:v>
                </c:pt>
                <c:pt idx="1">
                  <c:v>    2024M12</c:v>
                </c:pt>
                <c:pt idx="2">
                  <c:v>    2024M11</c:v>
                </c:pt>
                <c:pt idx="3">
                  <c:v>    2024M10</c:v>
                </c:pt>
                <c:pt idx="4">
                  <c:v>    2024M09</c:v>
                </c:pt>
                <c:pt idx="5">
                  <c:v>    2024M08</c:v>
                </c:pt>
                <c:pt idx="6">
                  <c:v>    2024M07</c:v>
                </c:pt>
                <c:pt idx="7">
                  <c:v>    2024M06</c:v>
                </c:pt>
                <c:pt idx="8">
                  <c:v>    2024M05</c:v>
                </c:pt>
                <c:pt idx="9">
                  <c:v>    2024M04</c:v>
                </c:pt>
                <c:pt idx="10">
                  <c:v>    2024M03</c:v>
                </c:pt>
                <c:pt idx="11">
                  <c:v>    2024M02</c:v>
                </c:pt>
                <c:pt idx="12">
                  <c:v>    2024M01</c:v>
                </c:pt>
              </c:strCache>
            </c:strRef>
          </c:cat>
          <c:val>
            <c:numRef>
              <c:f>IPC_2!$B$5:$B$17</c:f>
              <c:numCache>
                <c:formatCode>#,##0.000</c:formatCode>
                <c:ptCount val="13"/>
                <c:pt idx="0">
                  <c:v>116.617</c:v>
                </c:pt>
                <c:pt idx="1">
                  <c:v>116.869</c:v>
                </c:pt>
                <c:pt idx="2">
                  <c:v>116.52800000000001</c:v>
                </c:pt>
                <c:pt idx="3">
                  <c:v>116.119</c:v>
                </c:pt>
                <c:pt idx="4">
                  <c:v>115.377</c:v>
                </c:pt>
                <c:pt idx="5">
                  <c:v>116.10899999999999</c:v>
                </c:pt>
                <c:pt idx="6">
                  <c:v>115.98399999999999</c:v>
                </c:pt>
                <c:pt idx="7">
                  <c:v>116.432</c:v>
                </c:pt>
                <c:pt idx="8">
                  <c:v>116.099</c:v>
                </c:pt>
                <c:pt idx="9">
                  <c:v>115.822</c:v>
                </c:pt>
                <c:pt idx="10">
                  <c:v>115.325</c:v>
                </c:pt>
                <c:pt idx="11">
                  <c:v>114.682</c:v>
                </c:pt>
                <c:pt idx="12">
                  <c:v>114.123</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pt idx="9">
                  <c:v>2026497368</c:v>
                </c:pt>
                <c:pt idx="10">
                  <c:v>2164677107</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1857281249</c:v>
                </c:pt>
                <c:pt idx="10">
                  <c:v>1992920904</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36440</c:v>
                </c:pt>
                <c:pt idx="1">
                  <c:v>4120</c:v>
                </c:pt>
                <c:pt idx="2">
                  <c:v>2120</c:v>
                </c:pt>
                <c:pt idx="3">
                  <c:v>33435</c:v>
                </c:pt>
                <c:pt idx="4">
                  <c:v>1250</c:v>
                </c:pt>
                <c:pt idx="5">
                  <c:v>6590</c:v>
                </c:pt>
                <c:pt idx="6">
                  <c:v>485</c:v>
                </c:pt>
                <c:pt idx="7">
                  <c:v>1240</c:v>
                </c:pt>
                <c:pt idx="8">
                  <c:v>14820</c:v>
                </c:pt>
                <c:pt idx="9">
                  <c:v>1090</c:v>
                </c:pt>
                <c:pt idx="10">
                  <c:v>7570</c:v>
                </c:pt>
                <c:pt idx="11">
                  <c:v>6120</c:v>
                </c:pt>
                <c:pt idx="12">
                  <c:v>5235</c:v>
                </c:pt>
                <c:pt idx="13">
                  <c:v>68465</c:v>
                </c:pt>
                <c:pt idx="14">
                  <c:v>1950</c:v>
                </c:pt>
                <c:pt idx="15">
                  <c:v>11890</c:v>
                </c:pt>
                <c:pt idx="16">
                  <c:v>15740</c:v>
                </c:pt>
                <c:pt idx="17">
                  <c:v>7380</c:v>
                </c:pt>
                <c:pt idx="18">
                  <c:v>7055</c:v>
                </c:pt>
                <c:pt idx="19">
                  <c:v>815</c:v>
                </c:pt>
                <c:pt idx="20">
                  <c:v>9745</c:v>
                </c:pt>
                <c:pt idx="21">
                  <c:v>142085</c:v>
                </c:pt>
                <c:pt idx="22">
                  <c:v>3450</c:v>
                </c:pt>
                <c:pt idx="23">
                  <c:v>4195</c:v>
                </c:pt>
                <c:pt idx="24">
                  <c:v>1800</c:v>
                </c:pt>
                <c:pt idx="25">
                  <c:v>1125</c:v>
                </c:pt>
                <c:pt idx="26">
                  <c:v>6255</c:v>
                </c:pt>
                <c:pt idx="27" formatCode="General">
                  <c:v>435</c:v>
                </c:pt>
                <c:pt idx="28">
                  <c:v>2195</c:v>
                </c:pt>
                <c:pt idx="29">
                  <c:v>1850</c:v>
                </c:pt>
                <c:pt idx="30" formatCode="General">
                  <c:v>610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-0.46948356807511737</c:v>
                </c:pt>
                <c:pt idx="1">
                  <c:v>0</c:v>
                </c:pt>
                <c:pt idx="2">
                  <c:v>-0.88790233074361824</c:v>
                </c:pt>
                <c:pt idx="3">
                  <c:v>0.99009900990099009</c:v>
                </c:pt>
                <c:pt idx="4">
                  <c:v>-0.3105590062111801</c:v>
                </c:pt>
                <c:pt idx="5">
                  <c:v>0</c:v>
                </c:pt>
                <c:pt idx="6">
                  <c:v>-6.25</c:v>
                </c:pt>
                <c:pt idx="7">
                  <c:v>0</c:v>
                </c:pt>
                <c:pt idx="8">
                  <c:v>-2.1164021164021163</c:v>
                </c:pt>
                <c:pt idx="9">
                  <c:v>1.3404825737265416</c:v>
                </c:pt>
                <c:pt idx="10">
                  <c:v>-14.285714285714285</c:v>
                </c:pt>
                <c:pt idx="11">
                  <c:v>0</c:v>
                </c:pt>
                <c:pt idx="12">
                  <c:v>1.4285714285714286</c:v>
                </c:pt>
                <c:pt idx="13">
                  <c:v>0</c:v>
                </c:pt>
                <c:pt idx="14">
                  <c:v>0.46620046620046618</c:v>
                </c:pt>
                <c:pt idx="15">
                  <c:v>1.9417475728155338</c:v>
                </c:pt>
                <c:pt idx="16">
                  <c:v>-0.23529411764705879</c:v>
                </c:pt>
                <c:pt idx="17">
                  <c:v>1.269901440485216</c:v>
                </c:pt>
                <c:pt idx="18">
                  <c:v>-2.7552894754745219</c:v>
                </c:pt>
                <c:pt idx="19">
                  <c:v>0.19438444924406048</c:v>
                </c:pt>
                <c:pt idx="20">
                  <c:v>-0.78420389301218307</c:v>
                </c:pt>
                <c:pt idx="21">
                  <c:v>2.5839793281653747</c:v>
                </c:pt>
                <c:pt idx="22">
                  <c:v>0.86956521739130432</c:v>
                </c:pt>
                <c:pt idx="23">
                  <c:v>-0.54112554112554112</c:v>
                </c:pt>
                <c:pt idx="24">
                  <c:v>0</c:v>
                </c:pt>
                <c:pt idx="25">
                  <c:v>0</c:v>
                </c:pt>
                <c:pt idx="26">
                  <c:v>-0.29013539651837528</c:v>
                </c:pt>
                <c:pt idx="27">
                  <c:v>1.0615711252653928</c:v>
                </c:pt>
                <c:pt idx="28">
                  <c:v>-1.5775635407537247</c:v>
                </c:pt>
                <c:pt idx="29">
                  <c:v>-2.1859516176041973</c:v>
                </c:pt>
                <c:pt idx="30">
                  <c:v>-2.0164986251145738</c:v>
                </c:pt>
                <c:pt idx="31">
                  <c:v>2.4185869358217484</c:v>
                </c:pt>
                <c:pt idx="32">
                  <c:v>-0.23290633837963734</c:v>
                </c:pt>
                <c:pt idx="33">
                  <c:v>-0.44296788482834992</c:v>
                </c:pt>
                <c:pt idx="34">
                  <c:v>-4.8418972332015811</c:v>
                </c:pt>
                <c:pt idx="35">
                  <c:v>-1.1456023651145602</c:v>
                </c:pt>
                <c:pt idx="36">
                  <c:v>-1.4846235418875928</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Enero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958</c:v>
                </c:pt>
                <c:pt idx="1">
                  <c:v>1307</c:v>
                </c:pt>
                <c:pt idx="2">
                  <c:v>2654</c:v>
                </c:pt>
                <c:pt idx="3">
                  <c:v>22677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Enero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1876995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2756791</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3082384</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TURISMO_2!$L$4</c:f>
              <c:numCache>
                <c:formatCode>#,##0_);\(#,##0\)</c:formatCode>
                <c:ptCount val="1"/>
                <c:pt idx="0">
                  <c:v>3088969</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Enero 2025</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907</c:v>
                </c:pt>
                <c:pt idx="1">
                  <c:v>1503</c:v>
                </c:pt>
                <c:pt idx="2">
                  <c:v>3956</c:v>
                </c:pt>
                <c:pt idx="3">
                  <c:v>1409</c:v>
                </c:pt>
                <c:pt idx="4">
                  <c:v>76</c:v>
                </c:pt>
                <c:pt idx="5">
                  <c:v>17</c:v>
                </c:pt>
                <c:pt idx="6">
                  <c:v>240</c:v>
                </c:pt>
                <c:pt idx="7">
                  <c:v>44</c:v>
                </c:pt>
                <c:pt idx="8">
                  <c:v>4735</c:v>
                </c:pt>
                <c:pt idx="9">
                  <c:v>33</c:v>
                </c:pt>
                <c:pt idx="10">
                  <c:v>130</c:v>
                </c:pt>
                <c:pt idx="11">
                  <c:v>55</c:v>
                </c:pt>
                <c:pt idx="12">
                  <c:v>296</c:v>
                </c:pt>
                <c:pt idx="13">
                  <c:v>41</c:v>
                </c:pt>
                <c:pt idx="14">
                  <c:v>46</c:v>
                </c:pt>
                <c:pt idx="15">
                  <c:v>248</c:v>
                </c:pt>
                <c:pt idx="16">
                  <c:v>875</c:v>
                </c:pt>
                <c:pt idx="17">
                  <c:v>1128</c:v>
                </c:pt>
                <c:pt idx="18">
                  <c:v>270</c:v>
                </c:pt>
                <c:pt idx="19">
                  <c:v>46</c:v>
                </c:pt>
                <c:pt idx="20">
                  <c:v>167</c:v>
                </c:pt>
                <c:pt idx="21">
                  <c:v>296</c:v>
                </c:pt>
                <c:pt idx="22">
                  <c:v>257</c:v>
                </c:pt>
                <c:pt idx="23">
                  <c:v>46</c:v>
                </c:pt>
                <c:pt idx="24">
                  <c:v>199</c:v>
                </c:pt>
                <c:pt idx="25">
                  <c:v>1047</c:v>
                </c:pt>
                <c:pt idx="26">
                  <c:v>0</c:v>
                </c:pt>
                <c:pt idx="27">
                  <c:v>717</c:v>
                </c:pt>
                <c:pt idx="28">
                  <c:v>799</c:v>
                </c:pt>
                <c:pt idx="29">
                  <c:v>206</c:v>
                </c:pt>
                <c:pt idx="30">
                  <c:v>212</c:v>
                </c:pt>
                <c:pt idx="31">
                  <c:v>545</c:v>
                </c:pt>
                <c:pt idx="32">
                  <c:v>360</c:v>
                </c:pt>
                <c:pt idx="33">
                  <c:v>96</c:v>
                </c:pt>
                <c:pt idx="34">
                  <c:v>1225</c:v>
                </c:pt>
                <c:pt idx="35">
                  <c:v>446</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Enero 2025</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487</c:v>
                </c:pt>
                <c:pt idx="1">
                  <c:v>108</c:v>
                </c:pt>
                <c:pt idx="2">
                  <c:v>19</c:v>
                </c:pt>
                <c:pt idx="3">
                  <c:v>6112</c:v>
                </c:pt>
                <c:pt idx="4">
                  <c:v>3664</c:v>
                </c:pt>
                <c:pt idx="5">
                  <c:v>72</c:v>
                </c:pt>
                <c:pt idx="6">
                  <c:v>367</c:v>
                </c:pt>
                <c:pt idx="7">
                  <c:v>98</c:v>
                </c:pt>
                <c:pt idx="8">
                  <c:v>725</c:v>
                </c:pt>
                <c:pt idx="9">
                  <c:v>16</c:v>
                </c:pt>
                <c:pt idx="10">
                  <c:v>29</c:v>
                </c:pt>
                <c:pt idx="11">
                  <c:v>538</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946</c:v>
                </c:pt>
                <c:pt idx="1">
                  <c:v>136</c:v>
                </c:pt>
                <c:pt idx="2">
                  <c:v>102</c:v>
                </c:pt>
                <c:pt idx="3">
                  <c:v>2841</c:v>
                </c:pt>
                <c:pt idx="4">
                  <c:v>7621</c:v>
                </c:pt>
                <c:pt idx="5">
                  <c:v>498</c:v>
                </c:pt>
                <c:pt idx="6">
                  <c:v>378</c:v>
                </c:pt>
                <c:pt idx="7">
                  <c:v>236</c:v>
                </c:pt>
                <c:pt idx="8">
                  <c:v>441</c:v>
                </c:pt>
                <c:pt idx="9">
                  <c:v>70</c:v>
                </c:pt>
                <c:pt idx="10">
                  <c:v>94</c:v>
                </c:pt>
                <c:pt idx="11">
                  <c:v>819</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Enero 2025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30820</c:v>
                </c:pt>
                <c:pt idx="1">
                  <c:v>38665</c:v>
                </c:pt>
                <c:pt idx="2">
                  <c:v>0</c:v>
                </c:pt>
                <c:pt idx="3">
                  <c:v>7865</c:v>
                </c:pt>
                <c:pt idx="4">
                  <c:v>1375</c:v>
                </c:pt>
                <c:pt idx="5">
                  <c:v>3305</c:v>
                </c:pt>
                <c:pt idx="6">
                  <c:v>1595</c:v>
                </c:pt>
                <c:pt idx="7">
                  <c:v>2545</c:v>
                </c:pt>
                <c:pt idx="8">
                  <c:v>2365</c:v>
                </c:pt>
                <c:pt idx="9">
                  <c:v>5200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Enero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487</c:v>
                </c:pt>
                <c:pt idx="1">
                  <c:v>4248</c:v>
                </c:pt>
                <c:pt idx="2" formatCode="General">
                  <c:v>0</c:v>
                </c:pt>
                <c:pt idx="3" formatCode="General">
                  <c:v>1000</c:v>
                </c:pt>
                <c:pt idx="4" formatCode="General">
                  <c:v>71</c:v>
                </c:pt>
                <c:pt idx="5" formatCode="General">
                  <c:v>45</c:v>
                </c:pt>
                <c:pt idx="6" formatCode="General">
                  <c:v>119</c:v>
                </c:pt>
                <c:pt idx="7" formatCode="General">
                  <c:v>199</c:v>
                </c:pt>
                <c:pt idx="8" formatCode="General">
                  <c:v>128</c:v>
                </c:pt>
                <c:pt idx="9" formatCode="General">
                  <c:v>428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116390</xdr:colOff>
      <xdr:row>44</xdr:row>
      <xdr:rowOff>166689</xdr:rowOff>
    </xdr:from>
    <xdr:to>
      <xdr:col>11</xdr:col>
      <xdr:colOff>923078</xdr:colOff>
      <xdr:row>50</xdr:row>
      <xdr:rowOff>177563</xdr:rowOff>
    </xdr:to>
    <xdr:grpSp>
      <xdr:nvGrpSpPr>
        <xdr:cNvPr id="2" name="Grupo 1">
          <a:hlinkClick xmlns:r="http://schemas.openxmlformats.org/officeDocument/2006/relationships" r:id="rId1" tooltip="VOLVER AL ÍNDICE"/>
        </xdr:cNvPr>
        <xdr:cNvGrpSpPr/>
      </xdr:nvGrpSpPr>
      <xdr:grpSpPr>
        <a:xfrm>
          <a:off x="9998578" y="9786939"/>
          <a:ext cx="644763" cy="115387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88943" y="444579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V16" sqref="V16"/>
    </sheetView>
  </sheetViews>
  <sheetFormatPr baseColWidth="10" defaultRowHeight="15"/>
  <cols>
    <col min="1" max="1" width="26.5703125" style="306" customWidth="1"/>
    <col min="2" max="2" width="11.42578125" style="143" customWidth="1"/>
    <col min="3" max="15" width="11.42578125" style="143"/>
    <col min="16" max="16" width="43.28515625" style="319" bestFit="1" customWidth="1"/>
    <col min="17" max="16384" width="11.42578125" style="143"/>
  </cols>
  <sheetData>
    <row r="1" spans="1:16" ht="45.75" customHeight="1">
      <c r="A1" s="522"/>
      <c r="B1" s="522"/>
      <c r="C1" s="522"/>
      <c r="D1" s="522"/>
      <c r="E1" s="522"/>
      <c r="F1" s="522"/>
      <c r="G1" s="522"/>
      <c r="H1" s="522"/>
      <c r="I1" s="522"/>
      <c r="J1" s="522"/>
      <c r="K1" s="522"/>
      <c r="L1" s="522"/>
      <c r="M1" s="522"/>
      <c r="N1" s="522"/>
      <c r="O1" s="522"/>
      <c r="P1" s="522"/>
    </row>
    <row r="2" spans="1:16" ht="32.25" customHeight="1">
      <c r="A2" s="301" t="s">
        <v>507</v>
      </c>
      <c r="B2" s="523" t="s">
        <v>506</v>
      </c>
      <c r="C2" s="523"/>
      <c r="D2" s="523"/>
      <c r="E2" s="523"/>
      <c r="F2" s="523"/>
      <c r="G2" s="523"/>
      <c r="H2" s="523"/>
      <c r="I2" s="523"/>
      <c r="J2" s="523"/>
      <c r="K2" s="523"/>
      <c r="L2" s="523"/>
      <c r="M2" s="523"/>
      <c r="N2" s="523"/>
      <c r="O2" s="300"/>
      <c r="P2" s="317" t="s">
        <v>505</v>
      </c>
    </row>
    <row r="3" spans="1:16" s="311" customFormat="1" ht="18" customHeight="1">
      <c r="A3" s="307" t="s">
        <v>430</v>
      </c>
      <c r="B3" s="308" t="s">
        <v>416</v>
      </c>
      <c r="C3" s="309"/>
      <c r="D3" s="310"/>
      <c r="E3" s="310"/>
      <c r="F3" s="310"/>
      <c r="G3" s="310"/>
      <c r="H3" s="310"/>
      <c r="I3" s="310"/>
      <c r="J3" s="310"/>
      <c r="K3" s="310"/>
      <c r="L3" s="310"/>
      <c r="M3" s="310"/>
      <c r="N3" s="310"/>
      <c r="O3" s="310"/>
      <c r="P3" s="321" t="s">
        <v>701</v>
      </c>
    </row>
    <row r="4" spans="1:16" s="311" customFormat="1" ht="18" customHeight="1">
      <c r="A4" s="307" t="s">
        <v>431</v>
      </c>
      <c r="B4" s="308" t="s">
        <v>37</v>
      </c>
      <c r="C4" s="309"/>
      <c r="D4" s="310"/>
      <c r="E4" s="310"/>
      <c r="F4" s="310"/>
      <c r="G4" s="310"/>
      <c r="H4" s="310"/>
      <c r="I4" s="310"/>
      <c r="J4" s="310"/>
      <c r="K4" s="310"/>
      <c r="L4" s="310"/>
      <c r="M4" s="310"/>
      <c r="N4" s="310"/>
      <c r="O4" s="310"/>
      <c r="P4" s="321" t="s">
        <v>701</v>
      </c>
    </row>
    <row r="5" spans="1:16" s="303" customFormat="1" ht="27.75" customHeight="1">
      <c r="A5" s="304" t="s">
        <v>379</v>
      </c>
      <c r="B5" s="145" t="s">
        <v>417</v>
      </c>
      <c r="C5" s="312"/>
      <c r="D5" s="302"/>
      <c r="E5" s="302"/>
      <c r="F5" s="302"/>
      <c r="G5" s="302"/>
      <c r="H5" s="302"/>
      <c r="I5" s="302"/>
      <c r="J5" s="302"/>
      <c r="K5" s="302"/>
      <c r="L5" s="302"/>
      <c r="M5" s="302"/>
      <c r="N5" s="302"/>
      <c r="O5" s="302"/>
      <c r="P5" s="355" t="s">
        <v>710</v>
      </c>
    </row>
    <row r="6" spans="1:16" s="311" customFormat="1" ht="18" customHeight="1">
      <c r="A6" s="307" t="s">
        <v>381</v>
      </c>
      <c r="B6" s="308" t="s">
        <v>378</v>
      </c>
      <c r="C6" s="309"/>
      <c r="D6" s="310"/>
      <c r="E6" s="310"/>
      <c r="F6" s="310"/>
      <c r="G6" s="310"/>
      <c r="H6" s="310"/>
      <c r="I6" s="310"/>
      <c r="J6" s="310"/>
      <c r="K6" s="310"/>
      <c r="L6" s="310"/>
      <c r="M6" s="310"/>
      <c r="N6" s="310"/>
      <c r="O6" s="310"/>
      <c r="P6" s="354" t="s">
        <v>710</v>
      </c>
    </row>
    <row r="7" spans="1:16" s="311" customFormat="1" ht="18" customHeight="1">
      <c r="A7" s="307" t="s">
        <v>380</v>
      </c>
      <c r="B7" s="308" t="s">
        <v>383</v>
      </c>
      <c r="C7" s="309"/>
      <c r="D7" s="310"/>
      <c r="E7" s="310"/>
      <c r="F7" s="310"/>
      <c r="G7" s="310"/>
      <c r="H7" s="310"/>
      <c r="I7" s="310"/>
      <c r="J7" s="310"/>
      <c r="K7" s="310"/>
      <c r="L7" s="310"/>
      <c r="M7" s="310"/>
      <c r="N7" s="310"/>
      <c r="O7" s="310"/>
      <c r="P7" s="354" t="s">
        <v>710</v>
      </c>
    </row>
    <row r="8" spans="1:16" s="311" customFormat="1" ht="18" customHeight="1">
      <c r="A8" s="307" t="s">
        <v>564</v>
      </c>
      <c r="B8" s="382" t="s">
        <v>567</v>
      </c>
      <c r="C8" s="309"/>
      <c r="D8" s="310"/>
      <c r="E8" s="310"/>
      <c r="F8" s="310"/>
      <c r="G8" s="310"/>
      <c r="H8" s="310"/>
      <c r="I8" s="310"/>
      <c r="J8" s="310"/>
      <c r="K8" s="310"/>
      <c r="L8" s="310"/>
      <c r="M8" s="310"/>
      <c r="N8" s="310"/>
      <c r="O8" s="310"/>
      <c r="P8" s="355" t="s">
        <v>695</v>
      </c>
    </row>
    <row r="9" spans="1:16" s="303" customFormat="1" ht="27.75" customHeight="1">
      <c r="A9" s="304" t="s">
        <v>386</v>
      </c>
      <c r="B9" s="145" t="s">
        <v>384</v>
      </c>
      <c r="C9" s="312"/>
      <c r="D9" s="302"/>
      <c r="E9" s="302"/>
      <c r="F9" s="302"/>
      <c r="G9" s="302"/>
      <c r="H9" s="302"/>
      <c r="I9" s="302"/>
      <c r="J9" s="302"/>
      <c r="K9" s="302"/>
      <c r="L9" s="302"/>
      <c r="M9" s="302"/>
      <c r="N9" s="302"/>
      <c r="O9" s="302"/>
      <c r="P9" s="354" t="s">
        <v>710</v>
      </c>
    </row>
    <row r="10" spans="1:16" s="311" customFormat="1" ht="18" customHeight="1">
      <c r="A10" s="307" t="s">
        <v>387</v>
      </c>
      <c r="B10" s="308" t="s">
        <v>598</v>
      </c>
      <c r="C10" s="309"/>
      <c r="D10" s="310"/>
      <c r="E10" s="310"/>
      <c r="F10" s="310"/>
      <c r="G10" s="310"/>
      <c r="H10" s="310"/>
      <c r="I10" s="310"/>
      <c r="J10" s="310"/>
      <c r="K10" s="310"/>
      <c r="L10" s="310"/>
      <c r="M10" s="310"/>
      <c r="N10" s="310"/>
      <c r="O10" s="310"/>
      <c r="P10" s="354" t="s">
        <v>710</v>
      </c>
    </row>
    <row r="11" spans="1:16" s="311" customFormat="1" ht="18" customHeight="1">
      <c r="A11" s="307" t="s">
        <v>388</v>
      </c>
      <c r="B11" s="308" t="s">
        <v>599</v>
      </c>
      <c r="C11" s="309"/>
      <c r="D11" s="310"/>
      <c r="E11" s="310"/>
      <c r="F11" s="310"/>
      <c r="G11" s="310"/>
      <c r="H11" s="310"/>
      <c r="I11" s="310"/>
      <c r="J11" s="310"/>
      <c r="K11" s="310"/>
      <c r="L11" s="310"/>
      <c r="M11" s="310"/>
      <c r="N11" s="310"/>
      <c r="O11" s="310"/>
      <c r="P11" s="354" t="s">
        <v>710</v>
      </c>
    </row>
    <row r="12" spans="1:16" s="311" customFormat="1" ht="18" customHeight="1">
      <c r="A12" s="307" t="s">
        <v>389</v>
      </c>
      <c r="B12" s="308" t="s">
        <v>394</v>
      </c>
      <c r="C12" s="309"/>
      <c r="D12" s="310"/>
      <c r="E12" s="310"/>
      <c r="F12" s="310"/>
      <c r="G12" s="310"/>
      <c r="H12" s="310"/>
      <c r="I12" s="310"/>
      <c r="J12" s="310"/>
      <c r="K12" s="310"/>
      <c r="L12" s="310"/>
      <c r="M12" s="310"/>
      <c r="N12" s="310"/>
      <c r="O12" s="310"/>
      <c r="P12" s="354" t="s">
        <v>710</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701</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701</v>
      </c>
    </row>
    <row r="15" spans="1:16" s="311" customFormat="1" ht="18" customHeight="1">
      <c r="A15" s="307" t="s">
        <v>392</v>
      </c>
      <c r="B15" s="308" t="s">
        <v>395</v>
      </c>
      <c r="C15" s="309"/>
      <c r="D15" s="310"/>
      <c r="E15" s="310"/>
      <c r="F15" s="310"/>
      <c r="G15" s="310"/>
      <c r="H15" s="310"/>
      <c r="I15" s="310"/>
      <c r="J15" s="310"/>
      <c r="K15" s="310"/>
      <c r="L15" s="310"/>
      <c r="M15" s="310"/>
      <c r="N15" s="310"/>
      <c r="O15" s="310"/>
      <c r="P15" s="354" t="s">
        <v>710</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695</v>
      </c>
    </row>
    <row r="17" spans="1:16" s="303" customFormat="1" ht="21" customHeight="1">
      <c r="A17" s="304" t="s">
        <v>399</v>
      </c>
      <c r="B17" s="145" t="s">
        <v>428</v>
      </c>
      <c r="C17" s="312"/>
      <c r="D17" s="302"/>
      <c r="E17" s="302"/>
      <c r="F17" s="302"/>
      <c r="G17" s="302"/>
      <c r="H17" s="302"/>
      <c r="I17" s="302"/>
      <c r="J17" s="302"/>
      <c r="K17" s="302"/>
      <c r="L17" s="302"/>
      <c r="M17" s="302"/>
      <c r="N17" s="302"/>
      <c r="O17" s="302"/>
      <c r="P17" s="354" t="s">
        <v>710</v>
      </c>
    </row>
    <row r="18" spans="1:16" s="311" customFormat="1" ht="18" customHeight="1">
      <c r="A18" s="307" t="s">
        <v>400</v>
      </c>
      <c r="B18" s="308" t="s">
        <v>403</v>
      </c>
      <c r="C18" s="309"/>
      <c r="D18" s="310"/>
      <c r="E18" s="310"/>
      <c r="F18" s="310"/>
      <c r="G18" s="310"/>
      <c r="H18" s="310"/>
      <c r="I18" s="310"/>
      <c r="J18" s="310"/>
      <c r="K18" s="310"/>
      <c r="L18" s="310"/>
      <c r="M18" s="310"/>
      <c r="N18" s="310"/>
      <c r="O18" s="310"/>
      <c r="P18" s="354" t="s">
        <v>710</v>
      </c>
    </row>
    <row r="19" spans="1:16" s="311" customFormat="1" ht="18" customHeight="1">
      <c r="A19" s="307" t="s">
        <v>401</v>
      </c>
      <c r="B19" s="308" t="s">
        <v>404</v>
      </c>
      <c r="C19" s="309"/>
      <c r="D19" s="310"/>
      <c r="E19" s="310"/>
      <c r="F19" s="310"/>
      <c r="G19" s="310"/>
      <c r="H19" s="310"/>
      <c r="I19" s="310"/>
      <c r="J19" s="310"/>
      <c r="K19" s="310"/>
      <c r="L19" s="310"/>
      <c r="M19" s="310"/>
      <c r="N19" s="310"/>
      <c r="O19" s="310"/>
      <c r="P19" s="354" t="s">
        <v>710</v>
      </c>
    </row>
    <row r="20" spans="1:16" s="311" customFormat="1" ht="18" customHeight="1">
      <c r="A20" s="307" t="s">
        <v>402</v>
      </c>
      <c r="B20" s="308" t="s">
        <v>405</v>
      </c>
      <c r="C20" s="309"/>
      <c r="D20" s="310"/>
      <c r="E20" s="310"/>
      <c r="F20" s="310"/>
      <c r="G20" s="310"/>
      <c r="H20" s="310"/>
      <c r="I20" s="310"/>
      <c r="J20" s="310"/>
      <c r="K20" s="310"/>
      <c r="L20" s="310"/>
      <c r="M20" s="310"/>
      <c r="N20" s="310"/>
      <c r="O20" s="310"/>
      <c r="P20" s="354" t="s">
        <v>710</v>
      </c>
    </row>
    <row r="21" spans="1:16" s="303" customFormat="1" ht="27.75" customHeight="1">
      <c r="A21" s="304" t="s">
        <v>406</v>
      </c>
      <c r="B21" s="145" t="s">
        <v>525</v>
      </c>
      <c r="C21" s="312"/>
      <c r="D21" s="302"/>
      <c r="E21" s="302"/>
      <c r="F21" s="302"/>
      <c r="G21" s="302"/>
      <c r="H21" s="302"/>
      <c r="I21" s="302"/>
      <c r="J21" s="302"/>
      <c r="K21" s="302"/>
      <c r="L21" s="302"/>
      <c r="M21" s="302"/>
      <c r="N21" s="302"/>
      <c r="O21" s="302"/>
      <c r="P21" s="354" t="s">
        <v>710</v>
      </c>
    </row>
    <row r="22" spans="1:16" s="311" customFormat="1" ht="18" customHeight="1">
      <c r="A22" s="307" t="s">
        <v>407</v>
      </c>
      <c r="B22" s="308" t="s">
        <v>526</v>
      </c>
      <c r="C22" s="309"/>
      <c r="D22" s="310"/>
      <c r="E22" s="310"/>
      <c r="F22" s="310"/>
      <c r="G22" s="310"/>
      <c r="H22" s="310"/>
      <c r="I22" s="310"/>
      <c r="J22" s="310"/>
      <c r="K22" s="310"/>
      <c r="L22" s="310"/>
      <c r="M22" s="310"/>
      <c r="N22" s="310"/>
      <c r="O22" s="310"/>
      <c r="P22" s="354" t="s">
        <v>710</v>
      </c>
    </row>
    <row r="23" spans="1:16" s="311" customFormat="1" ht="32.25" customHeight="1">
      <c r="A23" s="307" t="s">
        <v>535</v>
      </c>
      <c r="B23" s="308" t="s">
        <v>536</v>
      </c>
      <c r="C23" s="309"/>
      <c r="D23" s="310"/>
      <c r="E23" s="310"/>
      <c r="F23" s="310"/>
      <c r="G23" s="310"/>
      <c r="H23" s="310"/>
      <c r="I23" s="310"/>
      <c r="J23" s="310"/>
      <c r="K23" s="310"/>
      <c r="L23" s="310"/>
      <c r="M23" s="310"/>
      <c r="N23" s="310"/>
      <c r="O23" s="310"/>
      <c r="P23" s="355" t="s">
        <v>692</v>
      </c>
    </row>
    <row r="24" spans="1:16" s="311" customFormat="1" ht="47.25" customHeight="1">
      <c r="A24" s="307" t="s">
        <v>439</v>
      </c>
      <c r="B24" s="524" t="s">
        <v>438</v>
      </c>
      <c r="C24" s="524"/>
      <c r="D24" s="524"/>
      <c r="E24" s="524"/>
      <c r="F24" s="524"/>
      <c r="G24" s="524"/>
      <c r="H24" s="524"/>
      <c r="I24" s="524"/>
      <c r="J24" s="524"/>
      <c r="K24" s="524"/>
      <c r="L24" s="524"/>
      <c r="M24" s="524"/>
      <c r="N24" s="524"/>
      <c r="O24" s="524"/>
      <c r="P24" s="334" t="s">
        <v>739</v>
      </c>
    </row>
    <row r="25" spans="1:16" s="303" customFormat="1" ht="27.75" customHeight="1">
      <c r="A25" s="304" t="s">
        <v>412</v>
      </c>
      <c r="B25" s="145" t="s">
        <v>408</v>
      </c>
      <c r="C25" s="312"/>
      <c r="D25" s="302"/>
      <c r="E25" s="302"/>
      <c r="F25" s="302"/>
      <c r="G25" s="302"/>
      <c r="H25" s="302"/>
      <c r="I25" s="302"/>
      <c r="J25" s="302"/>
      <c r="K25" s="302"/>
      <c r="L25" s="302"/>
      <c r="M25" s="302"/>
      <c r="N25" s="302"/>
      <c r="O25" s="302"/>
      <c r="P25" s="354" t="s">
        <v>710</v>
      </c>
    </row>
    <row r="26" spans="1:16" s="311" customFormat="1" ht="18" customHeight="1">
      <c r="A26" s="307" t="s">
        <v>413</v>
      </c>
      <c r="B26" s="308" t="s">
        <v>409</v>
      </c>
      <c r="C26" s="309"/>
      <c r="D26" s="310"/>
      <c r="E26" s="310"/>
      <c r="F26" s="310"/>
      <c r="G26" s="310"/>
      <c r="H26" s="310"/>
      <c r="I26" s="310"/>
      <c r="J26" s="310"/>
      <c r="K26" s="310"/>
      <c r="L26" s="310"/>
      <c r="M26" s="310"/>
      <c r="N26" s="310"/>
      <c r="O26" s="310"/>
      <c r="P26" s="354" t="s">
        <v>710</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710</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705</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705</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Gd/0a/GVHJa215kBAOYx7q5f3FhLCu9TLA2wKtUdJwykJkdyEboezurio0D+HcZ+ADeSvRzE5TaijDx//yrDrA==" saltValue="/+bhYMA/haXZpKmN6ylwh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L16" sqref="L1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47" t="s">
        <v>711</v>
      </c>
      <c r="B1" s="547"/>
      <c r="C1" s="547"/>
      <c r="D1" s="547"/>
      <c r="E1" s="547"/>
      <c r="F1" s="547"/>
      <c r="G1" s="547"/>
    </row>
    <row r="2" spans="1:14" ht="33.75" customHeight="1">
      <c r="A2" s="46" t="s">
        <v>87</v>
      </c>
      <c r="B2" s="45" t="s">
        <v>160</v>
      </c>
      <c r="C2" s="45" t="s">
        <v>159</v>
      </c>
      <c r="D2" s="45" t="s">
        <v>158</v>
      </c>
      <c r="E2" s="46" t="s">
        <v>157</v>
      </c>
      <c r="F2" s="45" t="s">
        <v>156</v>
      </c>
      <c r="G2" s="47" t="s">
        <v>131</v>
      </c>
    </row>
    <row r="3" spans="1:14">
      <c r="A3" s="146" t="s">
        <v>710</v>
      </c>
      <c r="B3" s="109">
        <v>102</v>
      </c>
      <c r="C3" s="109">
        <v>35625</v>
      </c>
      <c r="D3" s="109">
        <v>22930</v>
      </c>
      <c r="E3" s="109">
        <v>4665</v>
      </c>
      <c r="F3" s="109">
        <v>4355</v>
      </c>
      <c r="G3" s="346">
        <f>SUM(B3:F3)</f>
        <v>67677</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LihJjkZA7SGEXjjKjYFNSHOeBhTkIUwxHUeQYYmXXGI9R0jVSy59MacvBlwQv1Rgy4Sh/dqnLXnXAhH/DYFKxw==" saltValue="pE/z1E2ILH06ARHTv6lAw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T24" sqref="T24"/>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47" t="s">
        <v>712</v>
      </c>
      <c r="B1" s="547"/>
      <c r="C1" s="547"/>
      <c r="D1" s="547"/>
      <c r="E1" s="547"/>
      <c r="F1" s="547"/>
      <c r="G1" s="547"/>
      <c r="H1" s="547"/>
      <c r="I1" s="547"/>
      <c r="J1" s="547"/>
      <c r="K1" s="547"/>
      <c r="L1" s="547"/>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710</v>
      </c>
      <c r="B3" s="110">
        <v>53</v>
      </c>
      <c r="C3" s="110">
        <v>325</v>
      </c>
      <c r="D3" s="110">
        <v>4347</v>
      </c>
      <c r="E3" s="110">
        <v>4241</v>
      </c>
      <c r="F3" s="110">
        <v>7473</v>
      </c>
      <c r="G3" s="110">
        <v>24129</v>
      </c>
      <c r="H3" s="110">
        <v>795</v>
      </c>
      <c r="I3" s="110">
        <v>5834</v>
      </c>
      <c r="J3" s="110">
        <v>2265</v>
      </c>
      <c r="K3" s="110">
        <v>18215</v>
      </c>
      <c r="L3" s="112">
        <f>SUM(B3:K3)</f>
        <v>67677</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S2q5D4PHFX8Qzd33NUKDQAewO6uU0K5tjWmk4GHcNe0GIjat19xg6uS20Rr9xO7tCND7lMgLqy1k/DO2yoRlkA==" saltValue="fLjyAp6aNKF0YbAVPk7ccg=="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M39" sqref="M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48" t="s">
        <v>385</v>
      </c>
      <c r="B1" s="548"/>
      <c r="C1" s="548"/>
      <c r="D1" s="548"/>
      <c r="E1" s="548"/>
      <c r="F1" s="548"/>
      <c r="G1" s="548"/>
      <c r="H1" s="548"/>
      <c r="I1" s="548"/>
      <c r="J1" s="548"/>
      <c r="K1" s="548"/>
    </row>
    <row r="2" spans="1:11" ht="47.25" customHeight="1" thickBot="1">
      <c r="A2" s="27" t="s">
        <v>98</v>
      </c>
      <c r="B2" s="27" t="s">
        <v>99</v>
      </c>
      <c r="C2" s="27" t="s">
        <v>103</v>
      </c>
      <c r="D2" s="27" t="s">
        <v>101</v>
      </c>
      <c r="E2" s="27" t="s">
        <v>100</v>
      </c>
      <c r="F2" s="27" t="s">
        <v>102</v>
      </c>
      <c r="G2" s="28" t="s">
        <v>104</v>
      </c>
      <c r="H2" s="28" t="s">
        <v>105</v>
      </c>
      <c r="I2" s="29" t="s">
        <v>702</v>
      </c>
      <c r="J2" s="27" t="s">
        <v>563</v>
      </c>
      <c r="K2" s="28" t="s">
        <v>703</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568</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569</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570</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571</v>
      </c>
      <c r="B16" s="31">
        <v>132</v>
      </c>
      <c r="C16" s="31">
        <v>532</v>
      </c>
      <c r="D16" s="31">
        <v>1117</v>
      </c>
      <c r="E16" s="31">
        <v>2221</v>
      </c>
      <c r="F16" s="31">
        <v>1443</v>
      </c>
      <c r="G16" s="31">
        <v>5797</v>
      </c>
      <c r="H16" s="31">
        <v>1234</v>
      </c>
      <c r="I16" s="32">
        <v>12476</v>
      </c>
      <c r="J16" s="33">
        <v>13520</v>
      </c>
      <c r="K16" s="34">
        <f t="shared" si="0"/>
        <v>-7.7218934911242627</v>
      </c>
    </row>
    <row r="17" spans="1:11">
      <c r="A17" s="406" t="s">
        <v>572</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573</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574</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575</v>
      </c>
      <c r="B32" s="31">
        <v>15</v>
      </c>
      <c r="C32" s="31">
        <v>26</v>
      </c>
      <c r="D32" s="31">
        <v>147</v>
      </c>
      <c r="E32" s="31">
        <v>121</v>
      </c>
      <c r="F32" s="31">
        <v>119</v>
      </c>
      <c r="G32" s="31">
        <v>366</v>
      </c>
      <c r="H32" s="31">
        <v>62</v>
      </c>
      <c r="I32" s="32">
        <v>856</v>
      </c>
      <c r="J32" s="33">
        <v>890</v>
      </c>
      <c r="K32" s="34">
        <f t="shared" si="0"/>
        <v>-3.8202247191011196</v>
      </c>
    </row>
    <row r="33" spans="1:24">
      <c r="A33" s="406" t="s">
        <v>576</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587</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5IUruFLCIcPiEW0yrmlV1Y5JL+gW++YJyF+7sIRiEwOePwt4bHEhICaJkXlm2GbtP+mSZvtgmHgwtVsmVY+QYA==" saltValue="xfWXyeabiCEEcwOE9YEVx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W27" sqref="W27"/>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48" t="s">
        <v>713</v>
      </c>
      <c r="B1" s="548"/>
      <c r="C1" s="548"/>
      <c r="D1" s="548"/>
      <c r="E1" s="548"/>
      <c r="F1" s="548"/>
      <c r="G1" s="548"/>
      <c r="H1" s="548"/>
      <c r="I1" s="548"/>
      <c r="J1" s="548"/>
      <c r="K1" s="548"/>
      <c r="L1" s="548"/>
      <c r="M1" s="548"/>
      <c r="N1" s="548"/>
      <c r="O1" s="548"/>
      <c r="P1" s="548"/>
    </row>
    <row r="2" spans="1:26" ht="31.5" customHeight="1" thickBot="1">
      <c r="A2" s="27" t="s">
        <v>98</v>
      </c>
      <c r="B2" s="28" t="s">
        <v>132</v>
      </c>
      <c r="C2" s="28" t="s">
        <v>577</v>
      </c>
      <c r="D2" s="28" t="s">
        <v>578</v>
      </c>
      <c r="E2" s="28" t="s">
        <v>579</v>
      </c>
      <c r="F2" s="28" t="s">
        <v>580</v>
      </c>
      <c r="G2" s="28" t="s">
        <v>156</v>
      </c>
      <c r="H2" s="28" t="s">
        <v>581</v>
      </c>
      <c r="I2" s="28" t="s">
        <v>582</v>
      </c>
      <c r="J2" s="28" t="s">
        <v>583</v>
      </c>
      <c r="K2" s="28" t="s">
        <v>584</v>
      </c>
      <c r="L2" s="28" t="s">
        <v>585</v>
      </c>
      <c r="M2" s="28" t="s">
        <v>586</v>
      </c>
      <c r="N2" s="29" t="s">
        <v>702</v>
      </c>
      <c r="O2" s="27" t="s">
        <v>563</v>
      </c>
      <c r="P2" s="28" t="s">
        <v>603</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568</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569</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570</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571</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572</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573</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574</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575</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576</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587</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U2kFFKpT/F9OYsAvMEqAz9pmo3sbWZdwNbE/9F8E1hEqArDjwuwJ7ezO6gkKb/064yYozO7c3UHLBvdO/KX1Og==" saltValue="EriKuvFySX/ncD5q61aSY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N18" sqref="N18"/>
    </sheetView>
  </sheetViews>
  <sheetFormatPr baseColWidth="10" defaultRowHeight="15"/>
  <cols>
    <col min="1" max="1" width="18.42578125" customWidth="1"/>
    <col min="2" max="4" width="16" customWidth="1"/>
  </cols>
  <sheetData>
    <row r="1" spans="1:20" ht="35.25" customHeight="1">
      <c r="A1" s="543" t="s">
        <v>548</v>
      </c>
      <c r="B1" s="543"/>
      <c r="C1" s="543"/>
      <c r="D1" s="543"/>
    </row>
    <row r="2" spans="1:20" ht="15.75">
      <c r="A2" s="549" t="s">
        <v>710</v>
      </c>
      <c r="B2" s="549"/>
      <c r="C2" s="549"/>
      <c r="D2" s="549"/>
    </row>
    <row r="3" spans="1:20" ht="15.75" customHeight="1">
      <c r="A3" s="91"/>
      <c r="B3" s="45" t="s">
        <v>143</v>
      </c>
      <c r="C3" s="46" t="s">
        <v>144</v>
      </c>
      <c r="D3" s="55" t="s">
        <v>145</v>
      </c>
      <c r="N3" s="537" t="s">
        <v>714</v>
      </c>
      <c r="O3" s="537"/>
      <c r="P3" s="537"/>
      <c r="Q3" s="537"/>
      <c r="R3" s="537"/>
      <c r="S3" s="537"/>
      <c r="T3" s="518"/>
    </row>
    <row r="4" spans="1:20">
      <c r="A4" s="167" t="s">
        <v>146</v>
      </c>
      <c r="B4" s="154">
        <v>3224</v>
      </c>
      <c r="C4" s="155">
        <v>4114</v>
      </c>
      <c r="D4" s="156">
        <v>7338</v>
      </c>
      <c r="N4" s="537"/>
      <c r="O4" s="537"/>
      <c r="P4" s="537"/>
      <c r="Q4" s="537"/>
      <c r="R4" s="537"/>
      <c r="S4" s="537"/>
      <c r="T4" s="518"/>
    </row>
    <row r="5" spans="1:20" ht="30" customHeight="1">
      <c r="A5" s="168" t="s">
        <v>147</v>
      </c>
      <c r="B5" s="157">
        <v>2619</v>
      </c>
      <c r="C5" s="158">
        <v>3372</v>
      </c>
      <c r="D5" s="156">
        <v>5991</v>
      </c>
      <c r="N5" s="537"/>
      <c r="O5" s="537"/>
      <c r="P5" s="537"/>
      <c r="Q5" s="537"/>
      <c r="R5" s="537"/>
      <c r="S5" s="537"/>
      <c r="T5" s="518"/>
    </row>
    <row r="6" spans="1:20" ht="30" customHeight="1">
      <c r="A6" s="169" t="s">
        <v>148</v>
      </c>
      <c r="B6" s="157">
        <v>28787</v>
      </c>
      <c r="C6" s="158">
        <v>38861</v>
      </c>
      <c r="D6" s="156">
        <v>67648</v>
      </c>
      <c r="N6" s="537"/>
      <c r="O6" s="537"/>
      <c r="P6" s="537"/>
      <c r="Q6" s="537"/>
      <c r="R6" s="537"/>
      <c r="S6" s="537"/>
      <c r="T6" s="518"/>
    </row>
    <row r="7" spans="1:20" ht="51" customHeight="1">
      <c r="A7" s="45" t="s">
        <v>149</v>
      </c>
      <c r="B7" s="160">
        <v>34630</v>
      </c>
      <c r="C7" s="161">
        <v>46347</v>
      </c>
      <c r="D7" s="162">
        <v>80977</v>
      </c>
      <c r="N7" s="537"/>
      <c r="O7" s="537"/>
      <c r="P7" s="537"/>
      <c r="Q7" s="537"/>
      <c r="R7" s="537"/>
      <c r="S7" s="537"/>
      <c r="T7" s="518"/>
    </row>
    <row r="8" spans="1:20">
      <c r="A8" s="167" t="s">
        <v>150</v>
      </c>
      <c r="B8" s="1">
        <v>440</v>
      </c>
      <c r="C8" s="1">
        <v>459</v>
      </c>
      <c r="D8" s="1">
        <v>899</v>
      </c>
      <c r="N8" s="537"/>
      <c r="O8" s="537"/>
      <c r="P8" s="537"/>
      <c r="Q8" s="537"/>
      <c r="R8" s="537"/>
      <c r="S8" s="537"/>
      <c r="T8" s="518"/>
    </row>
    <row r="9" spans="1:20">
      <c r="A9" s="168" t="s">
        <v>151</v>
      </c>
      <c r="B9" s="1">
        <v>2647</v>
      </c>
      <c r="C9" s="1">
        <v>3634</v>
      </c>
      <c r="D9" s="1">
        <v>6281</v>
      </c>
      <c r="N9" s="537"/>
      <c r="O9" s="537"/>
      <c r="P9" s="537"/>
      <c r="Q9" s="537"/>
      <c r="R9" s="537"/>
      <c r="S9" s="537"/>
      <c r="T9" s="518"/>
    </row>
    <row r="10" spans="1:20">
      <c r="A10" s="168" t="s">
        <v>152</v>
      </c>
      <c r="B10" s="1">
        <v>333</v>
      </c>
      <c r="C10" s="1">
        <v>356</v>
      </c>
      <c r="D10" s="1">
        <v>689</v>
      </c>
      <c r="N10" s="537"/>
      <c r="O10" s="537"/>
      <c r="P10" s="537"/>
      <c r="Q10" s="537"/>
      <c r="R10" s="537"/>
      <c r="S10" s="537"/>
      <c r="T10" s="518"/>
    </row>
    <row r="11" spans="1:20">
      <c r="A11" s="169" t="s">
        <v>153</v>
      </c>
      <c r="B11" s="1">
        <v>28787</v>
      </c>
      <c r="C11" s="1">
        <v>38890</v>
      </c>
      <c r="D11" s="1">
        <v>67677</v>
      </c>
      <c r="N11" s="537"/>
      <c r="O11" s="537"/>
      <c r="P11" s="537"/>
      <c r="Q11" s="537"/>
      <c r="R11" s="537"/>
      <c r="S11" s="537"/>
      <c r="T11" s="518"/>
    </row>
    <row r="12" spans="1:20" ht="38.25" customHeight="1">
      <c r="A12" s="45" t="s">
        <v>549</v>
      </c>
      <c r="B12" s="160">
        <v>32207</v>
      </c>
      <c r="C12" s="161">
        <v>43339</v>
      </c>
      <c r="D12" s="162">
        <v>75546</v>
      </c>
      <c r="N12" s="537"/>
      <c r="O12" s="537"/>
      <c r="P12" s="537"/>
      <c r="Q12" s="537"/>
      <c r="R12" s="537"/>
      <c r="S12" s="537"/>
      <c r="T12" s="518"/>
    </row>
    <row r="13" spans="1:20">
      <c r="A13" s="46" t="s">
        <v>155</v>
      </c>
      <c r="B13" s="164">
        <v>66837</v>
      </c>
      <c r="C13" s="165">
        <v>89686</v>
      </c>
      <c r="D13" s="166">
        <v>156523</v>
      </c>
      <c r="N13" s="537"/>
      <c r="O13" s="537"/>
      <c r="P13" s="537"/>
      <c r="Q13" s="537"/>
      <c r="R13" s="537"/>
      <c r="S13" s="537"/>
    </row>
    <row r="14" spans="1:20">
      <c r="N14" s="537"/>
      <c r="O14" s="537"/>
      <c r="P14" s="537"/>
      <c r="Q14" s="537"/>
      <c r="R14" s="537"/>
      <c r="S14" s="537"/>
    </row>
    <row r="15" spans="1:20">
      <c r="J15" s="1"/>
      <c r="K15" s="1"/>
      <c r="L15" s="275"/>
      <c r="M15" s="1"/>
      <c r="N15" s="1"/>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J21" s="1"/>
      <c r="K21" s="1"/>
      <c r="L21" s="1"/>
      <c r="M21" s="1"/>
      <c r="N21" s="1"/>
      <c r="O21" s="1"/>
      <c r="P21" s="1"/>
      <c r="Q21" s="1"/>
      <c r="R21" s="1"/>
      <c r="S21" s="1"/>
    </row>
    <row r="22" spans="1:19">
      <c r="I22" s="1"/>
      <c r="J22" s="1"/>
      <c r="K22" s="1"/>
      <c r="L22" s="1"/>
      <c r="M22" s="1"/>
      <c r="N22" s="1"/>
      <c r="O22" s="1"/>
      <c r="P22" s="1"/>
      <c r="Q22" s="1"/>
      <c r="R22" s="335"/>
      <c r="S22" s="1"/>
    </row>
    <row r="23" spans="1:19">
      <c r="I23" s="1"/>
      <c r="J23" s="1"/>
      <c r="K23" s="356"/>
      <c r="L23" s="1"/>
      <c r="M23" s="1"/>
      <c r="N23" s="1"/>
      <c r="O23" s="356"/>
      <c r="P23" s="356"/>
      <c r="Q23" s="344"/>
      <c r="R23" s="335"/>
    </row>
    <row r="24" spans="1:19">
      <c r="I24" s="1"/>
      <c r="J24" s="1"/>
      <c r="K24" s="1"/>
      <c r="L24" s="1"/>
      <c r="M24" s="1"/>
      <c r="N24" s="1"/>
      <c r="O24" s="1"/>
      <c r="P24" s="356"/>
      <c r="R24" s="1"/>
      <c r="S24" s="206"/>
    </row>
    <row r="25" spans="1:19">
      <c r="B25" s="1"/>
      <c r="I25" s="1"/>
      <c r="J25" s="356"/>
      <c r="K25" s="1"/>
      <c r="L25" s="1"/>
      <c r="M25" s="1"/>
      <c r="N25" s="1"/>
      <c r="O25" s="1"/>
      <c r="P25" s="1"/>
      <c r="S25" s="1"/>
    </row>
    <row r="26" spans="1:19">
      <c r="I26" s="1"/>
      <c r="J26" s="1"/>
      <c r="K26" s="356"/>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wpCZBFKZSbbRK7VIdkodDlyqkMTn2tDcUTUcTw/MCLHCWmRkmRZgqrJfOCsne6fTIqrbqIRk4pbdNTeJ0hzGMA==" saltValue="++PelW/b7/ImoWaHYIf80g=="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M48" sqref="M48"/>
    </sheetView>
  </sheetViews>
  <sheetFormatPr baseColWidth="10" defaultRowHeight="15"/>
  <cols>
    <col min="1" max="1" width="35" style="56" customWidth="1"/>
    <col min="2" max="5" width="11.42578125" style="480"/>
    <col min="6" max="6" width="15.85546875" style="480" customWidth="1"/>
    <col min="7" max="257" width="11.42578125" style="480"/>
    <col min="258" max="258" width="35" style="480" customWidth="1"/>
    <col min="259" max="262" width="11.42578125" style="480"/>
    <col min="263" max="263" width="15.85546875" style="480" customWidth="1"/>
    <col min="264" max="513" width="11.42578125" style="480"/>
    <col min="514" max="514" width="35" style="480" customWidth="1"/>
    <col min="515" max="518" width="11.42578125" style="480"/>
    <col min="519" max="519" width="15.85546875" style="480" customWidth="1"/>
    <col min="520" max="769" width="11.42578125" style="480"/>
    <col min="770" max="770" width="35" style="480" customWidth="1"/>
    <col min="771" max="774" width="11.42578125" style="480"/>
    <col min="775" max="775" width="15.85546875" style="480" customWidth="1"/>
    <col min="776" max="1025" width="11.42578125" style="480"/>
    <col min="1026" max="1026" width="35" style="480" customWidth="1"/>
    <col min="1027" max="1030" width="11.42578125" style="480"/>
    <col min="1031" max="1031" width="15.85546875" style="480" customWidth="1"/>
    <col min="1032" max="1281" width="11.42578125" style="480"/>
    <col min="1282" max="1282" width="35" style="480" customWidth="1"/>
    <col min="1283" max="1286" width="11.42578125" style="480"/>
    <col min="1287" max="1287" width="15.85546875" style="480" customWidth="1"/>
    <col min="1288" max="1537" width="11.42578125" style="480"/>
    <col min="1538" max="1538" width="35" style="480" customWidth="1"/>
    <col min="1539" max="1542" width="11.42578125" style="480"/>
    <col min="1543" max="1543" width="15.85546875" style="480" customWidth="1"/>
    <col min="1544" max="1793" width="11.42578125" style="480"/>
    <col min="1794" max="1794" width="35" style="480" customWidth="1"/>
    <col min="1795" max="1798" width="11.42578125" style="480"/>
    <col min="1799" max="1799" width="15.85546875" style="480" customWidth="1"/>
    <col min="1800" max="2049" width="11.42578125" style="480"/>
    <col min="2050" max="2050" width="35" style="480" customWidth="1"/>
    <col min="2051" max="2054" width="11.42578125" style="480"/>
    <col min="2055" max="2055" width="15.85546875" style="480" customWidth="1"/>
    <col min="2056" max="2305" width="11.42578125" style="480"/>
    <col min="2306" max="2306" width="35" style="480" customWidth="1"/>
    <col min="2307" max="2310" width="11.42578125" style="480"/>
    <col min="2311" max="2311" width="15.85546875" style="480" customWidth="1"/>
    <col min="2312" max="2561" width="11.42578125" style="480"/>
    <col min="2562" max="2562" width="35" style="480" customWidth="1"/>
    <col min="2563" max="2566" width="11.42578125" style="480"/>
    <col min="2567" max="2567" width="15.85546875" style="480" customWidth="1"/>
    <col min="2568" max="2817" width="11.42578125" style="480"/>
    <col min="2818" max="2818" width="35" style="480" customWidth="1"/>
    <col min="2819" max="2822" width="11.42578125" style="480"/>
    <col min="2823" max="2823" width="15.85546875" style="480" customWidth="1"/>
    <col min="2824" max="3073" width="11.42578125" style="480"/>
    <col min="3074" max="3074" width="35" style="480" customWidth="1"/>
    <col min="3075" max="3078" width="11.42578125" style="480"/>
    <col min="3079" max="3079" width="15.85546875" style="480" customWidth="1"/>
    <col min="3080" max="3329" width="11.42578125" style="480"/>
    <col min="3330" max="3330" width="35" style="480" customWidth="1"/>
    <col min="3331" max="3334" width="11.42578125" style="480"/>
    <col min="3335" max="3335" width="15.85546875" style="480" customWidth="1"/>
    <col min="3336" max="3585" width="11.42578125" style="480"/>
    <col min="3586" max="3586" width="35" style="480" customWidth="1"/>
    <col min="3587" max="3590" width="11.42578125" style="480"/>
    <col min="3591" max="3591" width="15.85546875" style="480" customWidth="1"/>
    <col min="3592" max="3841" width="11.42578125" style="480"/>
    <col min="3842" max="3842" width="35" style="480" customWidth="1"/>
    <col min="3843" max="3846" width="11.42578125" style="480"/>
    <col min="3847" max="3847" width="15.85546875" style="480" customWidth="1"/>
    <col min="3848" max="4097" width="11.42578125" style="480"/>
    <col min="4098" max="4098" width="35" style="480" customWidth="1"/>
    <col min="4099" max="4102" width="11.42578125" style="480"/>
    <col min="4103" max="4103" width="15.85546875" style="480" customWidth="1"/>
    <col min="4104" max="4353" width="11.42578125" style="480"/>
    <col min="4354" max="4354" width="35" style="480" customWidth="1"/>
    <col min="4355" max="4358" width="11.42578125" style="480"/>
    <col min="4359" max="4359" width="15.85546875" style="480" customWidth="1"/>
    <col min="4360" max="4609" width="11.42578125" style="480"/>
    <col min="4610" max="4610" width="35" style="480" customWidth="1"/>
    <col min="4611" max="4614" width="11.42578125" style="480"/>
    <col min="4615" max="4615" width="15.85546875" style="480" customWidth="1"/>
    <col min="4616" max="4865" width="11.42578125" style="480"/>
    <col min="4866" max="4866" width="35" style="480" customWidth="1"/>
    <col min="4867" max="4870" width="11.42578125" style="480"/>
    <col min="4871" max="4871" width="15.85546875" style="480" customWidth="1"/>
    <col min="4872" max="5121" width="11.42578125" style="480"/>
    <col min="5122" max="5122" width="35" style="480" customWidth="1"/>
    <col min="5123" max="5126" width="11.42578125" style="480"/>
    <col min="5127" max="5127" width="15.85546875" style="480" customWidth="1"/>
    <col min="5128" max="5377" width="11.42578125" style="480"/>
    <col min="5378" max="5378" width="35" style="480" customWidth="1"/>
    <col min="5379" max="5382" width="11.42578125" style="480"/>
    <col min="5383" max="5383" width="15.85546875" style="480" customWidth="1"/>
    <col min="5384" max="5633" width="11.42578125" style="480"/>
    <col min="5634" max="5634" width="35" style="480" customWidth="1"/>
    <col min="5635" max="5638" width="11.42578125" style="480"/>
    <col min="5639" max="5639" width="15.85546875" style="480" customWidth="1"/>
    <col min="5640" max="5889" width="11.42578125" style="480"/>
    <col min="5890" max="5890" width="35" style="480" customWidth="1"/>
    <col min="5891" max="5894" width="11.42578125" style="480"/>
    <col min="5895" max="5895" width="15.85546875" style="480" customWidth="1"/>
    <col min="5896" max="6145" width="11.42578125" style="480"/>
    <col min="6146" max="6146" width="35" style="480" customWidth="1"/>
    <col min="6147" max="6150" width="11.42578125" style="480"/>
    <col min="6151" max="6151" width="15.85546875" style="480" customWidth="1"/>
    <col min="6152" max="6401" width="11.42578125" style="480"/>
    <col min="6402" max="6402" width="35" style="480" customWidth="1"/>
    <col min="6403" max="6406" width="11.42578125" style="480"/>
    <col min="6407" max="6407" width="15.85546875" style="480" customWidth="1"/>
    <col min="6408" max="6657" width="11.42578125" style="480"/>
    <col min="6658" max="6658" width="35" style="480" customWidth="1"/>
    <col min="6659" max="6662" width="11.42578125" style="480"/>
    <col min="6663" max="6663" width="15.85546875" style="480" customWidth="1"/>
    <col min="6664" max="6913" width="11.42578125" style="480"/>
    <col min="6914" max="6914" width="35" style="480" customWidth="1"/>
    <col min="6915" max="6918" width="11.42578125" style="480"/>
    <col min="6919" max="6919" width="15.85546875" style="480" customWidth="1"/>
    <col min="6920" max="7169" width="11.42578125" style="480"/>
    <col min="7170" max="7170" width="35" style="480" customWidth="1"/>
    <col min="7171" max="7174" width="11.42578125" style="480"/>
    <col min="7175" max="7175" width="15.85546875" style="480" customWidth="1"/>
    <col min="7176" max="7425" width="11.42578125" style="480"/>
    <col min="7426" max="7426" width="35" style="480" customWidth="1"/>
    <col min="7427" max="7430" width="11.42578125" style="480"/>
    <col min="7431" max="7431" width="15.85546875" style="480" customWidth="1"/>
    <col min="7432" max="7681" width="11.42578125" style="480"/>
    <col min="7682" max="7682" width="35" style="480" customWidth="1"/>
    <col min="7683" max="7686" width="11.42578125" style="480"/>
    <col min="7687" max="7687" width="15.85546875" style="480" customWidth="1"/>
    <col min="7688" max="7937" width="11.42578125" style="480"/>
    <col min="7938" max="7938" width="35" style="480" customWidth="1"/>
    <col min="7939" max="7942" width="11.42578125" style="480"/>
    <col min="7943" max="7943" width="15.85546875" style="480" customWidth="1"/>
    <col min="7944" max="8193" width="11.42578125" style="480"/>
    <col min="8194" max="8194" width="35" style="480" customWidth="1"/>
    <col min="8195" max="8198" width="11.42578125" style="480"/>
    <col min="8199" max="8199" width="15.85546875" style="480" customWidth="1"/>
    <col min="8200" max="8449" width="11.42578125" style="480"/>
    <col min="8450" max="8450" width="35" style="480" customWidth="1"/>
    <col min="8451" max="8454" width="11.42578125" style="480"/>
    <col min="8455" max="8455" width="15.85546875" style="480" customWidth="1"/>
    <col min="8456" max="8705" width="11.42578125" style="480"/>
    <col min="8706" max="8706" width="35" style="480" customWidth="1"/>
    <col min="8707" max="8710" width="11.42578125" style="480"/>
    <col min="8711" max="8711" width="15.85546875" style="480" customWidth="1"/>
    <col min="8712" max="8961" width="11.42578125" style="480"/>
    <col min="8962" max="8962" width="35" style="480" customWidth="1"/>
    <col min="8963" max="8966" width="11.42578125" style="480"/>
    <col min="8967" max="8967" width="15.85546875" style="480" customWidth="1"/>
    <col min="8968" max="9217" width="11.42578125" style="480"/>
    <col min="9218" max="9218" width="35" style="480" customWidth="1"/>
    <col min="9219" max="9222" width="11.42578125" style="480"/>
    <col min="9223" max="9223" width="15.85546875" style="480" customWidth="1"/>
    <col min="9224" max="9473" width="11.42578125" style="480"/>
    <col min="9474" max="9474" width="35" style="480" customWidth="1"/>
    <col min="9475" max="9478" width="11.42578125" style="480"/>
    <col min="9479" max="9479" width="15.85546875" style="480" customWidth="1"/>
    <col min="9480" max="9729" width="11.42578125" style="480"/>
    <col min="9730" max="9730" width="35" style="480" customWidth="1"/>
    <col min="9731" max="9734" width="11.42578125" style="480"/>
    <col min="9735" max="9735" width="15.85546875" style="480" customWidth="1"/>
    <col min="9736" max="9985" width="11.42578125" style="480"/>
    <col min="9986" max="9986" width="35" style="480" customWidth="1"/>
    <col min="9987" max="9990" width="11.42578125" style="480"/>
    <col min="9991" max="9991" width="15.85546875" style="480" customWidth="1"/>
    <col min="9992" max="10241" width="11.42578125" style="480"/>
    <col min="10242" max="10242" width="35" style="480" customWidth="1"/>
    <col min="10243" max="10246" width="11.42578125" style="480"/>
    <col min="10247" max="10247" width="15.85546875" style="480" customWidth="1"/>
    <col min="10248" max="10497" width="11.42578125" style="480"/>
    <col min="10498" max="10498" width="35" style="480" customWidth="1"/>
    <col min="10499" max="10502" width="11.42578125" style="480"/>
    <col min="10503" max="10503" width="15.85546875" style="480" customWidth="1"/>
    <col min="10504" max="10753" width="11.42578125" style="480"/>
    <col min="10754" max="10754" width="35" style="480" customWidth="1"/>
    <col min="10755" max="10758" width="11.42578125" style="480"/>
    <col min="10759" max="10759" width="15.85546875" style="480" customWidth="1"/>
    <col min="10760" max="11009" width="11.42578125" style="480"/>
    <col min="11010" max="11010" width="35" style="480" customWidth="1"/>
    <col min="11011" max="11014" width="11.42578125" style="480"/>
    <col min="11015" max="11015" width="15.85546875" style="480" customWidth="1"/>
    <col min="11016" max="11265" width="11.42578125" style="480"/>
    <col min="11266" max="11266" width="35" style="480" customWidth="1"/>
    <col min="11267" max="11270" width="11.42578125" style="480"/>
    <col min="11271" max="11271" width="15.85546875" style="480" customWidth="1"/>
    <col min="11272" max="11521" width="11.42578125" style="480"/>
    <col min="11522" max="11522" width="35" style="480" customWidth="1"/>
    <col min="11523" max="11526" width="11.42578125" style="480"/>
    <col min="11527" max="11527" width="15.85546875" style="480" customWidth="1"/>
    <col min="11528" max="11777" width="11.42578125" style="480"/>
    <col min="11778" max="11778" width="35" style="480" customWidth="1"/>
    <col min="11779" max="11782" width="11.42578125" style="480"/>
    <col min="11783" max="11783" width="15.85546875" style="480" customWidth="1"/>
    <col min="11784" max="12033" width="11.42578125" style="480"/>
    <col min="12034" max="12034" width="35" style="480" customWidth="1"/>
    <col min="12035" max="12038" width="11.42578125" style="480"/>
    <col min="12039" max="12039" width="15.85546875" style="480" customWidth="1"/>
    <col min="12040" max="12289" width="11.42578125" style="480"/>
    <col min="12290" max="12290" width="35" style="480" customWidth="1"/>
    <col min="12291" max="12294" width="11.42578125" style="480"/>
    <col min="12295" max="12295" width="15.85546875" style="480" customWidth="1"/>
    <col min="12296" max="12545" width="11.42578125" style="480"/>
    <col min="12546" max="12546" width="35" style="480" customWidth="1"/>
    <col min="12547" max="12550" width="11.42578125" style="480"/>
    <col min="12551" max="12551" width="15.85546875" style="480" customWidth="1"/>
    <col min="12552" max="12801" width="11.42578125" style="480"/>
    <col min="12802" max="12802" width="35" style="480" customWidth="1"/>
    <col min="12803" max="12806" width="11.42578125" style="480"/>
    <col min="12807" max="12807" width="15.85546875" style="480" customWidth="1"/>
    <col min="12808" max="13057" width="11.42578125" style="480"/>
    <col min="13058" max="13058" width="35" style="480" customWidth="1"/>
    <col min="13059" max="13062" width="11.42578125" style="480"/>
    <col min="13063" max="13063" width="15.85546875" style="480" customWidth="1"/>
    <col min="13064" max="13313" width="11.42578125" style="480"/>
    <col min="13314" max="13314" width="35" style="480" customWidth="1"/>
    <col min="13315" max="13318" width="11.42578125" style="480"/>
    <col min="13319" max="13319" width="15.85546875" style="480" customWidth="1"/>
    <col min="13320" max="13569" width="11.42578125" style="480"/>
    <col min="13570" max="13570" width="35" style="480" customWidth="1"/>
    <col min="13571" max="13574" width="11.42578125" style="480"/>
    <col min="13575" max="13575" width="15.85546875" style="480" customWidth="1"/>
    <col min="13576" max="13825" width="11.42578125" style="480"/>
    <col min="13826" max="13826" width="35" style="480" customWidth="1"/>
    <col min="13827" max="13830" width="11.42578125" style="480"/>
    <col min="13831" max="13831" width="15.85546875" style="480" customWidth="1"/>
    <col min="13832" max="14081" width="11.42578125" style="480"/>
    <col min="14082" max="14082" width="35" style="480" customWidth="1"/>
    <col min="14083" max="14086" width="11.42578125" style="480"/>
    <col min="14087" max="14087" width="15.85546875" style="480" customWidth="1"/>
    <col min="14088" max="14337" width="11.42578125" style="480"/>
    <col min="14338" max="14338" width="35" style="480" customWidth="1"/>
    <col min="14339" max="14342" width="11.42578125" style="480"/>
    <col min="14343" max="14343" width="15.85546875" style="480" customWidth="1"/>
    <col min="14344" max="14593" width="11.42578125" style="480"/>
    <col min="14594" max="14594" width="35" style="480" customWidth="1"/>
    <col min="14595" max="14598" width="11.42578125" style="480"/>
    <col min="14599" max="14599" width="15.85546875" style="480" customWidth="1"/>
    <col min="14600" max="14849" width="11.42578125" style="480"/>
    <col min="14850" max="14850" width="35" style="480" customWidth="1"/>
    <col min="14851" max="14854" width="11.42578125" style="480"/>
    <col min="14855" max="14855" width="15.85546875" style="480" customWidth="1"/>
    <col min="14856" max="15105" width="11.42578125" style="480"/>
    <col min="15106" max="15106" width="35" style="480" customWidth="1"/>
    <col min="15107" max="15110" width="11.42578125" style="480"/>
    <col min="15111" max="15111" width="15.85546875" style="480" customWidth="1"/>
    <col min="15112" max="15361" width="11.42578125" style="480"/>
    <col min="15362" max="15362" width="35" style="480" customWidth="1"/>
    <col min="15363" max="15366" width="11.42578125" style="480"/>
    <col min="15367" max="15367" width="15.85546875" style="480" customWidth="1"/>
    <col min="15368" max="15617" width="11.42578125" style="480"/>
    <col min="15618" max="15618" width="35" style="480" customWidth="1"/>
    <col min="15619" max="15622" width="11.42578125" style="480"/>
    <col min="15623" max="15623" width="15.85546875" style="480" customWidth="1"/>
    <col min="15624" max="15873" width="11.42578125" style="480"/>
    <col min="15874" max="15874" width="35" style="480" customWidth="1"/>
    <col min="15875" max="15878" width="11.42578125" style="480"/>
    <col min="15879" max="15879" width="15.85546875" style="480" customWidth="1"/>
    <col min="15880" max="16129" width="11.42578125" style="480"/>
    <col min="16130" max="16130" width="35" style="480" customWidth="1"/>
    <col min="16131" max="16134" width="11.42578125" style="480"/>
    <col min="16135" max="16135" width="15.85546875" style="480" customWidth="1"/>
    <col min="16136" max="16384" width="11.42578125" style="480"/>
  </cols>
  <sheetData>
    <row r="1" spans="1:20" s="108" customFormat="1" ht="43.5" customHeight="1">
      <c r="A1" s="551" t="s">
        <v>550</v>
      </c>
      <c r="B1" s="551"/>
      <c r="C1" s="551"/>
      <c r="D1" s="551"/>
      <c r="E1" s="118"/>
      <c r="F1" s="551" t="s">
        <v>696</v>
      </c>
      <c r="G1" s="551"/>
      <c r="H1" s="551"/>
      <c r="I1" s="551"/>
      <c r="J1" s="551"/>
      <c r="K1" s="551"/>
      <c r="L1" s="118"/>
      <c r="M1" s="118"/>
      <c r="N1" s="118"/>
      <c r="O1" s="118"/>
      <c r="P1" s="118"/>
      <c r="Q1" s="118"/>
      <c r="R1" s="118"/>
      <c r="S1" s="118"/>
      <c r="T1" s="118"/>
    </row>
    <row r="2" spans="1:20" ht="15.75">
      <c r="A2" s="550">
        <v>44166</v>
      </c>
      <c r="B2" s="550"/>
      <c r="C2" s="550"/>
      <c r="D2" s="550"/>
      <c r="G2" s="54">
        <v>2020</v>
      </c>
      <c r="H2" s="54">
        <v>2021</v>
      </c>
      <c r="I2" s="54">
        <v>2022</v>
      </c>
      <c r="J2" s="54">
        <v>2023</v>
      </c>
      <c r="K2" s="54">
        <v>2024</v>
      </c>
    </row>
    <row r="3" spans="1:20" ht="15.75">
      <c r="A3" s="479"/>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81">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81">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0">
        <v>44531</v>
      </c>
      <c r="B14" s="550"/>
      <c r="C14" s="550"/>
      <c r="D14" s="550"/>
    </row>
    <row r="15" spans="1:20" ht="15.75">
      <c r="A15" s="479"/>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9" t="s">
        <v>555</v>
      </c>
      <c r="G17" s="45" t="s">
        <v>143</v>
      </c>
      <c r="H17" s="46" t="s">
        <v>144</v>
      </c>
    </row>
    <row r="18" spans="1:8">
      <c r="A18" s="171" t="s">
        <v>148</v>
      </c>
      <c r="B18" s="158">
        <v>36316</v>
      </c>
      <c r="C18" s="158">
        <v>48295</v>
      </c>
      <c r="D18" s="159">
        <v>84611</v>
      </c>
      <c r="F18" s="368" t="s">
        <v>551</v>
      </c>
      <c r="G18" s="1">
        <f>B13</f>
        <v>122906</v>
      </c>
      <c r="H18" s="1">
        <f>C13</f>
        <v>146531</v>
      </c>
    </row>
    <row r="19" spans="1:8">
      <c r="A19" s="172" t="s">
        <v>149</v>
      </c>
      <c r="B19" s="174">
        <v>45007</v>
      </c>
      <c r="C19" s="174">
        <v>59494</v>
      </c>
      <c r="D19" s="481">
        <v>104501</v>
      </c>
      <c r="F19" s="368" t="s">
        <v>552</v>
      </c>
      <c r="G19" s="1">
        <f>B25</f>
        <v>88502</v>
      </c>
      <c r="H19" s="1">
        <f>C25</f>
        <v>114317</v>
      </c>
    </row>
    <row r="20" spans="1:8">
      <c r="A20" s="171" t="s">
        <v>150</v>
      </c>
      <c r="B20" s="158">
        <v>677</v>
      </c>
      <c r="C20" s="163">
        <v>714</v>
      </c>
      <c r="D20" s="159">
        <v>1391</v>
      </c>
      <c r="F20" s="368" t="s">
        <v>553</v>
      </c>
      <c r="G20" s="1">
        <f>B37</f>
        <v>78368</v>
      </c>
      <c r="H20" s="1">
        <f>C37</f>
        <v>104792</v>
      </c>
    </row>
    <row r="21" spans="1:8">
      <c r="A21" s="171" t="s">
        <v>151</v>
      </c>
      <c r="B21" s="158">
        <v>3744</v>
      </c>
      <c r="C21" s="158">
        <v>4677</v>
      </c>
      <c r="D21" s="159">
        <v>8421</v>
      </c>
      <c r="F21" s="368" t="s">
        <v>554</v>
      </c>
      <c r="G21" s="1">
        <f>B49</f>
        <v>72091</v>
      </c>
      <c r="H21" s="1">
        <f>C49</f>
        <v>95754</v>
      </c>
    </row>
    <row r="22" spans="1:8">
      <c r="A22" s="171" t="s">
        <v>152</v>
      </c>
      <c r="B22" s="163">
        <v>426</v>
      </c>
      <c r="C22" s="163">
        <v>431</v>
      </c>
      <c r="D22" s="159">
        <v>857</v>
      </c>
      <c r="F22" s="368" t="s">
        <v>628</v>
      </c>
      <c r="G22" s="1">
        <f>B61</f>
        <v>67206</v>
      </c>
      <c r="H22" s="1">
        <f>C61</f>
        <v>89138</v>
      </c>
    </row>
    <row r="23" spans="1:8">
      <c r="A23" s="171" t="s">
        <v>153</v>
      </c>
      <c r="B23" s="158">
        <v>38648</v>
      </c>
      <c r="C23" s="158">
        <v>49001</v>
      </c>
      <c r="D23" s="159">
        <v>87649</v>
      </c>
    </row>
    <row r="24" spans="1:8">
      <c r="A24" s="172" t="s">
        <v>154</v>
      </c>
      <c r="B24" s="174">
        <v>43495</v>
      </c>
      <c r="C24" s="174">
        <v>54823</v>
      </c>
      <c r="D24" s="481">
        <v>98318</v>
      </c>
    </row>
    <row r="25" spans="1:8">
      <c r="A25" s="173" t="s">
        <v>155</v>
      </c>
      <c r="B25" s="165">
        <v>88502</v>
      </c>
      <c r="C25" s="165">
        <v>114317</v>
      </c>
      <c r="D25" s="166">
        <v>202819</v>
      </c>
    </row>
    <row r="26" spans="1:8" ht="15.75">
      <c r="A26" s="550">
        <v>44896</v>
      </c>
      <c r="B26" s="550"/>
      <c r="C26" s="550"/>
      <c r="D26" s="550"/>
    </row>
    <row r="27" spans="1:8" ht="15.75">
      <c r="A27" s="479"/>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81">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81">
        <v>88403</v>
      </c>
    </row>
    <row r="37" spans="1:4">
      <c r="A37" s="173" t="s">
        <v>155</v>
      </c>
      <c r="B37" s="165">
        <v>78368</v>
      </c>
      <c r="C37" s="165">
        <v>104792</v>
      </c>
      <c r="D37" s="166">
        <v>183160</v>
      </c>
    </row>
    <row r="38" spans="1:4" ht="15.75">
      <c r="A38" s="550">
        <v>45261</v>
      </c>
      <c r="B38" s="550"/>
      <c r="C38" s="550"/>
      <c r="D38" s="550"/>
    </row>
    <row r="39" spans="1:4" ht="15.75">
      <c r="A39" s="479"/>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81">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81">
        <v>80583</v>
      </c>
    </row>
    <row r="49" spans="1:4">
      <c r="A49" s="173" t="s">
        <v>155</v>
      </c>
      <c r="B49" s="165">
        <v>72091</v>
      </c>
      <c r="C49" s="165">
        <v>95754</v>
      </c>
      <c r="D49" s="166">
        <v>167845</v>
      </c>
    </row>
    <row r="50" spans="1:4" ht="15.75">
      <c r="A50" s="550">
        <v>45627</v>
      </c>
      <c r="B50" s="550"/>
      <c r="C50" s="550"/>
      <c r="D50" s="550"/>
    </row>
    <row r="51" spans="1:4" ht="15.75">
      <c r="A51" s="479"/>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81">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81">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363/37zSEMxLtazIMxkIt1uJ1YSkhi0Hd2U6HGbYZTEnxQWzy4dW6PJhWTX4y7F87SbpBDemJLqn+OXCmOV46Q==" saltValue="n//Z9j61nKMVzJdMvoM/i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B39" sqref="B39"/>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2" t="s">
        <v>424</v>
      </c>
      <c r="B1" s="552"/>
      <c r="C1" s="552"/>
      <c r="D1" s="552"/>
      <c r="E1" s="552"/>
      <c r="F1" s="552"/>
    </row>
    <row r="2" spans="1:20" ht="30" customHeight="1">
      <c r="A2" s="14" t="s">
        <v>87</v>
      </c>
      <c r="B2" s="139" t="s">
        <v>88</v>
      </c>
      <c r="C2" s="137" t="s">
        <v>89</v>
      </c>
      <c r="D2" s="139" t="s">
        <v>354</v>
      </c>
      <c r="E2" s="137" t="s">
        <v>353</v>
      </c>
      <c r="F2" s="138" t="s">
        <v>425</v>
      </c>
    </row>
    <row r="3" spans="1:20" ht="15" customHeight="1">
      <c r="A3" s="111">
        <v>45658</v>
      </c>
      <c r="B3" s="150">
        <v>13508</v>
      </c>
      <c r="C3" s="150">
        <v>13017</v>
      </c>
      <c r="D3" s="150">
        <v>11064</v>
      </c>
      <c r="E3" s="463">
        <v>15461</v>
      </c>
      <c r="F3" s="112">
        <v>26525</v>
      </c>
      <c r="G3" s="1"/>
    </row>
    <row r="4" spans="1:20" ht="15" customHeight="1">
      <c r="A4" s="111">
        <v>45689</v>
      </c>
      <c r="B4" s="472"/>
      <c r="C4" s="472"/>
      <c r="D4" s="150"/>
      <c r="E4" s="463"/>
      <c r="F4" s="112"/>
      <c r="G4" s="1"/>
    </row>
    <row r="5" spans="1:20">
      <c r="A5" s="111">
        <v>45717</v>
      </c>
      <c r="B5" s="472"/>
      <c r="C5" s="472"/>
      <c r="D5" s="150"/>
      <c r="E5" s="463"/>
      <c r="F5" s="112"/>
      <c r="G5" s="1"/>
    </row>
    <row r="6" spans="1:20">
      <c r="A6" s="111">
        <v>45748</v>
      </c>
      <c r="B6" s="150"/>
      <c r="C6" s="150"/>
      <c r="D6" s="483"/>
      <c r="E6" s="483"/>
      <c r="F6" s="112"/>
      <c r="G6" s="1"/>
    </row>
    <row r="7" spans="1:20">
      <c r="A7" s="111">
        <v>45778</v>
      </c>
      <c r="B7" s="150"/>
      <c r="C7" s="150"/>
      <c r="D7" s="483"/>
      <c r="E7" s="483"/>
      <c r="F7" s="112"/>
      <c r="G7" s="1"/>
      <c r="R7" s="109"/>
      <c r="S7" s="109"/>
      <c r="T7" s="109"/>
    </row>
    <row r="8" spans="1:20">
      <c r="A8" s="111">
        <v>45809</v>
      </c>
      <c r="B8" s="150"/>
      <c r="C8" s="150"/>
      <c r="D8" s="483"/>
      <c r="E8" s="483"/>
      <c r="F8" s="112"/>
      <c r="G8" s="1"/>
      <c r="R8" s="109"/>
      <c r="S8" s="109"/>
      <c r="T8" s="109"/>
    </row>
    <row r="9" spans="1:20">
      <c r="A9" s="111">
        <v>45839</v>
      </c>
      <c r="B9" s="150"/>
      <c r="C9" s="150"/>
      <c r="D9" s="150"/>
      <c r="E9" s="150"/>
      <c r="F9" s="112"/>
      <c r="R9" s="109"/>
      <c r="S9" s="109"/>
      <c r="T9" s="109"/>
    </row>
    <row r="10" spans="1:20" s="211" customFormat="1">
      <c r="A10" s="111">
        <v>45870</v>
      </c>
      <c r="B10" s="150"/>
      <c r="C10" s="150"/>
      <c r="D10" s="150"/>
      <c r="E10" s="150"/>
      <c r="F10" s="112"/>
      <c r="I10" s="248"/>
      <c r="L10" s="344"/>
      <c r="M10" s="248"/>
      <c r="N10" s="402"/>
      <c r="O10" s="344"/>
      <c r="R10" s="109"/>
      <c r="S10" s="109"/>
      <c r="T10" s="109"/>
    </row>
    <row r="11" spans="1:20" s="218" customFormat="1">
      <c r="A11" s="111">
        <v>45901</v>
      </c>
      <c r="B11" s="150"/>
      <c r="C11" s="150"/>
      <c r="D11" s="150"/>
      <c r="E11" s="150"/>
      <c r="F11" s="112"/>
      <c r="I11" s="248"/>
      <c r="L11" s="344"/>
      <c r="M11" s="248"/>
      <c r="N11" s="402"/>
      <c r="O11" s="344"/>
      <c r="R11" s="109"/>
      <c r="S11" s="109"/>
      <c r="T11" s="109"/>
    </row>
    <row r="12" spans="1:20" s="218" customFormat="1">
      <c r="A12" s="111">
        <v>45931</v>
      </c>
      <c r="B12" s="150"/>
      <c r="C12" s="150"/>
      <c r="D12" s="150"/>
      <c r="E12" s="150"/>
      <c r="F12" s="112"/>
      <c r="I12" s="248"/>
      <c r="L12" s="344"/>
      <c r="M12" s="248"/>
      <c r="N12" s="402"/>
      <c r="O12" s="344"/>
      <c r="R12" s="109"/>
      <c r="S12" s="109"/>
      <c r="T12" s="109"/>
    </row>
    <row r="13" spans="1:20" s="218" customFormat="1">
      <c r="A13" s="111">
        <v>45962</v>
      </c>
      <c r="B13" s="150"/>
      <c r="C13" s="150"/>
      <c r="D13" s="150"/>
      <c r="E13" s="150"/>
      <c r="F13" s="112"/>
      <c r="I13" s="248"/>
      <c r="L13" s="344"/>
      <c r="M13" s="248"/>
      <c r="N13" s="402"/>
      <c r="O13" s="344"/>
      <c r="R13" s="109"/>
      <c r="S13" s="109"/>
      <c r="T13" s="109"/>
    </row>
    <row r="14" spans="1:20" s="218" customFormat="1">
      <c r="A14" s="111">
        <v>45627</v>
      </c>
      <c r="B14" s="18">
        <v>12738</v>
      </c>
      <c r="C14" s="18">
        <v>12944</v>
      </c>
      <c r="D14" s="18">
        <v>8569</v>
      </c>
      <c r="E14" s="18">
        <v>17113</v>
      </c>
      <c r="F14" s="519">
        <v>25682</v>
      </c>
      <c r="I14" s="248"/>
      <c r="L14" s="344"/>
      <c r="M14" s="248"/>
      <c r="N14" s="402"/>
      <c r="O14" s="344"/>
      <c r="R14" s="109"/>
      <c r="S14" s="109"/>
      <c r="T14" s="109"/>
    </row>
    <row r="15" spans="1:20" s="285" customFormat="1" ht="15" customHeight="1">
      <c r="A15" s="553" t="s">
        <v>717</v>
      </c>
      <c r="B15" s="553"/>
      <c r="C15" s="553"/>
      <c r="D15" s="553"/>
      <c r="E15" s="553"/>
      <c r="F15" s="553"/>
      <c r="L15" s="344"/>
      <c r="N15" s="402"/>
      <c r="O15" s="344"/>
      <c r="R15" s="109"/>
      <c r="S15" s="109"/>
      <c r="T15" s="109"/>
    </row>
    <row r="16" spans="1:20" ht="15" customHeight="1">
      <c r="A16" s="553"/>
      <c r="B16" s="553"/>
      <c r="C16" s="553"/>
      <c r="D16" s="553"/>
      <c r="E16" s="553"/>
      <c r="F16" s="553"/>
      <c r="G16" s="1"/>
      <c r="H16" s="1"/>
      <c r="I16" s="135"/>
    </row>
    <row r="17" spans="1:23">
      <c r="A17" s="553"/>
      <c r="B17" s="553"/>
      <c r="C17" s="553"/>
      <c r="D17" s="553"/>
      <c r="E17" s="553"/>
      <c r="F17" s="553"/>
      <c r="G17" s="135"/>
      <c r="H17" s="135"/>
      <c r="I17" s="135"/>
    </row>
    <row r="18" spans="1:23" ht="18" customHeight="1">
      <c r="A18" s="553"/>
      <c r="B18" s="553"/>
      <c r="C18" s="553"/>
      <c r="D18" s="553"/>
      <c r="E18" s="553"/>
      <c r="F18" s="553"/>
      <c r="G18" s="135"/>
      <c r="H18" s="552" t="s">
        <v>426</v>
      </c>
      <c r="I18" s="552"/>
      <c r="J18" s="552"/>
      <c r="K18" s="552"/>
      <c r="L18" s="552"/>
      <c r="M18" s="552"/>
      <c r="N18" s="552"/>
      <c r="O18" s="552"/>
      <c r="P18" s="552"/>
      <c r="Q18" s="552"/>
      <c r="R18" s="552"/>
      <c r="S18" s="552"/>
      <c r="T18" s="552"/>
      <c r="U18" s="552"/>
      <c r="V18" s="552"/>
      <c r="W18" s="552"/>
    </row>
    <row r="19" spans="1:23" ht="42.75" customHeight="1">
      <c r="A19" s="553"/>
      <c r="B19" s="553"/>
      <c r="C19" s="553"/>
      <c r="D19" s="553"/>
      <c r="E19" s="553"/>
      <c r="F19" s="553"/>
      <c r="G19" s="135"/>
      <c r="H19" s="16" t="s">
        <v>87</v>
      </c>
      <c r="I19" s="13" t="s">
        <v>519</v>
      </c>
      <c r="J19" s="14" t="s">
        <v>556</v>
      </c>
      <c r="K19" s="13" t="s">
        <v>629</v>
      </c>
      <c r="L19" s="13" t="s">
        <v>715</v>
      </c>
      <c r="M19" s="14" t="s">
        <v>557</v>
      </c>
      <c r="N19" s="407" t="s">
        <v>630</v>
      </c>
      <c r="O19" s="13" t="s">
        <v>716</v>
      </c>
      <c r="U19" s="140"/>
    </row>
    <row r="20" spans="1:23" ht="27.75" customHeight="1">
      <c r="A20" s="553"/>
      <c r="B20" s="553"/>
      <c r="C20" s="553"/>
      <c r="D20" s="553"/>
      <c r="E20" s="553"/>
      <c r="F20" s="553"/>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3">
      <c r="A21" s="553"/>
      <c r="B21" s="553"/>
      <c r="C21" s="553"/>
      <c r="D21" s="553"/>
      <c r="E21" s="553"/>
      <c r="F21" s="553"/>
      <c r="H21" s="17" t="s">
        <v>73</v>
      </c>
      <c r="I21" s="277">
        <v>23328</v>
      </c>
      <c r="J21" s="18">
        <v>20205</v>
      </c>
      <c r="K21" s="18">
        <v>23022</v>
      </c>
      <c r="L21" s="112"/>
      <c r="M21" s="213">
        <f t="shared" ref="M21:M31" si="0">((J21-I21)/I21)*100</f>
        <v>-13.387345679012347</v>
      </c>
      <c r="N21" s="213">
        <f t="shared" ref="N21:N31" si="1">((K21-J21)/J21)*100</f>
        <v>13.942093541202672</v>
      </c>
      <c r="O21" s="213"/>
      <c r="U21" s="140"/>
    </row>
    <row r="22" spans="1:23">
      <c r="A22" s="553"/>
      <c r="B22" s="553"/>
      <c r="C22" s="553"/>
      <c r="D22" s="553"/>
      <c r="E22" s="553"/>
      <c r="F22" s="553"/>
      <c r="G22" s="465"/>
      <c r="H22" s="17" t="s">
        <v>74</v>
      </c>
      <c r="I22" s="18">
        <v>33869</v>
      </c>
      <c r="J22" s="18">
        <v>25478</v>
      </c>
      <c r="K22" s="18">
        <v>23940</v>
      </c>
      <c r="L22" s="112"/>
      <c r="M22" s="213">
        <f t="shared" si="0"/>
        <v>-24.774867873276449</v>
      </c>
      <c r="N22" s="213">
        <f t="shared" si="1"/>
        <v>-6.0365805793233376</v>
      </c>
      <c r="O22" s="213"/>
    </row>
    <row r="23" spans="1:23">
      <c r="A23" s="553"/>
      <c r="B23" s="553"/>
      <c r="C23" s="553"/>
      <c r="D23" s="553"/>
      <c r="E23" s="553"/>
      <c r="F23" s="553"/>
      <c r="G23" s="4"/>
      <c r="H23" s="17" t="s">
        <v>75</v>
      </c>
      <c r="I23" s="288">
        <v>27848</v>
      </c>
      <c r="J23" s="18">
        <v>20349</v>
      </c>
      <c r="K23" s="18">
        <v>25873</v>
      </c>
      <c r="L23" s="112"/>
      <c r="M23" s="213">
        <f t="shared" si="0"/>
        <v>-26.928325193909796</v>
      </c>
      <c r="N23" s="213">
        <f t="shared" si="1"/>
        <v>27.146297115337365</v>
      </c>
      <c r="O23" s="213"/>
    </row>
    <row r="24" spans="1:23">
      <c r="A24" s="553"/>
      <c r="B24" s="553"/>
      <c r="C24" s="553"/>
      <c r="D24" s="553"/>
      <c r="E24" s="553"/>
      <c r="F24" s="553"/>
      <c r="G24" s="1"/>
      <c r="H24" s="17" t="s">
        <v>76</v>
      </c>
      <c r="I24" s="18">
        <v>25044</v>
      </c>
      <c r="J24" s="18">
        <v>22425</v>
      </c>
      <c r="K24" s="18">
        <v>22604</v>
      </c>
      <c r="L24" s="112"/>
      <c r="M24" s="213">
        <f t="shared" si="0"/>
        <v>-10.457594633445137</v>
      </c>
      <c r="N24" s="213">
        <f t="shared" si="1"/>
        <v>0.7982162764771461</v>
      </c>
      <c r="O24" s="213"/>
    </row>
    <row r="25" spans="1:23">
      <c r="A25" s="553"/>
      <c r="B25" s="553"/>
      <c r="C25" s="553"/>
      <c r="D25" s="553"/>
      <c r="E25" s="553"/>
      <c r="F25" s="553"/>
      <c r="G25" s="1"/>
      <c r="H25" s="17" t="s">
        <v>77</v>
      </c>
      <c r="I25" s="18">
        <v>29831</v>
      </c>
      <c r="J25" s="18">
        <v>25250</v>
      </c>
      <c r="K25" s="18">
        <v>24967</v>
      </c>
      <c r="L25" s="112"/>
      <c r="M25" s="213">
        <f t="shared" si="0"/>
        <v>-15.356508330260468</v>
      </c>
      <c r="N25" s="213">
        <f t="shared" si="1"/>
        <v>-1.1207920792079207</v>
      </c>
      <c r="O25" s="213"/>
    </row>
    <row r="26" spans="1:23">
      <c r="A26" s="553"/>
      <c r="B26" s="553"/>
      <c r="C26" s="553"/>
      <c r="D26" s="553"/>
      <c r="E26" s="553"/>
      <c r="F26" s="553"/>
      <c r="G26" s="1"/>
      <c r="H26" s="17" t="s">
        <v>78</v>
      </c>
      <c r="I26" s="18">
        <v>27939</v>
      </c>
      <c r="J26" s="18">
        <v>25256</v>
      </c>
      <c r="K26" s="18">
        <v>30987</v>
      </c>
      <c r="L26" s="112"/>
      <c r="M26" s="213">
        <f t="shared" si="0"/>
        <v>-9.6030638176026351</v>
      </c>
      <c r="N26" s="213">
        <f t="shared" si="1"/>
        <v>22.691637630662022</v>
      </c>
      <c r="O26" s="213"/>
    </row>
    <row r="27" spans="1:23">
      <c r="A27" s="553"/>
      <c r="B27" s="553"/>
      <c r="C27" s="553"/>
      <c r="D27" s="553"/>
      <c r="E27" s="553"/>
      <c r="F27" s="553"/>
      <c r="H27" s="17" t="s">
        <v>79</v>
      </c>
      <c r="I27" s="220">
        <v>27729</v>
      </c>
      <c r="J27" s="18">
        <v>22933</v>
      </c>
      <c r="K27" s="18">
        <v>25525</v>
      </c>
      <c r="L27" s="112"/>
      <c r="M27" s="213">
        <f t="shared" si="0"/>
        <v>-17.295971726351471</v>
      </c>
      <c r="N27" s="213">
        <f t="shared" si="1"/>
        <v>11.302489861771246</v>
      </c>
      <c r="O27" s="213"/>
    </row>
    <row r="28" spans="1:23">
      <c r="A28" s="553"/>
      <c r="B28" s="553"/>
      <c r="C28" s="553"/>
      <c r="D28" s="553"/>
      <c r="E28" s="553"/>
      <c r="F28" s="553"/>
      <c r="H28" s="17" t="s">
        <v>80</v>
      </c>
      <c r="I28" s="220">
        <v>27621</v>
      </c>
      <c r="J28" s="18">
        <v>25711</v>
      </c>
      <c r="K28" s="18">
        <v>28494</v>
      </c>
      <c r="L28" s="112"/>
      <c r="M28" s="213">
        <f t="shared" si="0"/>
        <v>-6.9150284204047647</v>
      </c>
      <c r="N28" s="213">
        <f t="shared" si="1"/>
        <v>10.824160864999417</v>
      </c>
      <c r="O28" s="213"/>
    </row>
    <row r="29" spans="1:23">
      <c r="H29" s="17" t="s">
        <v>81</v>
      </c>
      <c r="I29" s="220">
        <v>28568</v>
      </c>
      <c r="J29" s="18">
        <v>27456</v>
      </c>
      <c r="K29" s="18">
        <v>32579</v>
      </c>
      <c r="L29" s="340"/>
      <c r="M29" s="213">
        <f t="shared" si="0"/>
        <v>-3.8924670960515257</v>
      </c>
      <c r="N29" s="213">
        <f t="shared" si="1"/>
        <v>18.658945221445222</v>
      </c>
      <c r="O29" s="213"/>
    </row>
    <row r="30" spans="1:23">
      <c r="H30" s="17" t="s">
        <v>82</v>
      </c>
      <c r="I30" s="220">
        <v>27039</v>
      </c>
      <c r="J30" s="18">
        <v>27992</v>
      </c>
      <c r="K30" s="18">
        <v>28965</v>
      </c>
      <c r="L30" s="340"/>
      <c r="M30" s="213">
        <f t="shared" si="0"/>
        <v>3.5245386293871812</v>
      </c>
      <c r="N30" s="213">
        <f t="shared" si="1"/>
        <v>3.4759931408973994</v>
      </c>
      <c r="O30" s="213"/>
    </row>
    <row r="31" spans="1:23">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33" t="s">
        <v>718</v>
      </c>
      <c r="I33" s="538"/>
      <c r="J33" s="538"/>
      <c r="K33" s="538"/>
      <c r="L33" s="538"/>
      <c r="M33" s="538"/>
      <c r="N33" s="538"/>
      <c r="O33" s="538"/>
      <c r="P33" s="538"/>
      <c r="Q33" s="538"/>
      <c r="R33" s="538"/>
      <c r="S33" s="538"/>
      <c r="T33" s="538"/>
      <c r="U33" s="538"/>
    </row>
    <row r="34" spans="1:21">
      <c r="H34" s="538"/>
      <c r="I34" s="538"/>
      <c r="J34" s="538"/>
      <c r="K34" s="538"/>
      <c r="L34" s="538"/>
      <c r="M34" s="538"/>
      <c r="N34" s="538"/>
      <c r="O34" s="538"/>
      <c r="P34" s="538"/>
      <c r="Q34" s="538"/>
      <c r="R34" s="538"/>
      <c r="S34" s="538"/>
      <c r="T34" s="538"/>
      <c r="U34" s="538"/>
    </row>
    <row r="35" spans="1:21">
      <c r="H35" s="538"/>
      <c r="I35" s="538"/>
      <c r="J35" s="538"/>
      <c r="K35" s="538"/>
      <c r="L35" s="538"/>
      <c r="M35" s="538"/>
      <c r="N35" s="538"/>
      <c r="O35" s="538"/>
      <c r="P35" s="538"/>
      <c r="Q35" s="538"/>
      <c r="R35" s="538"/>
      <c r="S35" s="538"/>
      <c r="T35" s="538"/>
      <c r="U35" s="538"/>
    </row>
    <row r="36" spans="1:21">
      <c r="H36" s="538"/>
      <c r="I36" s="538"/>
      <c r="J36" s="538"/>
      <c r="K36" s="538"/>
      <c r="L36" s="538"/>
      <c r="M36" s="538"/>
      <c r="N36" s="538"/>
      <c r="O36" s="538"/>
      <c r="P36" s="538"/>
      <c r="Q36" s="538"/>
      <c r="R36" s="538"/>
      <c r="S36" s="538"/>
      <c r="T36" s="538"/>
      <c r="U36" s="538"/>
    </row>
    <row r="37" spans="1:21">
      <c r="H37" s="538"/>
      <c r="I37" s="538"/>
      <c r="J37" s="538"/>
      <c r="K37" s="538"/>
      <c r="L37" s="538"/>
      <c r="M37" s="538"/>
      <c r="N37" s="538"/>
      <c r="O37" s="538"/>
      <c r="P37" s="538"/>
      <c r="Q37" s="538"/>
      <c r="R37" s="538"/>
      <c r="S37" s="538"/>
      <c r="T37" s="538"/>
      <c r="U37" s="538"/>
    </row>
    <row r="38" spans="1:21">
      <c r="H38" s="538"/>
      <c r="I38" s="538"/>
      <c r="J38" s="538"/>
      <c r="K38" s="538"/>
      <c r="L38" s="538"/>
      <c r="M38" s="538"/>
      <c r="N38" s="538"/>
      <c r="O38" s="538"/>
      <c r="P38" s="538"/>
      <c r="Q38" s="538"/>
      <c r="R38" s="538"/>
      <c r="S38" s="538"/>
      <c r="T38" s="538"/>
      <c r="U38" s="538"/>
    </row>
    <row r="39" spans="1:21">
      <c r="H39" s="538"/>
      <c r="I39" s="538"/>
      <c r="J39" s="538"/>
      <c r="K39" s="538"/>
      <c r="L39" s="538"/>
      <c r="M39" s="538"/>
      <c r="N39" s="538"/>
      <c r="O39" s="538"/>
      <c r="P39" s="538"/>
      <c r="Q39" s="538"/>
      <c r="R39" s="538"/>
      <c r="S39" s="538"/>
      <c r="T39" s="538"/>
      <c r="U39" s="538"/>
    </row>
    <row r="40" spans="1:21">
      <c r="H40" s="538"/>
      <c r="I40" s="538"/>
      <c r="J40" s="538"/>
      <c r="K40" s="538"/>
      <c r="L40" s="538"/>
      <c r="M40" s="538"/>
      <c r="N40" s="538"/>
      <c r="O40" s="538"/>
      <c r="P40" s="538"/>
      <c r="Q40" s="538"/>
      <c r="R40" s="538"/>
      <c r="S40" s="538"/>
      <c r="T40" s="538"/>
      <c r="U40" s="538"/>
    </row>
    <row r="41" spans="1:21">
      <c r="H41" s="538"/>
      <c r="I41" s="538"/>
      <c r="J41" s="538"/>
      <c r="K41" s="538"/>
      <c r="L41" s="538"/>
      <c r="M41" s="538"/>
      <c r="N41" s="538"/>
      <c r="O41" s="538"/>
      <c r="P41" s="538"/>
      <c r="Q41" s="538"/>
      <c r="R41" s="538"/>
      <c r="S41" s="538"/>
      <c r="T41" s="538"/>
      <c r="U41" s="538"/>
    </row>
    <row r="42" spans="1:21">
      <c r="I42" s="1"/>
      <c r="N42" s="1"/>
      <c r="O42" s="1"/>
      <c r="Q42" s="514"/>
    </row>
    <row r="43" spans="1:21">
      <c r="H43" s="1"/>
      <c r="I43" s="1"/>
      <c r="J43" s="1"/>
      <c r="K43" s="1"/>
      <c r="L43" s="1"/>
      <c r="M43" s="1"/>
      <c r="N43" s="1"/>
      <c r="O43" s="1"/>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VzOx4ZIoQieC2z4aZfVK6SHBo+y4CwSOFsVub/Pt9Lg6OuAXMFPYkcgs1Knj63KafCxtkxfuQycV1w7roZHc7g==" saltValue="U3zN1NzYi4fmrsSSxWxK5Q=="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M44" sqref="M44"/>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47" t="s">
        <v>719</v>
      </c>
      <c r="B1" s="547"/>
      <c r="C1" s="547"/>
      <c r="D1" s="547"/>
      <c r="E1" s="547"/>
      <c r="F1" s="547"/>
      <c r="G1" s="547"/>
      <c r="H1" s="547"/>
    </row>
    <row r="2" spans="1:24" ht="30.75" customHeight="1">
      <c r="A2" s="46" t="s">
        <v>87</v>
      </c>
      <c r="B2" s="45" t="s">
        <v>99</v>
      </c>
      <c r="C2" s="46" t="s">
        <v>103</v>
      </c>
      <c r="D2" s="45" t="s">
        <v>101</v>
      </c>
      <c r="E2" s="46" t="s">
        <v>100</v>
      </c>
      <c r="F2" s="45" t="s">
        <v>102</v>
      </c>
      <c r="G2" s="46" t="s">
        <v>130</v>
      </c>
      <c r="H2" s="47" t="s">
        <v>131</v>
      </c>
    </row>
    <row r="3" spans="1:24">
      <c r="A3" s="146" t="s">
        <v>710</v>
      </c>
      <c r="B3" s="109">
        <v>372</v>
      </c>
      <c r="C3" s="109">
        <v>793</v>
      </c>
      <c r="D3" s="109">
        <v>1371</v>
      </c>
      <c r="E3" s="109">
        <v>3394</v>
      </c>
      <c r="F3" s="109">
        <v>9776</v>
      </c>
      <c r="G3" s="109">
        <v>10819</v>
      </c>
      <c r="H3" s="112">
        <f>SUM(B3:G3)</f>
        <v>26525</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
      <c r="M12" s="1"/>
      <c r="N12" s="1"/>
      <c r="O12" s="1"/>
      <c r="P12" s="1"/>
    </row>
    <row r="13" spans="1:24">
      <c r="G13" s="1"/>
      <c r="H13" s="1"/>
      <c r="I13" s="109"/>
      <c r="J13" s="109"/>
      <c r="K13" s="108"/>
      <c r="L13" s="108"/>
      <c r="M13" s="108"/>
      <c r="N13" s="108"/>
      <c r="O13" s="108"/>
      <c r="P13" s="108"/>
    </row>
    <row r="14" spans="1:24">
      <c r="J14" s="1"/>
    </row>
    <row r="15" spans="1:24">
      <c r="J15" s="1"/>
    </row>
    <row r="16" spans="1:24">
      <c r="K16" s="1"/>
      <c r="L16" s="336"/>
      <c r="M16" s="336"/>
      <c r="N16" s="336"/>
      <c r="O16" s="336"/>
      <c r="P16" s="336"/>
      <c r="Q16" s="336"/>
    </row>
    <row r="17" spans="1:17">
      <c r="K17" s="109"/>
      <c r="L17" s="109"/>
      <c r="M17" s="109"/>
      <c r="N17" s="109"/>
      <c r="O17" s="109"/>
      <c r="P17" s="109"/>
      <c r="Q17" s="1"/>
    </row>
    <row r="19" spans="1:17">
      <c r="L19" s="109"/>
    </row>
    <row r="20" spans="1:17">
      <c r="L20" s="109"/>
    </row>
    <row r="21" spans="1:17">
      <c r="L21" s="109"/>
    </row>
    <row r="22" spans="1:17">
      <c r="L22" s="109"/>
    </row>
    <row r="23" spans="1:17">
      <c r="L23" s="109"/>
    </row>
    <row r="24" spans="1:17">
      <c r="A24" s="25" t="s">
        <v>95</v>
      </c>
      <c r="B24" s="25" t="s">
        <v>96</v>
      </c>
      <c r="L24" s="109"/>
    </row>
    <row r="25" spans="1:17">
      <c r="A25" s="25" t="s">
        <v>97</v>
      </c>
      <c r="B25" s="25" t="s">
        <v>40</v>
      </c>
    </row>
    <row r="27" spans="1:17">
      <c r="F27" s="1"/>
      <c r="G27" s="1"/>
      <c r="H27" s="1"/>
      <c r="J27" s="1"/>
      <c r="K27" s="1"/>
    </row>
    <row r="28" spans="1:17">
      <c r="F28" s="1"/>
      <c r="G28" s="1"/>
      <c r="H28" s="1"/>
      <c r="J28" s="1"/>
      <c r="K28" s="1"/>
    </row>
  </sheetData>
  <sheetProtection algorithmName="SHA-512" hashValue="16ofo0n5KmmunRR0jClOCGYR2b0jBa2pR+7k5wnh7YpX8N/u8fYt0R9Yg1yMC9Dtat9THBHMYuGXNF91MYECCw==" saltValue="NwWKZhhMrmHl8BASKbwTI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L17" sqref="L1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47" t="s">
        <v>720</v>
      </c>
      <c r="B1" s="547"/>
      <c r="C1" s="547"/>
      <c r="D1" s="547"/>
      <c r="E1" s="547"/>
      <c r="F1" s="547"/>
      <c r="G1" s="547"/>
      <c r="H1" s="547"/>
    </row>
    <row r="2" spans="1:17" ht="38.25">
      <c r="A2" s="46" t="s">
        <v>87</v>
      </c>
      <c r="B2" s="45" t="s">
        <v>160</v>
      </c>
      <c r="C2" s="45" t="s">
        <v>159</v>
      </c>
      <c r="D2" s="45" t="s">
        <v>158</v>
      </c>
      <c r="E2" s="46" t="s">
        <v>157</v>
      </c>
      <c r="F2" s="45" t="s">
        <v>156</v>
      </c>
      <c r="G2" s="46" t="s">
        <v>161</v>
      </c>
      <c r="H2" s="47" t="s">
        <v>131</v>
      </c>
    </row>
    <row r="3" spans="1:17">
      <c r="A3" s="146" t="s">
        <v>710</v>
      </c>
      <c r="B3" s="338">
        <v>664</v>
      </c>
      <c r="C3" s="338">
        <v>7639</v>
      </c>
      <c r="D3" s="338">
        <v>14518</v>
      </c>
      <c r="E3" s="338">
        <v>2855</v>
      </c>
      <c r="F3" s="338">
        <v>839</v>
      </c>
      <c r="G3" s="339">
        <v>10</v>
      </c>
      <c r="H3" s="340">
        <f>SUM(B3:G3)</f>
        <v>26525</v>
      </c>
      <c r="I3" s="1"/>
    </row>
    <row r="4" spans="1:17">
      <c r="A4" s="337"/>
      <c r="B4" s="337"/>
      <c r="C4" s="337"/>
      <c r="D4" s="337"/>
      <c r="E4" s="337"/>
      <c r="F4" s="337"/>
      <c r="G4" s="337"/>
      <c r="H4" s="337"/>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kNgrw3ElO5zCdljOnCJXHyi/AQ+NGjmya1tzwJY834G2NdjRSTmr3EAbKHw4MzkkE9Y9zASWzABck09iOspo/g==" saltValue="53RzylUvcYmN/BQ3hQp2q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L19" sqref="L19"/>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47" t="s">
        <v>721</v>
      </c>
      <c r="B1" s="547"/>
      <c r="C1" s="547"/>
      <c r="D1" s="547"/>
      <c r="E1" s="547"/>
      <c r="F1" s="547"/>
      <c r="G1" s="547"/>
      <c r="H1" s="547"/>
      <c r="I1" s="547"/>
      <c r="J1" s="547"/>
      <c r="K1" s="547"/>
      <c r="L1" s="547"/>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710</v>
      </c>
      <c r="B3" s="284"/>
      <c r="C3" s="109">
        <v>70</v>
      </c>
      <c r="D3" s="109">
        <v>2101</v>
      </c>
      <c r="E3" s="109">
        <v>1926</v>
      </c>
      <c r="F3" s="109">
        <v>1577</v>
      </c>
      <c r="G3" s="109">
        <v>10058</v>
      </c>
      <c r="H3" s="109">
        <v>102</v>
      </c>
      <c r="I3" s="109">
        <v>1610</v>
      </c>
      <c r="J3" s="109">
        <v>1116</v>
      </c>
      <c r="K3" s="109">
        <v>7965</v>
      </c>
      <c r="L3" s="112">
        <f>SUM(B3:K3)</f>
        <v>26525</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dbdV38ex7UIOlM9Snvz3HaoNPpr7hxj2GuK+oshyhMmy8SCm/MoZl0NPjB49kTZSYxS9MpE0qwHrLY9pRdWYFg==" saltValue="IzuEMokkmm5w3pznhwH++A=="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topLeftCell="G1" zoomScale="80" zoomScaleNormal="80" workbookViewId="0">
      <selection activeCell="T43" sqref="T43"/>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29" t="s">
        <v>429</v>
      </c>
      <c r="B1" s="529"/>
      <c r="C1" s="529"/>
      <c r="D1" s="529"/>
      <c r="E1" s="529"/>
      <c r="F1" s="529"/>
      <c r="G1" s="529"/>
      <c r="H1" s="529"/>
      <c r="I1" s="529"/>
      <c r="J1" s="529"/>
      <c r="K1" s="529"/>
      <c r="L1" s="529"/>
      <c r="M1" s="529"/>
      <c r="N1" s="529"/>
      <c r="O1" s="529"/>
      <c r="P1" s="529"/>
      <c r="Q1" s="529"/>
      <c r="R1" s="529"/>
      <c r="S1" s="529"/>
      <c r="T1" s="425"/>
      <c r="U1" s="416"/>
      <c r="V1" s="416"/>
      <c r="W1" s="416"/>
      <c r="X1" s="511"/>
      <c r="Y1" s="511"/>
    </row>
    <row r="2" spans="1:25" ht="15.75">
      <c r="A2" s="526" t="s">
        <v>36</v>
      </c>
      <c r="B2" s="527">
        <v>2013</v>
      </c>
      <c r="C2" s="527"/>
      <c r="D2" s="527">
        <v>2014</v>
      </c>
      <c r="E2" s="527"/>
      <c r="F2" s="527">
        <v>2015</v>
      </c>
      <c r="G2" s="527"/>
      <c r="H2" s="527">
        <v>2016</v>
      </c>
      <c r="I2" s="527"/>
      <c r="J2" s="527">
        <v>2017</v>
      </c>
      <c r="K2" s="527"/>
      <c r="L2" s="527">
        <v>2018</v>
      </c>
      <c r="M2" s="527"/>
      <c r="N2" s="527">
        <v>2019</v>
      </c>
      <c r="O2" s="527"/>
      <c r="P2" s="527">
        <v>2020</v>
      </c>
      <c r="Q2" s="527"/>
      <c r="R2" s="527">
        <v>2021</v>
      </c>
      <c r="S2" s="527"/>
      <c r="T2" s="527">
        <v>2022</v>
      </c>
      <c r="U2" s="527"/>
      <c r="V2" s="527">
        <v>2023</v>
      </c>
      <c r="W2" s="527"/>
      <c r="X2" s="527">
        <v>2024</v>
      </c>
      <c r="Y2" s="527"/>
    </row>
    <row r="3" spans="1:25" s="315" customFormat="1" ht="38.25">
      <c r="A3" s="526"/>
      <c r="B3" s="419" t="s">
        <v>32</v>
      </c>
      <c r="C3" s="420" t="s">
        <v>509</v>
      </c>
      <c r="D3" s="419" t="s">
        <v>32</v>
      </c>
      <c r="E3" s="420" t="s">
        <v>509</v>
      </c>
      <c r="F3" s="419" t="s">
        <v>32</v>
      </c>
      <c r="G3" s="420" t="s">
        <v>509</v>
      </c>
      <c r="H3" s="419" t="s">
        <v>32</v>
      </c>
      <c r="I3" s="420" t="s">
        <v>509</v>
      </c>
      <c r="J3" s="419" t="s">
        <v>32</v>
      </c>
      <c r="K3" s="420" t="s">
        <v>509</v>
      </c>
      <c r="L3" s="419" t="s">
        <v>32</v>
      </c>
      <c r="M3" s="420" t="s">
        <v>509</v>
      </c>
      <c r="N3" s="419" t="s">
        <v>32</v>
      </c>
      <c r="O3" s="420" t="s">
        <v>509</v>
      </c>
      <c r="P3" s="419" t="s">
        <v>32</v>
      </c>
      <c r="Q3" s="420" t="s">
        <v>509</v>
      </c>
      <c r="R3" s="419" t="s">
        <v>32</v>
      </c>
      <c r="S3" s="420" t="s">
        <v>509</v>
      </c>
      <c r="T3" s="421" t="s">
        <v>32</v>
      </c>
      <c r="U3" s="420" t="s">
        <v>509</v>
      </c>
      <c r="V3" s="419" t="s">
        <v>32</v>
      </c>
      <c r="W3" s="420" t="s">
        <v>509</v>
      </c>
      <c r="X3" s="419" t="s">
        <v>32</v>
      </c>
      <c r="Y3" s="420" t="s">
        <v>509</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3"/>
      <c r="AA19" s="528" t="s">
        <v>700</v>
      </c>
      <c r="AB19" s="528"/>
      <c r="AC19" s="528"/>
      <c r="AD19" s="528"/>
      <c r="AE19" s="528"/>
      <c r="AF19" s="528"/>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3"/>
      <c r="AA20" s="528"/>
      <c r="AB20" s="528"/>
      <c r="AC20" s="528"/>
      <c r="AD20" s="528"/>
      <c r="AE20" s="528"/>
      <c r="AF20" s="528"/>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3"/>
      <c r="AA21" s="528"/>
      <c r="AB21" s="528"/>
      <c r="AC21" s="528"/>
      <c r="AD21" s="528"/>
      <c r="AE21" s="528"/>
      <c r="AF21" s="528"/>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3"/>
      <c r="AA22" s="528"/>
      <c r="AB22" s="528"/>
      <c r="AC22" s="528"/>
      <c r="AD22" s="528"/>
      <c r="AE22" s="528"/>
      <c r="AF22" s="528"/>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3"/>
      <c r="AA23" s="528"/>
      <c r="AB23" s="528"/>
      <c r="AC23" s="528"/>
      <c r="AD23" s="528"/>
      <c r="AE23" s="528"/>
      <c r="AF23" s="528"/>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3"/>
      <c r="AA24" s="528"/>
      <c r="AB24" s="528"/>
      <c r="AC24" s="528"/>
      <c r="AD24" s="528"/>
      <c r="AE24" s="528"/>
      <c r="AF24" s="528"/>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3"/>
      <c r="AA25" s="528"/>
      <c r="AB25" s="528"/>
      <c r="AC25" s="528"/>
      <c r="AD25" s="528"/>
      <c r="AE25" s="528"/>
      <c r="AF25" s="528"/>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3"/>
      <c r="AA26" s="528"/>
      <c r="AB26" s="528"/>
      <c r="AC26" s="528"/>
      <c r="AD26" s="528"/>
      <c r="AE26" s="528"/>
      <c r="AF26" s="528"/>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3"/>
      <c r="AA27" s="528"/>
      <c r="AB27" s="528"/>
      <c r="AC27" s="528"/>
      <c r="AD27" s="528"/>
      <c r="AE27" s="528"/>
      <c r="AF27" s="528"/>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3"/>
      <c r="AA28" s="528"/>
      <c r="AB28" s="528"/>
      <c r="AC28" s="528"/>
      <c r="AD28" s="528"/>
      <c r="AE28" s="528"/>
      <c r="AF28" s="528"/>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3"/>
      <c r="AA29" s="528"/>
      <c r="AB29" s="528"/>
      <c r="AC29" s="528"/>
      <c r="AD29" s="528"/>
      <c r="AE29" s="528"/>
      <c r="AF29" s="528"/>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3"/>
      <c r="AA30" s="528"/>
      <c r="AB30" s="528"/>
      <c r="AC30" s="528"/>
      <c r="AD30" s="528"/>
      <c r="AE30" s="528"/>
      <c r="AF30" s="528"/>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3"/>
      <c r="AA31" s="528"/>
      <c r="AB31" s="528"/>
      <c r="AC31" s="528"/>
      <c r="AD31" s="528"/>
      <c r="AE31" s="528"/>
      <c r="AF31" s="528"/>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3"/>
      <c r="AA32" s="528"/>
      <c r="AB32" s="528"/>
      <c r="AC32" s="528"/>
      <c r="AD32" s="528"/>
      <c r="AE32" s="528"/>
      <c r="AF32" s="528"/>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3"/>
      <c r="AA33" s="528"/>
      <c r="AB33" s="528"/>
      <c r="AC33" s="528"/>
      <c r="AD33" s="528"/>
      <c r="AE33" s="528"/>
      <c r="AF33" s="528"/>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25" t="s">
        <v>42</v>
      </c>
      <c r="B39" s="525"/>
      <c r="C39" s="525"/>
      <c r="D39" s="525"/>
      <c r="E39" s="525"/>
      <c r="F39" s="525"/>
      <c r="G39" s="525"/>
      <c r="H39" s="525"/>
      <c r="I39" s="525"/>
      <c r="J39" s="525"/>
      <c r="K39" s="525"/>
      <c r="L39" s="525"/>
      <c r="M39" s="314"/>
    </row>
    <row r="40" spans="1:32">
      <c r="A40" s="2" t="s">
        <v>41</v>
      </c>
    </row>
    <row r="41" spans="1:32">
      <c r="R41" s="1"/>
      <c r="X41" s="462"/>
    </row>
    <row r="42" spans="1:32">
      <c r="R42" s="1"/>
    </row>
    <row r="43" spans="1:32">
      <c r="R43" s="1"/>
    </row>
    <row r="44" spans="1:32">
      <c r="R44" s="1"/>
    </row>
  </sheetData>
  <sheetProtection algorithmName="SHA-512" hashValue="Hu7S/b/wGfW01sKINMbcpf9YCfrs4hkVaKg9/+u/AZhfXl590+SqTy3sFAGCJDygZ02AgPiyI3MH5rLWBmFyHA==" saltValue="I9aMuTwvlA3ro2LL1IlDUg=="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sqref="A1:E1"/>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54" t="s">
        <v>723</v>
      </c>
      <c r="B1" s="554"/>
      <c r="C1" s="554"/>
      <c r="D1" s="554"/>
      <c r="E1" s="554"/>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6">
        <v>116.617</v>
      </c>
      <c r="C5" s="63">
        <v>-0.2</v>
      </c>
      <c r="D5" s="63">
        <v>2.2000000000000002</v>
      </c>
      <c r="E5" s="64">
        <v>-0.2</v>
      </c>
    </row>
    <row r="6" spans="1:9">
      <c r="A6" s="60" t="s">
        <v>171</v>
      </c>
      <c r="B6" s="65">
        <v>132.798</v>
      </c>
      <c r="C6" s="66">
        <v>0.2</v>
      </c>
      <c r="D6" s="66">
        <v>1.5</v>
      </c>
      <c r="E6" s="67">
        <v>0.2</v>
      </c>
    </row>
    <row r="7" spans="1:9">
      <c r="A7" s="60" t="s">
        <v>172</v>
      </c>
      <c r="B7" s="65">
        <v>115.10299999999999</v>
      </c>
      <c r="C7" s="66">
        <v>1</v>
      </c>
      <c r="D7" s="66">
        <v>4.8</v>
      </c>
      <c r="E7" s="67">
        <v>1</v>
      </c>
    </row>
    <row r="8" spans="1:9">
      <c r="A8" s="60" t="s">
        <v>173</v>
      </c>
      <c r="B8" s="65">
        <v>90.397000000000006</v>
      </c>
      <c r="C8" s="66">
        <v>-13.2</v>
      </c>
      <c r="D8" s="66">
        <v>-0.6</v>
      </c>
      <c r="E8" s="67">
        <v>-13.2</v>
      </c>
    </row>
    <row r="9" spans="1:9">
      <c r="A9" s="60" t="s">
        <v>174</v>
      </c>
      <c r="B9" s="65">
        <v>111.392</v>
      </c>
      <c r="C9" s="66">
        <v>2.5</v>
      </c>
      <c r="D9" s="66">
        <v>6.4</v>
      </c>
      <c r="E9" s="67">
        <v>2.5</v>
      </c>
      <c r="I9" s="290"/>
    </row>
    <row r="10" spans="1:9" ht="12.75" customHeight="1">
      <c r="A10" s="60" t="s">
        <v>175</v>
      </c>
      <c r="B10" s="65">
        <v>112.47799999999999</v>
      </c>
      <c r="C10" s="66">
        <v>-1.2</v>
      </c>
      <c r="D10" s="66">
        <v>0</v>
      </c>
      <c r="E10" s="67">
        <v>-1.2</v>
      </c>
    </row>
    <row r="11" spans="1:9" ht="12.75" customHeight="1">
      <c r="A11" s="60" t="s">
        <v>176</v>
      </c>
      <c r="B11" s="65">
        <v>105.163</v>
      </c>
      <c r="C11" s="66">
        <v>0.1</v>
      </c>
      <c r="D11" s="66">
        <v>0.1</v>
      </c>
      <c r="E11" s="67">
        <v>0.1</v>
      </c>
    </row>
    <row r="12" spans="1:9" ht="12.75" customHeight="1">
      <c r="A12" s="60" t="s">
        <v>177</v>
      </c>
      <c r="B12" s="65">
        <v>113.887</v>
      </c>
      <c r="C12" s="66">
        <v>-0.3</v>
      </c>
      <c r="D12" s="66">
        <v>1.6</v>
      </c>
      <c r="E12" s="67">
        <v>-0.3</v>
      </c>
    </row>
    <row r="13" spans="1:9" ht="12.75" customHeight="1">
      <c r="A13" s="60" t="s">
        <v>178</v>
      </c>
      <c r="B13" s="65">
        <v>104.39400000000001</v>
      </c>
      <c r="C13" s="66">
        <v>3.1</v>
      </c>
      <c r="D13" s="66">
        <v>1.4</v>
      </c>
      <c r="E13" s="67">
        <v>3.1</v>
      </c>
    </row>
    <row r="14" spans="1:9" ht="12.75" customHeight="1">
      <c r="A14" s="60" t="s">
        <v>179</v>
      </c>
      <c r="B14" s="65">
        <v>106.947</v>
      </c>
      <c r="C14" s="66">
        <v>-2</v>
      </c>
      <c r="D14" s="66">
        <v>1</v>
      </c>
      <c r="E14" s="67">
        <v>-2</v>
      </c>
    </row>
    <row r="15" spans="1:9" ht="12.75" customHeight="1">
      <c r="A15" s="60" t="s">
        <v>180</v>
      </c>
      <c r="B15" s="65">
        <v>109.505</v>
      </c>
      <c r="C15" s="66">
        <v>0</v>
      </c>
      <c r="D15" s="66">
        <v>2.7</v>
      </c>
      <c r="E15" s="67">
        <v>0</v>
      </c>
    </row>
    <row r="16" spans="1:9" ht="12.75" customHeight="1">
      <c r="A16" s="60" t="s">
        <v>181</v>
      </c>
      <c r="B16" s="65">
        <v>122.883</v>
      </c>
      <c r="C16" s="66">
        <v>0.4</v>
      </c>
      <c r="D16" s="66">
        <v>3.3</v>
      </c>
      <c r="E16" s="67">
        <v>0.4</v>
      </c>
    </row>
    <row r="17" spans="1:8" ht="12.75" customHeight="1">
      <c r="A17" s="60" t="s">
        <v>182</v>
      </c>
      <c r="B17" s="68">
        <v>114.523</v>
      </c>
      <c r="C17" s="69">
        <v>-0.1</v>
      </c>
      <c r="D17" s="69">
        <v>2.2000000000000002</v>
      </c>
      <c r="E17" s="70">
        <v>-0.1</v>
      </c>
    </row>
    <row r="18" spans="1:8" ht="12.75" customHeight="1">
      <c r="A18" s="58" t="s">
        <v>183</v>
      </c>
      <c r="B18" s="58"/>
      <c r="C18" s="58"/>
      <c r="D18" s="58"/>
      <c r="E18" s="58"/>
    </row>
    <row r="19" spans="1:8" ht="12.75" customHeight="1">
      <c r="A19" s="60" t="s">
        <v>170</v>
      </c>
      <c r="B19" s="62">
        <v>116.28700000000001</v>
      </c>
      <c r="C19" s="63">
        <v>0.1</v>
      </c>
      <c r="D19" s="63">
        <v>2.1</v>
      </c>
      <c r="E19" s="64">
        <v>0.1</v>
      </c>
    </row>
    <row r="20" spans="1:8" ht="12.75" customHeight="1">
      <c r="A20" s="60" t="s">
        <v>171</v>
      </c>
      <c r="B20" s="65">
        <v>132.36500000000001</v>
      </c>
      <c r="C20" s="66">
        <v>0.4</v>
      </c>
      <c r="D20" s="66">
        <v>1.2</v>
      </c>
      <c r="E20" s="67">
        <v>0.4</v>
      </c>
    </row>
    <row r="21" spans="1:8" ht="12.75" customHeight="1">
      <c r="A21" s="60" t="s">
        <v>172</v>
      </c>
      <c r="B21" s="65">
        <v>113.242</v>
      </c>
      <c r="C21" s="66">
        <v>0</v>
      </c>
      <c r="D21" s="66">
        <v>3.9</v>
      </c>
      <c r="E21" s="67">
        <v>0</v>
      </c>
    </row>
    <row r="22" spans="1:8" ht="12.75" customHeight="1">
      <c r="A22" s="60" t="s">
        <v>173</v>
      </c>
      <c r="B22" s="65">
        <v>89.462000000000003</v>
      </c>
      <c r="C22" s="66">
        <v>-13.2</v>
      </c>
      <c r="D22" s="66">
        <v>-7.8</v>
      </c>
      <c r="E22" s="67">
        <v>-13.2</v>
      </c>
    </row>
    <row r="23" spans="1:8" ht="12.75" customHeight="1">
      <c r="A23" s="60" t="s">
        <v>174</v>
      </c>
      <c r="B23" s="65">
        <v>110.655</v>
      </c>
      <c r="C23" s="66">
        <v>3</v>
      </c>
      <c r="D23" s="66">
        <v>6.9</v>
      </c>
      <c r="E23" s="67">
        <v>3</v>
      </c>
    </row>
    <row r="24" spans="1:8" ht="12.75" customHeight="1">
      <c r="A24" s="60" t="s">
        <v>175</v>
      </c>
      <c r="B24" s="65">
        <v>109.21</v>
      </c>
      <c r="C24" s="66">
        <v>-0.5</v>
      </c>
      <c r="D24" s="66">
        <v>-0.6</v>
      </c>
      <c r="E24" s="67">
        <v>-0.5</v>
      </c>
    </row>
    <row r="25" spans="1:8" ht="12.75" customHeight="1">
      <c r="A25" s="60" t="s">
        <v>176</v>
      </c>
      <c r="B25" s="65">
        <v>106.032</v>
      </c>
      <c r="C25" s="66">
        <v>0.2</v>
      </c>
      <c r="D25" s="66">
        <v>1.7</v>
      </c>
      <c r="E25" s="67">
        <v>0.2</v>
      </c>
    </row>
    <row r="26" spans="1:8" ht="12.75" customHeight="1">
      <c r="A26" s="60" t="s">
        <v>177</v>
      </c>
      <c r="B26" s="65">
        <v>113.991</v>
      </c>
      <c r="C26" s="66">
        <v>0.1</v>
      </c>
      <c r="D26" s="66">
        <v>1.4</v>
      </c>
      <c r="E26" s="67">
        <v>0.1</v>
      </c>
    </row>
    <row r="27" spans="1:8">
      <c r="A27" s="60" t="s">
        <v>178</v>
      </c>
      <c r="B27" s="65">
        <v>103.102</v>
      </c>
      <c r="C27" s="66">
        <v>2.9</v>
      </c>
      <c r="D27" s="66">
        <v>1</v>
      </c>
      <c r="E27" s="67">
        <v>2.9</v>
      </c>
      <c r="G27" s="204"/>
      <c r="H27" s="204"/>
    </row>
    <row r="28" spans="1:8">
      <c r="A28" s="60" t="s">
        <v>179</v>
      </c>
      <c r="B28" s="65">
        <v>108.07299999999999</v>
      </c>
      <c r="C28" s="66">
        <v>-2.4</v>
      </c>
      <c r="D28" s="66">
        <v>0.3</v>
      </c>
      <c r="E28" s="67">
        <v>-2.4</v>
      </c>
    </row>
    <row r="29" spans="1:8">
      <c r="A29" s="60" t="s">
        <v>180</v>
      </c>
      <c r="B29" s="65">
        <v>109.708</v>
      </c>
      <c r="C29" s="66">
        <v>0</v>
      </c>
      <c r="D29" s="66">
        <v>1.9</v>
      </c>
      <c r="E29" s="67">
        <v>0</v>
      </c>
    </row>
    <row r="30" spans="1:8">
      <c r="A30" s="60" t="s">
        <v>181</v>
      </c>
      <c r="B30" s="65">
        <v>123.051</v>
      </c>
      <c r="C30" s="66">
        <v>0.4</v>
      </c>
      <c r="D30" s="66">
        <v>3.4</v>
      </c>
      <c r="E30" s="67">
        <v>0.4</v>
      </c>
    </row>
    <row r="31" spans="1:8">
      <c r="A31" s="60" t="s">
        <v>182</v>
      </c>
      <c r="B31" s="68">
        <v>113.08499999999999</v>
      </c>
      <c r="C31" s="69">
        <v>1.6</v>
      </c>
      <c r="D31" s="69">
        <v>4.0999999999999996</v>
      </c>
      <c r="E31" s="70">
        <v>1.6</v>
      </c>
    </row>
    <row r="32" spans="1:8">
      <c r="A32" s="58" t="s">
        <v>184</v>
      </c>
      <c r="B32" s="58"/>
      <c r="C32" s="58"/>
      <c r="D32" s="58"/>
      <c r="E32" s="58"/>
    </row>
    <row r="33" spans="1:5" s="373" customFormat="1">
      <c r="A33" s="60" t="s">
        <v>170</v>
      </c>
      <c r="B33" s="62">
        <v>116.443</v>
      </c>
      <c r="C33" s="63">
        <v>-0.1</v>
      </c>
      <c r="D33" s="63">
        <v>2.1</v>
      </c>
      <c r="E33" s="64">
        <v>-0.1</v>
      </c>
    </row>
    <row r="34" spans="1:5">
      <c r="A34" s="60" t="s">
        <v>171</v>
      </c>
      <c r="B34" s="65">
        <v>132.56800000000001</v>
      </c>
      <c r="C34" s="66">
        <v>0.3</v>
      </c>
      <c r="D34" s="66">
        <v>1.4</v>
      </c>
      <c r="E34" s="67">
        <v>0.3</v>
      </c>
    </row>
    <row r="35" spans="1:5">
      <c r="A35" s="60" t="s">
        <v>172</v>
      </c>
      <c r="B35" s="65">
        <v>114.07599999999999</v>
      </c>
      <c r="C35" s="66">
        <v>0.5</v>
      </c>
      <c r="D35" s="66">
        <v>4.3</v>
      </c>
      <c r="E35" s="67">
        <v>0.5</v>
      </c>
    </row>
    <row r="36" spans="1:5">
      <c r="A36" s="60" t="s">
        <v>173</v>
      </c>
      <c r="B36" s="65">
        <v>89.918000000000006</v>
      </c>
      <c r="C36" s="66">
        <v>-13.2</v>
      </c>
      <c r="D36" s="66">
        <v>-4.5</v>
      </c>
      <c r="E36" s="67">
        <v>-13.2</v>
      </c>
    </row>
    <row r="37" spans="1:5">
      <c r="A37" s="60" t="s">
        <v>174</v>
      </c>
      <c r="B37" s="65">
        <v>111.015</v>
      </c>
      <c r="C37" s="66">
        <v>2.8</v>
      </c>
      <c r="D37" s="66">
        <v>6.6</v>
      </c>
      <c r="E37" s="67">
        <v>2.8</v>
      </c>
    </row>
    <row r="38" spans="1:5" ht="12.75" customHeight="1">
      <c r="A38" s="60" t="s">
        <v>175</v>
      </c>
      <c r="B38" s="65">
        <v>110.779</v>
      </c>
      <c r="C38" s="66">
        <v>-0.8</v>
      </c>
      <c r="D38" s="66">
        <v>-0.3</v>
      </c>
      <c r="E38" s="67">
        <v>-0.8</v>
      </c>
    </row>
    <row r="39" spans="1:5">
      <c r="A39" s="60" t="s">
        <v>176</v>
      </c>
      <c r="B39" s="65">
        <v>105.63500000000001</v>
      </c>
      <c r="C39" s="66">
        <v>0.2</v>
      </c>
      <c r="D39" s="66">
        <v>0.9</v>
      </c>
      <c r="E39" s="67">
        <v>0.2</v>
      </c>
    </row>
    <row r="40" spans="1:5">
      <c r="A40" s="60" t="s">
        <v>177</v>
      </c>
      <c r="B40" s="65">
        <v>113.992</v>
      </c>
      <c r="C40" s="66">
        <v>-0.1</v>
      </c>
      <c r="D40" s="66">
        <v>1.5</v>
      </c>
      <c r="E40" s="67">
        <v>-0.1</v>
      </c>
    </row>
    <row r="41" spans="1:5">
      <c r="A41" s="60" t="s">
        <v>178</v>
      </c>
      <c r="B41" s="65">
        <v>103.73699999999999</v>
      </c>
      <c r="C41" s="66">
        <v>3</v>
      </c>
      <c r="D41" s="66">
        <v>1.2</v>
      </c>
      <c r="E41" s="67">
        <v>3</v>
      </c>
    </row>
    <row r="42" spans="1:5">
      <c r="A42" s="60" t="s">
        <v>179</v>
      </c>
      <c r="B42" s="65">
        <v>107.539</v>
      </c>
      <c r="C42" s="66">
        <v>-2.2000000000000002</v>
      </c>
      <c r="D42" s="66">
        <v>0.6</v>
      </c>
      <c r="E42" s="67">
        <v>-2.2000000000000002</v>
      </c>
    </row>
    <row r="43" spans="1:5">
      <c r="A43" s="60" t="s">
        <v>180</v>
      </c>
      <c r="B43" s="65">
        <v>109.622</v>
      </c>
      <c r="C43" s="66">
        <v>0</v>
      </c>
      <c r="D43" s="66">
        <v>2.2000000000000002</v>
      </c>
      <c r="E43" s="67">
        <v>0</v>
      </c>
    </row>
    <row r="44" spans="1:5">
      <c r="A44" s="60" t="s">
        <v>181</v>
      </c>
      <c r="B44" s="65">
        <v>122.977</v>
      </c>
      <c r="C44" s="66">
        <v>0.4</v>
      </c>
      <c r="D44" s="66">
        <v>3.4</v>
      </c>
      <c r="E44" s="67">
        <v>0.4</v>
      </c>
    </row>
    <row r="45" spans="1:5">
      <c r="A45" s="60" t="s">
        <v>182</v>
      </c>
      <c r="B45" s="68">
        <v>113.77500000000001</v>
      </c>
      <c r="C45" s="69">
        <v>0.9</v>
      </c>
      <c r="D45" s="69">
        <v>3.2</v>
      </c>
      <c r="E45" s="70">
        <v>0.9</v>
      </c>
    </row>
    <row r="46" spans="1:5">
      <c r="A46" s="58" t="s">
        <v>185</v>
      </c>
      <c r="B46" s="58"/>
      <c r="C46" s="58"/>
      <c r="D46" s="58"/>
      <c r="E46" s="58"/>
    </row>
    <row r="47" spans="1:5">
      <c r="A47" s="60" t="s">
        <v>170</v>
      </c>
      <c r="B47" s="62">
        <v>116.733</v>
      </c>
      <c r="C47" s="63">
        <v>0.2</v>
      </c>
      <c r="D47" s="63">
        <v>2.9</v>
      </c>
      <c r="E47" s="64">
        <v>0.2</v>
      </c>
    </row>
    <row r="48" spans="1:5">
      <c r="A48" s="60" t="s">
        <v>171</v>
      </c>
      <c r="B48" s="65">
        <v>130.732</v>
      </c>
      <c r="C48" s="66">
        <v>0.6</v>
      </c>
      <c r="D48" s="66">
        <v>1.8</v>
      </c>
      <c r="E48" s="67">
        <v>0.6</v>
      </c>
    </row>
    <row r="49" spans="1:5">
      <c r="A49" s="60" t="s">
        <v>172</v>
      </c>
      <c r="B49" s="65">
        <v>119.217</v>
      </c>
      <c r="C49" s="66">
        <v>1.6</v>
      </c>
      <c r="D49" s="66">
        <v>4.3</v>
      </c>
      <c r="E49" s="67">
        <v>1.6</v>
      </c>
    </row>
    <row r="50" spans="1:5">
      <c r="A50" s="60" t="s">
        <v>173</v>
      </c>
      <c r="B50" s="65">
        <v>100.922</v>
      </c>
      <c r="C50" s="66">
        <v>-11.2</v>
      </c>
      <c r="D50" s="66">
        <v>-0.1</v>
      </c>
      <c r="E50" s="67">
        <v>-11.2</v>
      </c>
    </row>
    <row r="51" spans="1:5">
      <c r="A51" s="60" t="s">
        <v>174</v>
      </c>
      <c r="B51" s="65">
        <v>113.047</v>
      </c>
      <c r="C51" s="66">
        <v>3.8</v>
      </c>
      <c r="D51" s="66">
        <v>7.9</v>
      </c>
      <c r="E51" s="67">
        <v>3.8</v>
      </c>
    </row>
    <row r="52" spans="1:5" ht="12.75" customHeight="1">
      <c r="A52" s="60" t="s">
        <v>175</v>
      </c>
      <c r="B52" s="65">
        <v>112.63800000000001</v>
      </c>
      <c r="C52" s="66">
        <v>-0.4</v>
      </c>
      <c r="D52" s="66">
        <v>0.6</v>
      </c>
      <c r="E52" s="67">
        <v>-0.4</v>
      </c>
    </row>
    <row r="53" spans="1:5">
      <c r="A53" s="60" t="s">
        <v>176</v>
      </c>
      <c r="B53" s="65">
        <v>106.02800000000001</v>
      </c>
      <c r="C53" s="66">
        <v>0.3</v>
      </c>
      <c r="D53" s="66">
        <v>2</v>
      </c>
      <c r="E53" s="67">
        <v>0.3</v>
      </c>
    </row>
    <row r="54" spans="1:5">
      <c r="A54" s="60" t="s">
        <v>177</v>
      </c>
      <c r="B54" s="65">
        <v>112.727</v>
      </c>
      <c r="C54" s="66">
        <v>0.8</v>
      </c>
      <c r="D54" s="66">
        <v>1.3</v>
      </c>
      <c r="E54" s="67">
        <v>0.8</v>
      </c>
    </row>
    <row r="55" spans="1:5">
      <c r="A55" s="60" t="s">
        <v>178</v>
      </c>
      <c r="B55" s="65">
        <v>103.782</v>
      </c>
      <c r="C55" s="66">
        <v>3</v>
      </c>
      <c r="D55" s="66">
        <v>1.2</v>
      </c>
      <c r="E55" s="67">
        <v>3</v>
      </c>
    </row>
    <row r="56" spans="1:5">
      <c r="A56" s="60" t="s">
        <v>179</v>
      </c>
      <c r="B56" s="65">
        <v>108.13800000000001</v>
      </c>
      <c r="C56" s="66">
        <v>-3.3</v>
      </c>
      <c r="D56" s="66">
        <v>1.9</v>
      </c>
      <c r="E56" s="67">
        <v>-3.3</v>
      </c>
    </row>
    <row r="57" spans="1:5">
      <c r="A57" s="60" t="s">
        <v>180</v>
      </c>
      <c r="B57" s="65">
        <v>107.89400000000001</v>
      </c>
      <c r="C57" s="66">
        <v>0</v>
      </c>
      <c r="D57" s="66">
        <v>2.5</v>
      </c>
      <c r="E57" s="67">
        <v>0</v>
      </c>
    </row>
    <row r="58" spans="1:5">
      <c r="A58" s="60" t="s">
        <v>181</v>
      </c>
      <c r="B58" s="65">
        <v>120.236</v>
      </c>
      <c r="C58" s="66">
        <v>0.1</v>
      </c>
      <c r="D58" s="66">
        <v>4.3</v>
      </c>
      <c r="E58" s="67">
        <v>0.1</v>
      </c>
    </row>
    <row r="59" spans="1:5">
      <c r="A59" s="60" t="s">
        <v>182</v>
      </c>
      <c r="B59" s="68">
        <v>113.95399999999999</v>
      </c>
      <c r="C59" s="69">
        <v>0.7</v>
      </c>
      <c r="D59" s="69">
        <v>3.7</v>
      </c>
      <c r="E59" s="70">
        <v>0.7</v>
      </c>
    </row>
    <row r="61" spans="1:5" ht="25.5">
      <c r="A61" s="358" t="s">
        <v>527</v>
      </c>
    </row>
    <row r="62" spans="1:5" ht="15">
      <c r="A62" s="208" t="s">
        <v>529</v>
      </c>
    </row>
    <row r="63" spans="1:5" ht="15">
      <c r="A63" s="208" t="s">
        <v>528</v>
      </c>
    </row>
    <row r="65" spans="1:1">
      <c r="A65" s="2" t="s">
        <v>186</v>
      </c>
    </row>
    <row r="66" spans="1:1">
      <c r="A66" s="2" t="s">
        <v>41</v>
      </c>
    </row>
  </sheetData>
  <sheetProtection algorithmName="SHA-512" hashValue="xI4VjXkPMPg8xhm2WHXGrkAyAxaTOVDLFBKoIaue27bfd8e2rKsdAvtR1f8vDJK95F5OUfVEOwcaPEYFstyEHA==" saltValue="FQ8aXgWFFpqUmwfVCgWpY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K25" sqref="K25"/>
    </sheetView>
  </sheetViews>
  <sheetFormatPr baseColWidth="10" defaultRowHeight="15"/>
  <cols>
    <col min="2" max="2" width="14" customWidth="1"/>
    <col min="18" max="18" width="23.28515625" customWidth="1"/>
  </cols>
  <sheetData>
    <row r="1" spans="1:17" ht="21" customHeight="1">
      <c r="A1" s="554" t="s">
        <v>520</v>
      </c>
      <c r="B1" s="554"/>
      <c r="C1" s="554"/>
      <c r="D1" s="554"/>
      <c r="E1" s="554"/>
      <c r="F1" s="554"/>
      <c r="G1" s="554"/>
      <c r="H1" s="554"/>
      <c r="I1" s="554"/>
      <c r="J1" s="554"/>
      <c r="K1" s="554"/>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7" customFormat="1">
      <c r="A5" s="58" t="s">
        <v>724</v>
      </c>
      <c r="B5" s="485">
        <v>116.617</v>
      </c>
    </row>
    <row r="6" spans="1:17" s="449" customFormat="1">
      <c r="A6" s="58" t="s">
        <v>697</v>
      </c>
      <c r="B6" s="485">
        <v>116.869</v>
      </c>
    </row>
    <row r="7" spans="1:17" s="446" customFormat="1">
      <c r="A7" s="58" t="s">
        <v>693</v>
      </c>
      <c r="B7" s="485">
        <v>116.52800000000001</v>
      </c>
    </row>
    <row r="8" spans="1:17" s="413" customFormat="1">
      <c r="A8" s="58" t="s">
        <v>686</v>
      </c>
      <c r="B8" s="485">
        <v>116.119</v>
      </c>
    </row>
    <row r="9" spans="1:17" s="409" customFormat="1">
      <c r="A9" s="58" t="s">
        <v>684</v>
      </c>
      <c r="B9" s="485">
        <v>115.377</v>
      </c>
    </row>
    <row r="10" spans="1:17">
      <c r="A10" s="58" t="s">
        <v>683</v>
      </c>
      <c r="B10" s="485">
        <v>116.10899999999999</v>
      </c>
      <c r="L10" s="57"/>
      <c r="M10" s="203"/>
    </row>
    <row r="11" spans="1:17" ht="15" customHeight="1">
      <c r="A11" s="58" t="s">
        <v>681</v>
      </c>
      <c r="B11" s="115">
        <v>115.98399999999999</v>
      </c>
      <c r="K11" s="555" t="s">
        <v>725</v>
      </c>
      <c r="L11" s="555"/>
      <c r="M11" s="555"/>
      <c r="N11" s="555"/>
      <c r="O11" s="555"/>
      <c r="P11" s="555"/>
      <c r="Q11" s="555"/>
    </row>
    <row r="12" spans="1:17">
      <c r="A12" s="58" t="s">
        <v>675</v>
      </c>
      <c r="B12" s="115">
        <v>116.432</v>
      </c>
      <c r="K12" s="555"/>
      <c r="L12" s="555"/>
      <c r="M12" s="555"/>
      <c r="N12" s="555"/>
      <c r="O12" s="555"/>
      <c r="P12" s="555"/>
      <c r="Q12" s="555"/>
    </row>
    <row r="13" spans="1:17">
      <c r="A13" s="58" t="s">
        <v>673</v>
      </c>
      <c r="B13" s="115">
        <v>116.099</v>
      </c>
      <c r="K13" s="555"/>
      <c r="L13" s="555"/>
      <c r="M13" s="555"/>
      <c r="N13" s="555"/>
      <c r="O13" s="555"/>
      <c r="P13" s="555"/>
      <c r="Q13" s="555"/>
    </row>
    <row r="14" spans="1:17">
      <c r="A14" s="58" t="s">
        <v>669</v>
      </c>
      <c r="B14" s="115">
        <v>115.822</v>
      </c>
      <c r="K14" s="555"/>
      <c r="L14" s="555"/>
      <c r="M14" s="555"/>
      <c r="N14" s="555"/>
      <c r="O14" s="555"/>
      <c r="P14" s="555"/>
      <c r="Q14" s="555"/>
    </row>
    <row r="15" spans="1:17">
      <c r="A15" s="58" t="s">
        <v>668</v>
      </c>
      <c r="B15" s="115">
        <v>115.325</v>
      </c>
      <c r="K15" s="555"/>
      <c r="L15" s="555"/>
      <c r="M15" s="555"/>
      <c r="N15" s="555"/>
      <c r="O15" s="555"/>
      <c r="P15" s="555"/>
      <c r="Q15" s="555"/>
    </row>
    <row r="16" spans="1:17">
      <c r="A16" s="58" t="s">
        <v>664</v>
      </c>
      <c r="B16" s="115">
        <v>114.682</v>
      </c>
      <c r="K16" s="555"/>
      <c r="L16" s="555"/>
      <c r="M16" s="555"/>
      <c r="N16" s="555"/>
      <c r="O16" s="555"/>
      <c r="P16" s="555"/>
      <c r="Q16" s="555"/>
    </row>
    <row r="17" spans="1:20" ht="15" customHeight="1">
      <c r="A17" s="58" t="s">
        <v>605</v>
      </c>
      <c r="B17" s="115">
        <v>114.123</v>
      </c>
      <c r="K17" s="555"/>
      <c r="L17" s="555"/>
      <c r="M17" s="555"/>
      <c r="N17" s="555"/>
      <c r="O17" s="555"/>
      <c r="P17" s="555"/>
      <c r="Q17" s="555"/>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N25" s="205"/>
      <c r="O25" s="205"/>
      <c r="P25" s="205"/>
      <c r="Q25" s="205"/>
      <c r="R25" s="205"/>
      <c r="S25" s="205"/>
      <c r="T25" s="205"/>
    </row>
    <row r="26" spans="1:20">
      <c r="N26" s="205"/>
      <c r="O26" s="205"/>
      <c r="P26" s="205"/>
      <c r="Q26" s="205"/>
      <c r="R26" s="205"/>
      <c r="S26" s="205"/>
      <c r="T26" s="205"/>
    </row>
    <row r="27" spans="1:20">
      <c r="N27" s="205"/>
      <c r="O27" s="205"/>
      <c r="P27" s="205"/>
      <c r="Q27" s="205"/>
      <c r="R27" s="205"/>
      <c r="S27" s="205"/>
      <c r="T27" s="205"/>
    </row>
    <row r="28" spans="1:20">
      <c r="N28" s="205"/>
      <c r="O28" s="205"/>
      <c r="P28" s="205"/>
      <c r="Q28" s="205"/>
      <c r="R28" s="205"/>
      <c r="S28" s="205"/>
      <c r="T28" s="205"/>
    </row>
    <row r="29" spans="1:20">
      <c r="N29" s="205"/>
      <c r="O29" s="205"/>
      <c r="P29" s="205"/>
      <c r="Q29" s="205"/>
      <c r="R29" s="205"/>
      <c r="S29" s="205"/>
      <c r="T29" s="205"/>
    </row>
    <row r="30" spans="1:20">
      <c r="N30" s="205"/>
      <c r="O30" s="205"/>
      <c r="P30" s="205"/>
      <c r="Q30" s="205"/>
      <c r="R30" s="205"/>
      <c r="S30" s="205"/>
      <c r="T30" s="205"/>
    </row>
  </sheetData>
  <sheetProtection algorithmName="SHA-512" hashValue="ms/qax/kdyej8FLQB/KvYPrQ1X+IKorKKxEr7QVTLWfG9LyYM629iPTcUPl5fFq9N0hOjL1kdH9dA3fiCgA4Wg==" saltValue="ntBE4kVXi0BC5jXkEZTqa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36" sqref="K36"/>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56" t="s">
        <v>534</v>
      </c>
      <c r="B1" s="556"/>
      <c r="C1" s="556"/>
      <c r="D1" s="556"/>
      <c r="E1" s="556"/>
      <c r="F1" s="556"/>
      <c r="G1" s="556"/>
      <c r="H1" s="556"/>
      <c r="I1" s="556"/>
      <c r="J1" s="556"/>
      <c r="K1" s="556"/>
      <c r="L1" s="556"/>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57" t="s">
        <v>532</v>
      </c>
      <c r="B3" s="557"/>
      <c r="C3" s="557"/>
      <c r="D3" s="557"/>
      <c r="J3" s="557" t="s">
        <v>531</v>
      </c>
      <c r="K3" s="557"/>
      <c r="L3" s="557"/>
      <c r="R3" s="362"/>
      <c r="S3" s="362"/>
      <c r="T3" s="362"/>
    </row>
    <row r="4" spans="1:20" ht="31.5" customHeight="1">
      <c r="A4" s="432" t="s">
        <v>82</v>
      </c>
      <c r="B4" s="433">
        <v>2024</v>
      </c>
      <c r="C4" s="432">
        <v>2023</v>
      </c>
      <c r="D4" s="434" t="s">
        <v>670</v>
      </c>
      <c r="E4" s="533" t="s">
        <v>698</v>
      </c>
      <c r="F4" s="533"/>
      <c r="G4" s="533"/>
      <c r="H4" s="533"/>
      <c r="I4" s="533"/>
      <c r="J4" s="432" t="s">
        <v>87</v>
      </c>
      <c r="K4" s="433">
        <v>2024</v>
      </c>
      <c r="L4" s="432">
        <v>2023</v>
      </c>
      <c r="R4" s="362"/>
      <c r="S4" s="362"/>
      <c r="T4" s="362"/>
    </row>
    <row r="5" spans="1:20" ht="27.75" customHeight="1">
      <c r="A5" s="432" t="s">
        <v>530</v>
      </c>
      <c r="B5" s="371">
        <v>138178922</v>
      </c>
      <c r="C5" s="371">
        <v>135639655</v>
      </c>
      <c r="D5" s="359">
        <f>((B5-C5)/C5)*100</f>
        <v>1.872068312176111</v>
      </c>
      <c r="E5" s="533"/>
      <c r="F5" s="533"/>
      <c r="G5" s="533"/>
      <c r="H5" s="533"/>
      <c r="I5" s="533"/>
      <c r="J5" s="435" t="s">
        <v>72</v>
      </c>
      <c r="K5" s="466">
        <v>106805720</v>
      </c>
      <c r="L5" s="466">
        <v>122061086</v>
      </c>
      <c r="R5" s="362"/>
      <c r="S5" s="362"/>
      <c r="T5" s="362"/>
    </row>
    <row r="6" spans="1:20" ht="28.5" customHeight="1">
      <c r="A6" s="434" t="s">
        <v>533</v>
      </c>
      <c r="B6" s="371">
        <v>163587688</v>
      </c>
      <c r="C6" s="371">
        <v>161262833</v>
      </c>
      <c r="D6" s="359">
        <f>((B6-C6)/C6)*100</f>
        <v>1.4416558091845006</v>
      </c>
      <c r="E6" s="533"/>
      <c r="F6" s="533"/>
      <c r="G6" s="533"/>
      <c r="H6" s="533"/>
      <c r="I6" s="533"/>
      <c r="J6" s="436" t="s">
        <v>73</v>
      </c>
      <c r="K6" s="467">
        <v>493478333</v>
      </c>
      <c r="L6" s="467">
        <v>454038394</v>
      </c>
      <c r="R6" s="362"/>
      <c r="S6" s="362"/>
      <c r="T6" s="362"/>
    </row>
    <row r="7" spans="1:20">
      <c r="B7" s="274"/>
      <c r="C7" s="274"/>
      <c r="J7" s="436" t="s">
        <v>74</v>
      </c>
      <c r="K7" s="467">
        <v>637208383</v>
      </c>
      <c r="L7" s="467">
        <v>581518433</v>
      </c>
      <c r="R7" s="362"/>
      <c r="S7" s="362"/>
      <c r="T7" s="362"/>
    </row>
    <row r="8" spans="1:20">
      <c r="J8" s="436" t="s">
        <v>75</v>
      </c>
      <c r="K8" s="468">
        <v>974707206</v>
      </c>
      <c r="L8" s="468">
        <v>862601616</v>
      </c>
      <c r="R8" s="362"/>
      <c r="S8" s="362"/>
      <c r="T8" s="362"/>
    </row>
    <row r="9" spans="1:20">
      <c r="J9" s="436" t="s">
        <v>76</v>
      </c>
      <c r="K9" s="469">
        <v>1108581700</v>
      </c>
      <c r="L9" s="466">
        <v>971084978</v>
      </c>
      <c r="R9" s="362"/>
      <c r="S9" s="362"/>
      <c r="T9" s="362"/>
    </row>
    <row r="10" spans="1:20">
      <c r="J10" s="436" t="s">
        <v>77</v>
      </c>
      <c r="K10" s="467">
        <v>1244888808</v>
      </c>
      <c r="L10" s="467">
        <v>1064524767</v>
      </c>
      <c r="M10" s="135"/>
    </row>
    <row r="11" spans="1:20">
      <c r="J11" s="436" t="s">
        <v>78</v>
      </c>
      <c r="K11" s="467">
        <v>1494530781</v>
      </c>
      <c r="L11" s="467">
        <v>1281755038</v>
      </c>
    </row>
    <row r="12" spans="1:20">
      <c r="J12" s="436" t="s">
        <v>79</v>
      </c>
      <c r="K12" s="467">
        <v>1579079226</v>
      </c>
      <c r="L12" s="467">
        <v>1437713135</v>
      </c>
    </row>
    <row r="13" spans="1:20">
      <c r="I13" s="135"/>
      <c r="J13" s="436" t="s">
        <v>80</v>
      </c>
      <c r="K13" s="470">
        <v>1698576950</v>
      </c>
      <c r="L13" s="470">
        <v>1565288168</v>
      </c>
    </row>
    <row r="14" spans="1:20" ht="15" customHeight="1">
      <c r="I14" s="135"/>
      <c r="J14" s="436" t="s">
        <v>81</v>
      </c>
      <c r="K14" s="467">
        <v>2026497368</v>
      </c>
      <c r="L14" s="467">
        <v>1857281249</v>
      </c>
      <c r="O14" s="465"/>
      <c r="Q14" s="362"/>
    </row>
    <row r="15" spans="1:20">
      <c r="I15" s="135"/>
      <c r="J15" s="436" t="s">
        <v>82</v>
      </c>
      <c r="K15" s="467">
        <v>2164677107</v>
      </c>
      <c r="L15" s="467">
        <v>1992920904</v>
      </c>
      <c r="O15" s="465"/>
    </row>
    <row r="16" spans="1:20">
      <c r="I16" s="135"/>
      <c r="J16" s="437" t="s">
        <v>83</v>
      </c>
      <c r="K16" s="471"/>
      <c r="L16" s="471">
        <v>2135416210</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row>
    <row r="30" spans="1:16">
      <c r="A30" s="2"/>
      <c r="I30" s="135"/>
      <c r="K30" s="209"/>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QxavbnyyanWTm5J1vGCAbvg3XoXKbItobT1EgdGRxQhM8GvsuyOrFHUwE7zYfk/zACJLD5UQJShBx8Z+QBQohQ==" saltValue="CEgBJHUuKzAyGCQ6oyrSF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80" zoomScaleNormal="80" workbookViewId="0">
      <selection activeCell="C36" sqref="C36"/>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6" s="56" customFormat="1" ht="33" customHeight="1">
      <c r="A1" s="566" t="s">
        <v>372</v>
      </c>
      <c r="B1" s="566"/>
      <c r="C1" s="566"/>
      <c r="D1" s="566"/>
      <c r="E1" s="566"/>
      <c r="F1" s="566"/>
      <c r="G1" s="297"/>
      <c r="S1" s="561" t="s">
        <v>366</v>
      </c>
      <c r="T1" s="561"/>
      <c r="U1" s="561"/>
      <c r="V1" s="561"/>
      <c r="W1" s="561"/>
      <c r="X1" s="561"/>
      <c r="Y1" s="561"/>
      <c r="Z1" s="202"/>
    </row>
    <row r="2" spans="1:26" ht="15.75">
      <c r="A2" s="566"/>
      <c r="B2" s="566"/>
      <c r="C2" s="566"/>
      <c r="D2" s="566"/>
      <c r="E2" s="566"/>
      <c r="F2" s="566"/>
      <c r="G2" s="297"/>
      <c r="S2" s="562" t="s">
        <v>376</v>
      </c>
      <c r="T2" s="563"/>
      <c r="U2" s="563"/>
      <c r="V2" s="563"/>
      <c r="W2" s="563"/>
      <c r="X2" s="563"/>
      <c r="Y2" s="563"/>
    </row>
    <row r="3" spans="1:26" ht="30.75" customHeight="1">
      <c r="A3" s="566"/>
      <c r="B3" s="566"/>
      <c r="C3" s="566"/>
      <c r="D3" s="566"/>
      <c r="E3" s="566"/>
      <c r="F3" s="566"/>
      <c r="G3" s="297"/>
      <c r="I3" s="125"/>
      <c r="S3" s="567" t="s">
        <v>690</v>
      </c>
      <c r="T3" s="559" t="s">
        <v>367</v>
      </c>
      <c r="U3" s="559"/>
      <c r="V3" s="560"/>
      <c r="W3" s="559" t="s">
        <v>368</v>
      </c>
      <c r="X3" s="559"/>
      <c r="Y3" s="560"/>
    </row>
    <row r="4" spans="1:26" ht="51">
      <c r="A4" s="438" t="s">
        <v>128</v>
      </c>
      <c r="B4" s="414" t="s">
        <v>355</v>
      </c>
      <c r="C4" s="438" t="s">
        <v>356</v>
      </c>
      <c r="D4" s="414" t="s">
        <v>357</v>
      </c>
      <c r="E4" s="438" t="s">
        <v>358</v>
      </c>
      <c r="F4" s="414" t="s">
        <v>359</v>
      </c>
      <c r="G4" s="297"/>
      <c r="I4" s="141"/>
      <c r="S4" s="567"/>
      <c r="T4" s="414" t="s">
        <v>369</v>
      </c>
      <c r="U4" s="440" t="s">
        <v>374</v>
      </c>
      <c r="V4" s="440" t="s">
        <v>375</v>
      </c>
      <c r="W4" s="414" t="s">
        <v>369</v>
      </c>
      <c r="X4" s="440" t="s">
        <v>374</v>
      </c>
      <c r="Y4" s="414" t="s">
        <v>375</v>
      </c>
    </row>
    <row r="5" spans="1:26" s="451" customFormat="1" ht="15.75">
      <c r="A5" s="439">
        <v>2022</v>
      </c>
      <c r="B5" s="142">
        <v>20929998.780000001</v>
      </c>
      <c r="C5" s="142">
        <v>369074</v>
      </c>
      <c r="D5" s="142">
        <v>310735</v>
      </c>
      <c r="E5" s="142">
        <v>22257.62</v>
      </c>
      <c r="F5" s="142">
        <v>940352</v>
      </c>
      <c r="G5" s="452"/>
      <c r="I5" s="141"/>
      <c r="S5" s="441" t="s">
        <v>370</v>
      </c>
      <c r="T5" s="505">
        <v>116.87</v>
      </c>
      <c r="U5" s="506">
        <v>4.49</v>
      </c>
      <c r="V5" s="506">
        <v>1.93</v>
      </c>
      <c r="W5" s="506">
        <v>115.91</v>
      </c>
      <c r="X5" s="506">
        <v>4.28</v>
      </c>
      <c r="Y5" s="507">
        <v>0.5</v>
      </c>
    </row>
    <row r="6" spans="1:26">
      <c r="A6" s="439">
        <v>2021</v>
      </c>
      <c r="B6" s="142">
        <v>18016410.379999999</v>
      </c>
      <c r="C6" s="142">
        <v>348321</v>
      </c>
      <c r="D6" s="142">
        <v>294651</v>
      </c>
      <c r="E6" s="142">
        <v>19370.439999999999</v>
      </c>
      <c r="F6" s="142">
        <v>930098</v>
      </c>
      <c r="G6" s="142"/>
      <c r="I6" s="141"/>
      <c r="S6" s="442" t="s">
        <v>371</v>
      </c>
      <c r="T6" s="508">
        <v>119.85</v>
      </c>
      <c r="U6" s="509">
        <v>3.48</v>
      </c>
      <c r="V6" s="509">
        <v>-0.75</v>
      </c>
      <c r="W6" s="509">
        <v>120.45</v>
      </c>
      <c r="X6" s="509">
        <v>3.35</v>
      </c>
      <c r="Y6" s="510">
        <v>0.83</v>
      </c>
    </row>
    <row r="7" spans="1:26">
      <c r="A7" s="439">
        <v>2020</v>
      </c>
      <c r="B7" s="142">
        <v>16518547</v>
      </c>
      <c r="C7" s="142">
        <v>343421</v>
      </c>
      <c r="D7" s="142">
        <v>291209</v>
      </c>
      <c r="E7" s="142">
        <v>17769.099999999999</v>
      </c>
      <c r="F7" s="142">
        <v>929622</v>
      </c>
      <c r="G7" s="142"/>
      <c r="I7" s="141"/>
    </row>
    <row r="8" spans="1:26" ht="15" customHeight="1">
      <c r="A8" s="439">
        <v>2019</v>
      </c>
      <c r="B8" s="142">
        <v>20102245</v>
      </c>
      <c r="C8" s="142">
        <v>378258</v>
      </c>
      <c r="D8" s="142">
        <v>321405</v>
      </c>
      <c r="E8" s="142">
        <v>21800.03</v>
      </c>
      <c r="F8" s="142">
        <v>922120</v>
      </c>
      <c r="G8" s="142"/>
      <c r="I8" s="141"/>
      <c r="S8" s="564" t="s">
        <v>688</v>
      </c>
      <c r="T8" s="564"/>
      <c r="U8" s="564"/>
      <c r="V8" s="564"/>
      <c r="W8" s="564"/>
      <c r="X8" s="564"/>
      <c r="Y8" s="564"/>
    </row>
    <row r="9" spans="1:26">
      <c r="A9" s="439">
        <v>2018</v>
      </c>
      <c r="B9" s="142">
        <v>19532490</v>
      </c>
      <c r="C9" s="142">
        <v>361755</v>
      </c>
      <c r="D9" s="142">
        <v>307954</v>
      </c>
      <c r="E9" s="142">
        <v>21482.17</v>
      </c>
      <c r="F9" s="142">
        <v>909242</v>
      </c>
      <c r="G9" s="142"/>
      <c r="I9" s="141"/>
      <c r="S9" s="564"/>
      <c r="T9" s="564"/>
      <c r="U9" s="564"/>
      <c r="V9" s="564"/>
      <c r="W9" s="564"/>
      <c r="X9" s="564"/>
      <c r="Y9" s="564"/>
    </row>
    <row r="10" spans="1:26" ht="15" customHeight="1">
      <c r="A10" s="439">
        <v>2017</v>
      </c>
      <c r="B10" s="142">
        <v>18901882</v>
      </c>
      <c r="C10" s="142">
        <v>353477</v>
      </c>
      <c r="D10" s="142">
        <v>301186</v>
      </c>
      <c r="E10" s="142">
        <v>21021.62</v>
      </c>
      <c r="F10" s="142">
        <v>899164</v>
      </c>
      <c r="G10" s="142"/>
      <c r="S10" s="564"/>
      <c r="T10" s="564"/>
      <c r="U10" s="564"/>
      <c r="V10" s="564"/>
      <c r="W10" s="564"/>
      <c r="X10" s="564"/>
      <c r="Y10" s="564"/>
    </row>
    <row r="11" spans="1:26">
      <c r="A11" s="439">
        <v>2016</v>
      </c>
      <c r="B11" s="142">
        <v>17937332</v>
      </c>
      <c r="C11" s="142">
        <v>339900</v>
      </c>
      <c r="D11" s="142">
        <v>287797</v>
      </c>
      <c r="E11" s="142">
        <v>20109.57</v>
      </c>
      <c r="F11" s="142">
        <v>891980</v>
      </c>
      <c r="G11" s="142"/>
      <c r="S11" s="564"/>
      <c r="T11" s="564"/>
      <c r="U11" s="564"/>
      <c r="V11" s="564"/>
      <c r="W11" s="564"/>
      <c r="X11" s="564"/>
      <c r="Y11" s="564"/>
    </row>
    <row r="12" spans="1:26">
      <c r="A12" s="439">
        <v>2015</v>
      </c>
      <c r="B12" s="142">
        <v>17543136</v>
      </c>
      <c r="C12" s="142">
        <v>330628</v>
      </c>
      <c r="D12" s="142">
        <v>278948</v>
      </c>
      <c r="E12" s="142">
        <v>19740.419999999998</v>
      </c>
      <c r="F12" s="142">
        <v>888691</v>
      </c>
      <c r="G12" s="142"/>
      <c r="S12" s="564"/>
      <c r="T12" s="564"/>
      <c r="U12" s="564"/>
      <c r="V12" s="564"/>
      <c r="W12" s="564"/>
      <c r="X12" s="564"/>
      <c r="Y12" s="564"/>
    </row>
    <row r="13" spans="1:26">
      <c r="A13" s="439">
        <v>2014</v>
      </c>
      <c r="B13" s="142">
        <v>16773609</v>
      </c>
      <c r="C13" s="142">
        <v>314463</v>
      </c>
      <c r="D13" s="142">
        <v>264023</v>
      </c>
      <c r="E13" s="142">
        <v>18878.650000000001</v>
      </c>
      <c r="F13" s="142">
        <v>888496</v>
      </c>
      <c r="G13" s="142"/>
      <c r="S13" s="564"/>
      <c r="T13" s="564"/>
      <c r="U13" s="564"/>
      <c r="V13" s="564"/>
      <c r="W13" s="564"/>
      <c r="X13" s="564"/>
      <c r="Y13" s="564"/>
    </row>
    <row r="14" spans="1:26" ht="15" customHeight="1">
      <c r="A14" s="439">
        <v>2013</v>
      </c>
      <c r="B14" s="142">
        <v>16602851</v>
      </c>
      <c r="C14" s="142">
        <v>309069</v>
      </c>
      <c r="D14" s="142">
        <v>259734</v>
      </c>
      <c r="E14" s="142">
        <v>18725.29</v>
      </c>
      <c r="F14" s="142">
        <v>886654</v>
      </c>
      <c r="G14" s="142"/>
      <c r="H14" s="565" t="s">
        <v>738</v>
      </c>
      <c r="I14" s="565"/>
      <c r="J14" s="565"/>
      <c r="K14" s="565"/>
      <c r="L14" s="565"/>
      <c r="M14" s="565"/>
      <c r="N14" s="565"/>
      <c r="O14" s="565"/>
      <c r="P14" s="565"/>
      <c r="Q14" s="565"/>
      <c r="R14" s="298"/>
      <c r="S14" s="564"/>
      <c r="T14" s="564"/>
      <c r="U14" s="564"/>
      <c r="V14" s="564"/>
      <c r="W14" s="564"/>
      <c r="X14" s="564"/>
      <c r="Y14" s="564"/>
    </row>
    <row r="15" spans="1:26">
      <c r="A15" s="439">
        <v>2012</v>
      </c>
      <c r="B15" s="142">
        <v>16866743</v>
      </c>
      <c r="C15" s="142">
        <v>314773</v>
      </c>
      <c r="D15" s="142">
        <v>266072</v>
      </c>
      <c r="E15" s="142">
        <v>19121.169999999998</v>
      </c>
      <c r="F15" s="142">
        <v>882098</v>
      </c>
      <c r="G15" s="142"/>
      <c r="H15" s="565"/>
      <c r="I15" s="565"/>
      <c r="J15" s="565"/>
      <c r="K15" s="565"/>
      <c r="L15" s="565"/>
      <c r="M15" s="565"/>
      <c r="N15" s="565"/>
      <c r="O15" s="565"/>
      <c r="P15" s="565"/>
      <c r="Q15" s="565"/>
      <c r="R15" s="298"/>
      <c r="S15" s="564"/>
      <c r="T15" s="564"/>
      <c r="U15" s="564"/>
      <c r="V15" s="564"/>
      <c r="W15" s="564"/>
      <c r="X15" s="564"/>
      <c r="Y15" s="564"/>
    </row>
    <row r="16" spans="1:26">
      <c r="A16" s="439">
        <v>2011</v>
      </c>
      <c r="B16" s="142">
        <v>17414915</v>
      </c>
      <c r="C16" s="142">
        <v>328493</v>
      </c>
      <c r="D16" s="142">
        <v>280479</v>
      </c>
      <c r="E16" s="142">
        <v>19899.8</v>
      </c>
      <c r="F16" s="142">
        <v>875130</v>
      </c>
      <c r="G16" s="142"/>
      <c r="H16" s="565"/>
      <c r="I16" s="565"/>
      <c r="J16" s="565"/>
      <c r="K16" s="565"/>
      <c r="L16" s="565"/>
      <c r="M16" s="565"/>
      <c r="N16" s="565"/>
      <c r="O16" s="565"/>
      <c r="P16" s="565"/>
      <c r="Q16" s="565"/>
      <c r="R16" s="298"/>
      <c r="S16" s="564"/>
      <c r="T16" s="564"/>
      <c r="U16" s="564"/>
      <c r="V16" s="564"/>
      <c r="W16" s="564"/>
      <c r="X16" s="564"/>
      <c r="Y16" s="564"/>
    </row>
    <row r="17" spans="1:26">
      <c r="A17" s="439">
        <v>2010</v>
      </c>
      <c r="B17" s="142">
        <v>17447347</v>
      </c>
      <c r="C17" s="142">
        <v>336049</v>
      </c>
      <c r="D17" s="142">
        <v>287682</v>
      </c>
      <c r="E17" s="142">
        <v>20155.43</v>
      </c>
      <c r="F17" s="142">
        <v>865640</v>
      </c>
      <c r="G17" s="142"/>
      <c r="H17" s="565"/>
      <c r="I17" s="565"/>
      <c r="J17" s="565"/>
      <c r="K17" s="565"/>
      <c r="L17" s="565"/>
      <c r="M17" s="565"/>
      <c r="N17" s="565"/>
      <c r="O17" s="565"/>
      <c r="P17" s="565"/>
      <c r="Q17" s="565"/>
      <c r="R17" s="298"/>
      <c r="S17" s="564"/>
      <c r="T17" s="564"/>
      <c r="U17" s="564"/>
      <c r="V17" s="564"/>
      <c r="W17" s="564"/>
      <c r="X17" s="564"/>
      <c r="Y17" s="564"/>
    </row>
    <row r="18" spans="1:26" ht="15" customHeight="1">
      <c r="A18" s="439">
        <v>2009</v>
      </c>
      <c r="B18" s="142">
        <v>16965850</v>
      </c>
      <c r="C18" s="142">
        <v>331755</v>
      </c>
      <c r="D18" s="142">
        <v>282838</v>
      </c>
      <c r="E18" s="142">
        <v>19804.97</v>
      </c>
      <c r="F18" s="142">
        <v>856646</v>
      </c>
      <c r="G18" s="142"/>
      <c r="H18" s="565"/>
      <c r="I18" s="565"/>
      <c r="J18" s="565"/>
      <c r="K18" s="565"/>
      <c r="L18" s="565"/>
      <c r="M18" s="565"/>
      <c r="N18" s="565"/>
      <c r="O18" s="565"/>
      <c r="P18" s="565"/>
      <c r="Q18" s="565"/>
      <c r="R18" s="298"/>
      <c r="S18" s="564"/>
      <c r="T18" s="564"/>
      <c r="U18" s="564"/>
      <c r="V18" s="564"/>
      <c r="W18" s="564"/>
      <c r="X18" s="564"/>
      <c r="Y18" s="564"/>
    </row>
    <row r="19" spans="1:26">
      <c r="A19" s="439">
        <v>2008</v>
      </c>
      <c r="B19" s="142">
        <v>17873674</v>
      </c>
      <c r="C19" s="142">
        <v>361935</v>
      </c>
      <c r="D19" s="142">
        <v>309525</v>
      </c>
      <c r="E19" s="142">
        <v>21144.34</v>
      </c>
      <c r="F19" s="142">
        <v>845317</v>
      </c>
      <c r="G19" s="142"/>
      <c r="H19" s="565"/>
      <c r="I19" s="565"/>
      <c r="J19" s="565"/>
      <c r="K19" s="565"/>
      <c r="L19" s="565"/>
      <c r="M19" s="565"/>
      <c r="N19" s="565"/>
      <c r="O19" s="565"/>
      <c r="P19" s="565"/>
      <c r="Q19" s="565"/>
      <c r="R19" s="298"/>
      <c r="S19" s="564"/>
      <c r="T19" s="564"/>
      <c r="U19" s="564"/>
      <c r="V19" s="564"/>
      <c r="W19" s="564"/>
      <c r="X19" s="564"/>
      <c r="Y19" s="564"/>
    </row>
    <row r="20" spans="1:26" ht="15" customHeight="1">
      <c r="A20" s="439">
        <v>2007</v>
      </c>
      <c r="B20" s="142">
        <v>17350164</v>
      </c>
      <c r="C20" s="142">
        <v>375568</v>
      </c>
      <c r="D20" s="142">
        <v>323609</v>
      </c>
      <c r="E20" s="142">
        <v>21015.35</v>
      </c>
      <c r="F20" s="142">
        <v>825595</v>
      </c>
      <c r="G20" s="142"/>
      <c r="H20" s="565"/>
      <c r="I20" s="565"/>
      <c r="J20" s="565"/>
      <c r="K20" s="565"/>
      <c r="L20" s="565"/>
      <c r="M20" s="565"/>
      <c r="N20" s="565"/>
      <c r="O20" s="565"/>
      <c r="P20" s="565"/>
      <c r="Q20" s="565"/>
      <c r="R20" s="298"/>
      <c r="S20" s="564"/>
      <c r="T20" s="564"/>
      <c r="U20" s="564"/>
      <c r="V20" s="564"/>
      <c r="W20" s="564"/>
      <c r="X20" s="564"/>
      <c r="Y20" s="564"/>
    </row>
    <row r="21" spans="1:26" ht="15" customHeight="1">
      <c r="A21" s="439">
        <v>2006</v>
      </c>
      <c r="B21" s="142">
        <v>16137546</v>
      </c>
      <c r="C21" s="142">
        <v>361580</v>
      </c>
      <c r="D21" s="142">
        <v>310922</v>
      </c>
      <c r="E21" s="142">
        <v>20039.32</v>
      </c>
      <c r="F21" s="142">
        <v>805294</v>
      </c>
      <c r="G21" s="142"/>
      <c r="H21" s="565"/>
      <c r="I21" s="565"/>
      <c r="J21" s="565"/>
      <c r="K21" s="565"/>
      <c r="L21" s="565"/>
      <c r="M21" s="565"/>
      <c r="N21" s="565"/>
      <c r="O21" s="565"/>
      <c r="P21" s="565"/>
      <c r="Q21" s="565"/>
      <c r="R21" s="298"/>
    </row>
    <row r="22" spans="1:26" ht="31.5" customHeight="1">
      <c r="A22" s="439">
        <v>2005</v>
      </c>
      <c r="B22" s="142">
        <v>15167523</v>
      </c>
      <c r="C22" s="142">
        <v>345831</v>
      </c>
      <c r="D22" s="142">
        <v>296618</v>
      </c>
      <c r="E22" s="142">
        <v>19328.97</v>
      </c>
      <c r="F22" s="142">
        <v>784704</v>
      </c>
      <c r="G22" s="142"/>
      <c r="H22" s="565"/>
      <c r="I22" s="565"/>
      <c r="J22" s="565"/>
      <c r="K22" s="565"/>
      <c r="L22" s="565"/>
      <c r="M22" s="565"/>
      <c r="N22" s="565"/>
      <c r="O22" s="565"/>
      <c r="P22" s="565"/>
      <c r="Q22" s="565"/>
      <c r="R22" s="298"/>
      <c r="W22" s="561" t="s">
        <v>687</v>
      </c>
      <c r="X22" s="561"/>
      <c r="Y22" s="561"/>
      <c r="Z22" s="561"/>
    </row>
    <row r="23" spans="1:26" ht="14.25" customHeight="1">
      <c r="A23" s="439">
        <v>2004</v>
      </c>
      <c r="B23" s="142">
        <v>13994979</v>
      </c>
      <c r="C23" s="142">
        <v>326822</v>
      </c>
      <c r="D23" s="142">
        <v>279843</v>
      </c>
      <c r="E23" s="142">
        <v>18385.61</v>
      </c>
      <c r="F23" s="142">
        <v>761192</v>
      </c>
      <c r="G23" s="142"/>
      <c r="H23" s="565"/>
      <c r="I23" s="565"/>
      <c r="J23" s="565"/>
      <c r="K23" s="565"/>
      <c r="L23" s="565"/>
      <c r="M23" s="565"/>
      <c r="N23" s="565"/>
      <c r="O23" s="565"/>
      <c r="P23" s="565"/>
      <c r="Q23" s="565"/>
      <c r="R23" s="298"/>
      <c r="W23" s="561"/>
      <c r="X23" s="561"/>
      <c r="Y23" s="561"/>
      <c r="Z23" s="561"/>
    </row>
    <row r="24" spans="1:26" ht="15" customHeight="1">
      <c r="A24" s="439">
        <v>2003</v>
      </c>
      <c r="B24" s="142">
        <v>13016734</v>
      </c>
      <c r="C24" s="142">
        <v>314287</v>
      </c>
      <c r="D24" s="142">
        <v>269464</v>
      </c>
      <c r="E24" s="142">
        <v>17614.41</v>
      </c>
      <c r="F24" s="142">
        <v>738982</v>
      </c>
      <c r="G24" s="142"/>
      <c r="H24" s="565"/>
      <c r="I24" s="565"/>
      <c r="J24" s="565"/>
      <c r="K24" s="565"/>
      <c r="L24" s="565"/>
      <c r="M24" s="565"/>
      <c r="N24" s="565"/>
      <c r="O24" s="565"/>
      <c r="P24" s="565"/>
      <c r="Q24" s="565"/>
      <c r="R24" s="298"/>
      <c r="W24" s="561"/>
      <c r="X24" s="561"/>
      <c r="Y24" s="561"/>
      <c r="Z24" s="561"/>
    </row>
    <row r="25" spans="1:26">
      <c r="A25" s="439">
        <v>2002</v>
      </c>
      <c r="B25" s="142">
        <v>12115037</v>
      </c>
      <c r="C25" s="142">
        <v>305564</v>
      </c>
      <c r="D25" s="142">
        <v>261040</v>
      </c>
      <c r="E25" s="142">
        <v>16907.34</v>
      </c>
      <c r="F25" s="142">
        <v>716555</v>
      </c>
      <c r="H25" s="565"/>
      <c r="I25" s="565"/>
      <c r="J25" s="565"/>
      <c r="K25" s="565"/>
      <c r="L25" s="565"/>
      <c r="M25" s="565"/>
      <c r="N25" s="565"/>
      <c r="O25" s="565"/>
      <c r="P25" s="565"/>
      <c r="Q25" s="565"/>
      <c r="R25" s="298"/>
      <c r="W25" s="562" t="s">
        <v>435</v>
      </c>
      <c r="X25" s="563"/>
      <c r="Y25" s="563"/>
      <c r="Z25" s="563"/>
    </row>
    <row r="26" spans="1:26" ht="51" customHeight="1">
      <c r="A26" s="439">
        <v>2001</v>
      </c>
      <c r="B26" s="142">
        <v>11263170</v>
      </c>
      <c r="C26" s="142">
        <v>295004</v>
      </c>
      <c r="D26" s="142">
        <v>252779</v>
      </c>
      <c r="E26" s="142">
        <v>16164.02</v>
      </c>
      <c r="F26" s="142">
        <v>696805</v>
      </c>
      <c r="W26" s="415"/>
      <c r="X26" s="558" t="s">
        <v>368</v>
      </c>
      <c r="Y26" s="559"/>
      <c r="Z26" s="560"/>
    </row>
    <row r="27" spans="1:26" ht="51">
      <c r="A27" s="201" t="s">
        <v>373</v>
      </c>
      <c r="W27" s="438" t="s">
        <v>370</v>
      </c>
      <c r="X27" s="443" t="s">
        <v>369</v>
      </c>
      <c r="Y27" s="440" t="s">
        <v>374</v>
      </c>
      <c r="Z27" s="444" t="s">
        <v>375</v>
      </c>
    </row>
    <row r="28" spans="1:26">
      <c r="A28" s="201" t="s">
        <v>361</v>
      </c>
      <c r="W28" s="445">
        <v>2024</v>
      </c>
      <c r="X28" s="505">
        <v>115.91</v>
      </c>
      <c r="Y28" s="505">
        <v>4.28</v>
      </c>
      <c r="Z28" s="505">
        <v>0.5</v>
      </c>
    </row>
    <row r="29" spans="1:26">
      <c r="A29" s="201" t="s">
        <v>362</v>
      </c>
      <c r="W29" s="445">
        <v>2023</v>
      </c>
      <c r="X29" s="505">
        <v>111.15</v>
      </c>
      <c r="Y29" s="505">
        <v>2.73</v>
      </c>
      <c r="Z29" s="505">
        <v>0.19</v>
      </c>
    </row>
    <row r="30" spans="1:26">
      <c r="A30" s="201" t="s">
        <v>363</v>
      </c>
      <c r="W30" s="445">
        <v>2022</v>
      </c>
      <c r="X30" s="505">
        <v>108.2</v>
      </c>
      <c r="Y30" s="505">
        <v>7.78</v>
      </c>
      <c r="Z30" s="505">
        <v>1.1399999999999999</v>
      </c>
    </row>
    <row r="31" spans="1:26">
      <c r="A31" s="201" t="s">
        <v>364</v>
      </c>
      <c r="C31" s="2"/>
      <c r="D31" s="2"/>
      <c r="E31" s="2"/>
      <c r="F31" s="2"/>
      <c r="G31" s="2"/>
      <c r="H31" s="2"/>
      <c r="W31" s="445">
        <v>2021</v>
      </c>
      <c r="X31" s="505">
        <v>100.38</v>
      </c>
      <c r="Y31" s="505">
        <v>10.050000000000001</v>
      </c>
      <c r="Z31" s="505">
        <v>4.55</v>
      </c>
    </row>
    <row r="32" spans="1:26">
      <c r="A32" s="201" t="s">
        <v>365</v>
      </c>
      <c r="W32" s="445">
        <v>2020</v>
      </c>
      <c r="X32" s="505">
        <v>91.21</v>
      </c>
      <c r="Y32" s="505">
        <v>-17.670000000000002</v>
      </c>
      <c r="Z32" s="505">
        <v>22.75</v>
      </c>
    </row>
    <row r="33" spans="1:26">
      <c r="A33" s="184" t="s">
        <v>418</v>
      </c>
      <c r="W33" s="445">
        <v>2019</v>
      </c>
      <c r="X33" s="505">
        <v>110.8</v>
      </c>
      <c r="Y33" s="505">
        <v>1.43</v>
      </c>
      <c r="Z33" s="505">
        <v>-0.16</v>
      </c>
    </row>
    <row r="34" spans="1:26">
      <c r="B34" s="2"/>
      <c r="W34" s="445">
        <v>2018</v>
      </c>
      <c r="X34" s="505">
        <v>109.24</v>
      </c>
      <c r="Y34" s="505">
        <v>1.93</v>
      </c>
      <c r="Z34" s="505">
        <v>0.28999999999999998</v>
      </c>
    </row>
    <row r="35" spans="1:26">
      <c r="W35" s="445">
        <v>2017</v>
      </c>
      <c r="X35" s="505">
        <v>107.16</v>
      </c>
      <c r="Y35" s="505">
        <v>4.1100000000000003</v>
      </c>
      <c r="Z35" s="505">
        <v>0.72</v>
      </c>
    </row>
    <row r="36" spans="1:26">
      <c r="W36" s="445">
        <v>2016</v>
      </c>
      <c r="X36" s="505">
        <v>102.93</v>
      </c>
      <c r="Y36" s="505">
        <v>2.4</v>
      </c>
      <c r="Z36" s="505">
        <v>0.56999999999999995</v>
      </c>
    </row>
    <row r="37" spans="1:26">
      <c r="W37" s="445">
        <v>2015</v>
      </c>
      <c r="X37" s="505">
        <v>100.52</v>
      </c>
      <c r="Y37" s="505">
        <v>3.44</v>
      </c>
      <c r="Z37" s="505">
        <v>0.87</v>
      </c>
    </row>
    <row r="38" spans="1:26">
      <c r="W38" s="445">
        <v>2014</v>
      </c>
      <c r="X38" s="505">
        <v>97.17</v>
      </c>
      <c r="Y38" s="505">
        <v>0.68</v>
      </c>
      <c r="Z38" s="505">
        <v>0.09</v>
      </c>
    </row>
    <row r="39" spans="1:26">
      <c r="W39" s="445">
        <v>2013</v>
      </c>
      <c r="X39" s="505">
        <v>96.51</v>
      </c>
      <c r="Y39" s="505">
        <v>-0.47</v>
      </c>
      <c r="Z39" s="505">
        <v>-0.01</v>
      </c>
    </row>
    <row r="40" spans="1:26" s="296" customFormat="1">
      <c r="W40" s="445">
        <v>2012</v>
      </c>
      <c r="X40" s="505">
        <v>96.97</v>
      </c>
      <c r="Y40" s="505">
        <v>-3.03</v>
      </c>
      <c r="Z40" s="505">
        <v>-0.69</v>
      </c>
    </row>
    <row r="41" spans="1:26" s="296" customFormat="1">
      <c r="W41" s="445">
        <v>2011</v>
      </c>
      <c r="X41" s="505">
        <v>100</v>
      </c>
      <c r="Y41" s="505">
        <v>-1.39</v>
      </c>
      <c r="Z41" s="505">
        <v>-0.37</v>
      </c>
    </row>
    <row r="42" spans="1:26" s="296" customFormat="1">
      <c r="W42" s="445">
        <v>2010</v>
      </c>
      <c r="X42" s="505">
        <v>101.41</v>
      </c>
      <c r="Y42" s="505">
        <v>1.41</v>
      </c>
      <c r="Z42" s="505">
        <v>0.3</v>
      </c>
    </row>
    <row r="43" spans="1:26" s="296" customFormat="1">
      <c r="W43" s="445">
        <v>2009</v>
      </c>
      <c r="X43" s="505">
        <v>100</v>
      </c>
      <c r="Y43" s="505">
        <v>-5</v>
      </c>
      <c r="Z43" s="505">
        <v>-0.06</v>
      </c>
    </row>
    <row r="44" spans="1:26">
      <c r="W44" s="445">
        <v>2008</v>
      </c>
      <c r="X44" s="505">
        <v>105.26</v>
      </c>
      <c r="Y44" s="505">
        <v>-0.39</v>
      </c>
      <c r="Z44" s="505">
        <v>-1.1100000000000001</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20"/>
      <c r="B57" s="520" t="s">
        <v>736</v>
      </c>
      <c r="C57" s="520" t="s">
        <v>356</v>
      </c>
      <c r="D57" s="520" t="s">
        <v>357</v>
      </c>
      <c r="E57" s="520" t="s">
        <v>737</v>
      </c>
      <c r="F57" s="520" t="s">
        <v>735</v>
      </c>
      <c r="T57" s="2"/>
    </row>
    <row r="58" spans="1:23">
      <c r="A58" s="520" t="s">
        <v>553</v>
      </c>
      <c r="B58" s="142">
        <v>20929998.780000001</v>
      </c>
      <c r="C58" s="142">
        <v>369074</v>
      </c>
      <c r="D58" s="142">
        <v>310735</v>
      </c>
      <c r="E58" s="142">
        <v>22257.62</v>
      </c>
      <c r="F58" s="142">
        <v>940352</v>
      </c>
    </row>
    <row r="59" spans="1:23">
      <c r="A59" s="520" t="s">
        <v>552</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zSIHUnHOkYbNkqVkJGxofYOotSELu4UlhiVv0O+E7StDUugLZBvALhON5jSplqnyKdasICsHQnMWL1N2QqHRmQ==" saltValue="0zjz1eZiqbD1xpcj1sO/vA=="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N5" sqref="N5"/>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82" t="s">
        <v>727</v>
      </c>
      <c r="B1" s="582"/>
      <c r="C1" s="582"/>
      <c r="D1" s="582"/>
      <c r="E1" s="582"/>
      <c r="F1" s="582"/>
      <c r="G1" s="582"/>
      <c r="H1" s="582"/>
      <c r="I1" s="582"/>
      <c r="J1" s="582"/>
    </row>
    <row r="2" spans="1:16" ht="30.75" customHeight="1">
      <c r="A2" s="92" t="s">
        <v>207</v>
      </c>
      <c r="B2" s="583" t="s">
        <v>206</v>
      </c>
      <c r="C2" s="583"/>
      <c r="D2" s="583"/>
      <c r="E2" s="583" t="s">
        <v>205</v>
      </c>
      <c r="F2" s="583"/>
      <c r="G2" s="583" t="s">
        <v>204</v>
      </c>
      <c r="H2" s="583"/>
      <c r="I2" s="583" t="s">
        <v>203</v>
      </c>
      <c r="J2" s="584" t="s">
        <v>202</v>
      </c>
    </row>
    <row r="3" spans="1:16" ht="30" customHeight="1">
      <c r="A3" s="93" t="s">
        <v>201</v>
      </c>
      <c r="B3" s="94" t="s">
        <v>200</v>
      </c>
      <c r="C3" s="95" t="s">
        <v>199</v>
      </c>
      <c r="D3" s="94" t="s">
        <v>198</v>
      </c>
      <c r="E3" s="95" t="s">
        <v>197</v>
      </c>
      <c r="F3" s="94" t="s">
        <v>196</v>
      </c>
      <c r="G3" s="95" t="s">
        <v>195</v>
      </c>
      <c r="H3" s="94" t="s">
        <v>194</v>
      </c>
      <c r="I3" s="583"/>
      <c r="J3" s="584"/>
    </row>
    <row r="4" spans="1:16" ht="18" customHeight="1">
      <c r="A4" s="100" t="s">
        <v>193</v>
      </c>
      <c r="B4" s="101">
        <f>D17</f>
        <v>398456</v>
      </c>
      <c r="C4" s="102">
        <f>G17</f>
        <v>5765</v>
      </c>
      <c r="D4" s="102">
        <f>J17</f>
        <v>4855</v>
      </c>
      <c r="E4" s="103">
        <f>M17</f>
        <v>71413</v>
      </c>
      <c r="F4" s="103">
        <f>P17</f>
        <v>730</v>
      </c>
      <c r="G4" s="103">
        <f>D26</f>
        <v>3549</v>
      </c>
      <c r="H4" s="103">
        <f>G26</f>
        <v>350</v>
      </c>
      <c r="I4" s="102">
        <f>J26</f>
        <v>0</v>
      </c>
      <c r="J4" s="458">
        <f>M26</f>
        <v>485118</v>
      </c>
    </row>
    <row r="5" spans="1:16" ht="18" customHeight="1">
      <c r="A5" s="105" t="s">
        <v>192</v>
      </c>
      <c r="B5" s="101">
        <f t="shared" ref="B5:B6" si="0">D18</f>
        <v>355138</v>
      </c>
      <c r="C5" s="102">
        <f t="shared" ref="C5:C7" si="1">G18</f>
        <v>7229</v>
      </c>
      <c r="D5" s="102">
        <f t="shared" ref="D5:D7" si="2">J18</f>
        <v>3954</v>
      </c>
      <c r="E5" s="103">
        <f t="shared" ref="E5:E7" si="3">M18</f>
        <v>69988</v>
      </c>
      <c r="F5" s="103">
        <f t="shared" ref="F5:F7" si="4">P18</f>
        <v>1697</v>
      </c>
      <c r="G5" s="103">
        <f t="shared" ref="G5:G6" si="5">D27</f>
        <v>2224</v>
      </c>
      <c r="H5" s="103">
        <f t="shared" ref="H5:H7" si="6">G27</f>
        <v>320</v>
      </c>
      <c r="I5" s="102">
        <f t="shared" ref="I5" si="7">J27</f>
        <v>0</v>
      </c>
      <c r="J5" s="458">
        <f t="shared" ref="J5" si="8">M27</f>
        <v>440550</v>
      </c>
      <c r="L5" s="461"/>
    </row>
    <row r="6" spans="1:16" ht="18" customHeight="1">
      <c r="A6" s="106" t="s">
        <v>191</v>
      </c>
      <c r="B6" s="457">
        <f t="shared" si="0"/>
        <v>753594</v>
      </c>
      <c r="C6" s="460">
        <f t="shared" si="1"/>
        <v>12994</v>
      </c>
      <c r="D6" s="460">
        <f t="shared" si="2"/>
        <v>8809</v>
      </c>
      <c r="E6" s="459">
        <f t="shared" si="3"/>
        <v>141401</v>
      </c>
      <c r="F6" s="459">
        <f t="shared" si="4"/>
        <v>2427</v>
      </c>
      <c r="G6" s="459">
        <f t="shared" si="5"/>
        <v>5773</v>
      </c>
      <c r="H6" s="459">
        <f t="shared" si="6"/>
        <v>670</v>
      </c>
      <c r="I6" s="460">
        <f>J28</f>
        <v>0</v>
      </c>
      <c r="J6" s="458">
        <f>M28</f>
        <v>925668</v>
      </c>
    </row>
    <row r="7" spans="1:16" ht="18" customHeight="1">
      <c r="A7" s="107" t="s">
        <v>214</v>
      </c>
      <c r="B7" s="457">
        <f>D20</f>
        <v>16555578</v>
      </c>
      <c r="C7" s="460">
        <f t="shared" si="1"/>
        <v>666476</v>
      </c>
      <c r="D7" s="460">
        <f t="shared" si="2"/>
        <v>347438</v>
      </c>
      <c r="E7" s="459">
        <f t="shared" si="3"/>
        <v>3201904</v>
      </c>
      <c r="F7" s="459">
        <f t="shared" si="4"/>
        <v>161940</v>
      </c>
      <c r="G7" s="459">
        <f>D29</f>
        <v>44376</v>
      </c>
      <c r="H7" s="459">
        <f t="shared" si="6"/>
        <v>12073</v>
      </c>
      <c r="I7" s="460">
        <f>J29</f>
        <v>886</v>
      </c>
      <c r="J7" s="458">
        <f>M29</f>
        <v>20990671</v>
      </c>
      <c r="K7" s="151"/>
      <c r="P7" s="151"/>
    </row>
    <row r="8" spans="1:16" ht="15" customHeight="1">
      <c r="A8" s="96" t="s">
        <v>190</v>
      </c>
      <c r="B8" s="97"/>
      <c r="C8" s="97"/>
      <c r="D8" s="97"/>
      <c r="E8" s="97" t="s">
        <v>561</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6" t="s">
        <v>728</v>
      </c>
      <c r="B13" s="456"/>
      <c r="C13" s="456"/>
      <c r="D13" s="456"/>
      <c r="E13" s="456"/>
      <c r="F13" s="456"/>
      <c r="G13" s="456"/>
      <c r="H13" s="456"/>
      <c r="I13" s="456"/>
      <c r="J13" s="456"/>
      <c r="K13" s="456"/>
      <c r="L13" s="456"/>
      <c r="M13" s="456"/>
      <c r="N13" s="456"/>
      <c r="O13" s="456"/>
      <c r="P13" s="456"/>
    </row>
    <row r="14" spans="1:16" ht="15.75" customHeight="1">
      <c r="A14" s="574" t="s">
        <v>207</v>
      </c>
      <c r="B14" s="571" t="s">
        <v>606</v>
      </c>
      <c r="C14" s="572"/>
      <c r="D14" s="572"/>
      <c r="E14" s="572"/>
      <c r="F14" s="572"/>
      <c r="G14" s="572"/>
      <c r="H14" s="572"/>
      <c r="I14" s="572"/>
      <c r="J14" s="573"/>
      <c r="K14" s="571" t="s">
        <v>607</v>
      </c>
      <c r="L14" s="572"/>
      <c r="M14" s="572"/>
      <c r="N14" s="572"/>
      <c r="O14" s="572"/>
      <c r="P14" s="573"/>
    </row>
    <row r="15" spans="1:16" ht="15.75" customHeight="1">
      <c r="A15" s="575"/>
      <c r="B15" s="568" t="s">
        <v>606</v>
      </c>
      <c r="C15" s="569"/>
      <c r="D15" s="570"/>
      <c r="E15" s="568" t="s">
        <v>609</v>
      </c>
      <c r="F15" s="569"/>
      <c r="G15" s="570"/>
      <c r="H15" s="568" t="s">
        <v>610</v>
      </c>
      <c r="I15" s="569"/>
      <c r="J15" s="570"/>
      <c r="K15" s="568" t="s">
        <v>611</v>
      </c>
      <c r="L15" s="569"/>
      <c r="M15" s="570"/>
      <c r="N15" s="568" t="s">
        <v>612</v>
      </c>
      <c r="O15" s="569"/>
      <c r="P15" s="570"/>
    </row>
    <row r="16" spans="1:16" ht="31.5">
      <c r="A16" s="93" t="s">
        <v>201</v>
      </c>
      <c r="B16" s="94" t="s">
        <v>615</v>
      </c>
      <c r="C16" s="95" t="s">
        <v>616</v>
      </c>
      <c r="D16" s="94" t="s">
        <v>617</v>
      </c>
      <c r="E16" s="95" t="s">
        <v>615</v>
      </c>
      <c r="F16" s="94" t="s">
        <v>616</v>
      </c>
      <c r="G16" s="95" t="s">
        <v>617</v>
      </c>
      <c r="H16" s="94" t="s">
        <v>615</v>
      </c>
      <c r="I16" s="95" t="s">
        <v>616</v>
      </c>
      <c r="J16" s="94" t="s">
        <v>617</v>
      </c>
      <c r="K16" s="95" t="s">
        <v>615</v>
      </c>
      <c r="L16" s="94" t="s">
        <v>616</v>
      </c>
      <c r="M16" s="95" t="s">
        <v>617</v>
      </c>
      <c r="N16" s="94" t="s">
        <v>615</v>
      </c>
      <c r="O16" s="95" t="s">
        <v>616</v>
      </c>
      <c r="P16" s="94" t="s">
        <v>617</v>
      </c>
    </row>
    <row r="17" spans="1:17" ht="15.75">
      <c r="A17" s="100" t="s">
        <v>193</v>
      </c>
      <c r="B17" s="101">
        <v>200068</v>
      </c>
      <c r="C17" s="101">
        <v>198387</v>
      </c>
      <c r="D17" s="101">
        <v>398456</v>
      </c>
      <c r="E17" s="101">
        <v>3616</v>
      </c>
      <c r="F17" s="101">
        <v>2149</v>
      </c>
      <c r="G17" s="101">
        <v>5765</v>
      </c>
      <c r="H17" s="101">
        <v>344</v>
      </c>
      <c r="I17" s="101">
        <v>4510</v>
      </c>
      <c r="J17" s="101">
        <v>4855</v>
      </c>
      <c r="K17" s="101">
        <v>45194</v>
      </c>
      <c r="L17" s="101">
        <v>26219</v>
      </c>
      <c r="M17" s="101">
        <v>71413</v>
      </c>
      <c r="N17" s="101">
        <v>509</v>
      </c>
      <c r="O17" s="101">
        <v>221</v>
      </c>
      <c r="P17" s="104">
        <v>730</v>
      </c>
    </row>
    <row r="18" spans="1:17" ht="15.75">
      <c r="A18" s="105" t="s">
        <v>192</v>
      </c>
      <c r="B18" s="101">
        <v>176177</v>
      </c>
      <c r="C18" s="101">
        <v>178960</v>
      </c>
      <c r="D18" s="101">
        <v>355138</v>
      </c>
      <c r="E18" s="101">
        <v>5392</v>
      </c>
      <c r="F18" s="101">
        <v>1837</v>
      </c>
      <c r="G18" s="101">
        <v>7229</v>
      </c>
      <c r="H18" s="101">
        <v>241</v>
      </c>
      <c r="I18" s="101">
        <v>3713</v>
      </c>
      <c r="J18" s="101">
        <v>3954</v>
      </c>
      <c r="K18" s="101">
        <v>42747</v>
      </c>
      <c r="L18" s="101">
        <v>27241</v>
      </c>
      <c r="M18" s="101">
        <v>69988</v>
      </c>
      <c r="N18" s="101">
        <v>1289</v>
      </c>
      <c r="O18" s="101">
        <v>408</v>
      </c>
      <c r="P18" s="104">
        <v>1697</v>
      </c>
    </row>
    <row r="19" spans="1:17" ht="15.75">
      <c r="A19" s="106" t="s">
        <v>191</v>
      </c>
      <c r="B19" s="457">
        <v>376245</v>
      </c>
      <c r="C19" s="457">
        <v>377347</v>
      </c>
      <c r="D19" s="457">
        <v>753594</v>
      </c>
      <c r="E19" s="457">
        <v>9008</v>
      </c>
      <c r="F19" s="457">
        <v>3986</v>
      </c>
      <c r="G19" s="457">
        <v>12994</v>
      </c>
      <c r="H19" s="457">
        <v>585</v>
      </c>
      <c r="I19" s="457">
        <v>8223</v>
      </c>
      <c r="J19" s="457">
        <v>8809</v>
      </c>
      <c r="K19" s="457">
        <v>87941</v>
      </c>
      <c r="L19" s="457">
        <v>53460</v>
      </c>
      <c r="M19" s="457">
        <v>141401</v>
      </c>
      <c r="N19" s="457">
        <v>1798</v>
      </c>
      <c r="O19" s="457">
        <v>629</v>
      </c>
      <c r="P19" s="458">
        <v>2427</v>
      </c>
    </row>
    <row r="20" spans="1:17" ht="15.75">
      <c r="A20" s="107" t="s">
        <v>214</v>
      </c>
      <c r="B20" s="457">
        <v>8474046</v>
      </c>
      <c r="C20" s="457">
        <v>8081522</v>
      </c>
      <c r="D20" s="457">
        <v>16555578</v>
      </c>
      <c r="E20" s="457">
        <v>409842</v>
      </c>
      <c r="F20" s="457">
        <v>256634</v>
      </c>
      <c r="G20" s="457">
        <v>666476</v>
      </c>
      <c r="H20" s="457">
        <v>14857</v>
      </c>
      <c r="I20" s="457">
        <v>332551</v>
      </c>
      <c r="J20" s="457">
        <v>347438</v>
      </c>
      <c r="K20" s="457">
        <v>2010580</v>
      </c>
      <c r="L20" s="457">
        <v>1191323</v>
      </c>
      <c r="M20" s="457">
        <v>3201904</v>
      </c>
      <c r="N20" s="457">
        <v>111282</v>
      </c>
      <c r="O20" s="457">
        <v>50658</v>
      </c>
      <c r="P20" s="458">
        <v>161940</v>
      </c>
    </row>
    <row r="21" spans="1:17" ht="15.75">
      <c r="C21" s="455"/>
      <c r="D21" s="455"/>
      <c r="E21" s="455"/>
      <c r="F21" s="455"/>
      <c r="G21" s="455"/>
      <c r="H21" s="455"/>
      <c r="I21" s="455"/>
      <c r="J21" s="455"/>
      <c r="K21" s="455"/>
      <c r="L21" s="455"/>
      <c r="M21" s="455"/>
      <c r="N21" s="455"/>
      <c r="O21" s="455"/>
      <c r="P21" s="455"/>
      <c r="Q21" s="455"/>
    </row>
    <row r="22" spans="1:17" ht="15.75">
      <c r="C22" s="455"/>
      <c r="D22" s="455"/>
      <c r="E22" s="455"/>
      <c r="F22" s="455"/>
      <c r="G22" s="455"/>
      <c r="H22" s="455"/>
      <c r="I22" s="455"/>
      <c r="J22" s="455"/>
      <c r="K22" s="455"/>
      <c r="L22" s="455"/>
      <c r="M22" s="455"/>
      <c r="N22" s="455"/>
      <c r="O22" s="455"/>
      <c r="P22" s="455"/>
      <c r="Q22" s="455"/>
    </row>
    <row r="23" spans="1:17" ht="15.75" customHeight="1">
      <c r="A23" s="574" t="s">
        <v>207</v>
      </c>
      <c r="B23" s="571" t="s">
        <v>608</v>
      </c>
      <c r="C23" s="572"/>
      <c r="D23" s="572"/>
      <c r="E23" s="572"/>
      <c r="F23" s="572"/>
      <c r="G23" s="576"/>
      <c r="H23" s="577" t="s">
        <v>618</v>
      </c>
      <c r="I23" s="578"/>
      <c r="J23" s="574"/>
      <c r="K23" s="577" t="s">
        <v>202</v>
      </c>
      <c r="L23" s="578"/>
      <c r="M23" s="578"/>
      <c r="O23" s="455"/>
      <c r="P23" s="455"/>
      <c r="Q23" s="455"/>
    </row>
    <row r="24" spans="1:17" ht="15.75" customHeight="1">
      <c r="A24" s="575"/>
      <c r="B24" s="568" t="s">
        <v>613</v>
      </c>
      <c r="C24" s="569"/>
      <c r="D24" s="570"/>
      <c r="E24" s="568" t="s">
        <v>614</v>
      </c>
      <c r="F24" s="569"/>
      <c r="G24" s="570"/>
      <c r="H24" s="579"/>
      <c r="I24" s="580"/>
      <c r="J24" s="581"/>
      <c r="K24" s="579"/>
      <c r="L24" s="580"/>
      <c r="M24" s="580"/>
      <c r="O24" s="455"/>
      <c r="P24" s="455"/>
      <c r="Q24" s="455"/>
    </row>
    <row r="25" spans="1:17" ht="31.5">
      <c r="A25" s="93" t="s">
        <v>201</v>
      </c>
      <c r="B25" s="94" t="s">
        <v>615</v>
      </c>
      <c r="C25" s="95" t="s">
        <v>616</v>
      </c>
      <c r="D25" s="94" t="s">
        <v>131</v>
      </c>
      <c r="E25" s="95" t="s">
        <v>615</v>
      </c>
      <c r="F25" s="94" t="s">
        <v>616</v>
      </c>
      <c r="G25" s="95" t="s">
        <v>617</v>
      </c>
      <c r="H25" s="94" t="s">
        <v>615</v>
      </c>
      <c r="I25" s="95" t="s">
        <v>616</v>
      </c>
      <c r="J25" s="94" t="s">
        <v>617</v>
      </c>
      <c r="K25" s="95" t="s">
        <v>615</v>
      </c>
      <c r="L25" s="94" t="s">
        <v>616</v>
      </c>
      <c r="M25" s="95" t="s">
        <v>617</v>
      </c>
      <c r="O25" s="455"/>
      <c r="Q25" s="455"/>
    </row>
    <row r="26" spans="1:17" ht="15.75">
      <c r="A26" s="100" t="s">
        <v>193</v>
      </c>
      <c r="B26" s="101">
        <v>2889</v>
      </c>
      <c r="C26" s="101">
        <v>660</v>
      </c>
      <c r="D26" s="101">
        <v>3549</v>
      </c>
      <c r="E26" s="101">
        <v>333</v>
      </c>
      <c r="F26" s="101">
        <v>17</v>
      </c>
      <c r="G26" s="101">
        <v>350</v>
      </c>
      <c r="H26" s="101">
        <v>0</v>
      </c>
      <c r="I26" s="101">
        <v>0</v>
      </c>
      <c r="J26" s="101">
        <v>0</v>
      </c>
      <c r="K26" s="457">
        <v>252953</v>
      </c>
      <c r="L26" s="457">
        <v>232163</v>
      </c>
      <c r="M26" s="458">
        <v>485118</v>
      </c>
      <c r="O26" s="455"/>
      <c r="Q26" s="455"/>
    </row>
    <row r="27" spans="1:17" ht="15.75">
      <c r="A27" s="105" t="s">
        <v>192</v>
      </c>
      <c r="B27" s="101">
        <v>1741</v>
      </c>
      <c r="C27" s="101">
        <v>483</v>
      </c>
      <c r="D27" s="101">
        <v>2224</v>
      </c>
      <c r="E27" s="101">
        <v>302</v>
      </c>
      <c r="F27" s="101">
        <v>18</v>
      </c>
      <c r="G27" s="101">
        <v>320</v>
      </c>
      <c r="H27" s="101">
        <v>0</v>
      </c>
      <c r="I27" s="101">
        <v>0</v>
      </c>
      <c r="J27" s="101">
        <v>0</v>
      </c>
      <c r="K27" s="457">
        <v>227889</v>
      </c>
      <c r="L27" s="457">
        <v>212660</v>
      </c>
      <c r="M27" s="458">
        <v>440550</v>
      </c>
      <c r="O27" s="455"/>
      <c r="Q27" s="455"/>
    </row>
    <row r="28" spans="1:17" ht="15.75">
      <c r="A28" s="106" t="s">
        <v>191</v>
      </c>
      <c r="B28" s="457">
        <v>4630</v>
      </c>
      <c r="C28" s="457">
        <v>1143</v>
      </c>
      <c r="D28" s="457">
        <v>5773</v>
      </c>
      <c r="E28" s="457">
        <v>635</v>
      </c>
      <c r="F28" s="457">
        <v>35</v>
      </c>
      <c r="G28" s="457">
        <v>670</v>
      </c>
      <c r="H28" s="457">
        <v>0</v>
      </c>
      <c r="I28" s="457">
        <v>0</v>
      </c>
      <c r="J28" s="457">
        <v>0</v>
      </c>
      <c r="K28" s="457">
        <v>480842</v>
      </c>
      <c r="L28" s="457">
        <v>444823</v>
      </c>
      <c r="M28" s="458">
        <v>925668</v>
      </c>
      <c r="O28" s="455"/>
      <c r="Q28" s="455"/>
    </row>
    <row r="29" spans="1:17" ht="15.75">
      <c r="A29" s="107" t="s">
        <v>214</v>
      </c>
      <c r="B29" s="457">
        <v>38406</v>
      </c>
      <c r="C29" s="457">
        <v>5970</v>
      </c>
      <c r="D29" s="457">
        <v>44376</v>
      </c>
      <c r="E29" s="457">
        <v>8662</v>
      </c>
      <c r="F29" s="457">
        <v>3411</v>
      </c>
      <c r="G29" s="457">
        <v>12073</v>
      </c>
      <c r="H29" s="457">
        <v>828</v>
      </c>
      <c r="I29" s="457">
        <v>58</v>
      </c>
      <c r="J29" s="457">
        <v>886</v>
      </c>
      <c r="K29" s="457">
        <v>11068503</v>
      </c>
      <c r="L29" s="457">
        <v>9922127</v>
      </c>
      <c r="M29" s="458">
        <v>20990671</v>
      </c>
      <c r="O29" s="455"/>
      <c r="Q29" s="455"/>
    </row>
    <row r="30" spans="1:17">
      <c r="A30" s="152"/>
      <c r="B30" s="153"/>
      <c r="C30" s="153"/>
      <c r="D30" s="153"/>
      <c r="E30" s="153"/>
      <c r="F30" s="153"/>
      <c r="G30" s="153"/>
      <c r="H30" s="153"/>
      <c r="I30" s="153"/>
      <c r="J30" s="153"/>
      <c r="K30" s="153"/>
      <c r="L30" s="153"/>
      <c r="M30" s="153"/>
    </row>
    <row r="31" spans="1:17">
      <c r="A31" s="98" t="s">
        <v>619</v>
      </c>
      <c r="B31" s="153"/>
      <c r="C31" s="153"/>
      <c r="D31" s="153"/>
      <c r="E31" s="153"/>
      <c r="F31" s="153"/>
      <c r="G31" s="153"/>
      <c r="H31" s="153"/>
      <c r="I31" s="153"/>
      <c r="J31" s="153"/>
      <c r="K31" s="153"/>
      <c r="L31" s="153"/>
      <c r="M31" s="153"/>
    </row>
    <row r="32" spans="1:17">
      <c r="A32" s="98" t="s">
        <v>620</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ehau0GQSEqn4FGhw+ssEoh7JtzgECH1tCQJuBDuowzm9zErPXw4xGNo4VnTlKmkUnrF0CIyYf+yFoe+e1Cu0gg==" saltValue="eMEZgaSvpE6397KzpzlVFQ=="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G111" sqref="G111"/>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86" t="s">
        <v>455</v>
      </c>
      <c r="B1" s="586"/>
      <c r="C1" s="586"/>
      <c r="D1" s="586"/>
    </row>
    <row r="2" spans="1:4">
      <c r="A2" s="588" t="s">
        <v>213</v>
      </c>
      <c r="B2" s="588"/>
      <c r="C2" s="588"/>
    </row>
    <row r="3" spans="1:4" ht="30.75" customHeight="1" thickBot="1">
      <c r="A3" s="222" t="s">
        <v>595</v>
      </c>
      <c r="B3" s="585" t="s">
        <v>729</v>
      </c>
      <c r="C3" s="585"/>
      <c r="D3" s="585"/>
    </row>
    <row r="4" spans="1:4" ht="30" customHeight="1">
      <c r="A4" s="83" t="s">
        <v>36</v>
      </c>
      <c r="B4" s="179" t="s">
        <v>212</v>
      </c>
      <c r="C4" s="180" t="s">
        <v>211</v>
      </c>
      <c r="D4" s="180" t="s">
        <v>210</v>
      </c>
    </row>
    <row r="5" spans="1:4" ht="15" thickBot="1">
      <c r="A5" s="81" t="s">
        <v>1</v>
      </c>
      <c r="B5" s="190">
        <v>36440</v>
      </c>
      <c r="C5" s="191">
        <v>31105</v>
      </c>
      <c r="D5" s="191">
        <v>5335</v>
      </c>
    </row>
    <row r="6" spans="1:4" ht="15" thickBot="1">
      <c r="A6" s="82" t="s">
        <v>2</v>
      </c>
      <c r="B6" s="192">
        <v>4120</v>
      </c>
      <c r="C6" s="193">
        <v>3775</v>
      </c>
      <c r="D6" s="193">
        <v>345</v>
      </c>
    </row>
    <row r="7" spans="1:4" ht="15" thickBot="1">
      <c r="A7" s="82" t="s">
        <v>3</v>
      </c>
      <c r="B7" s="192">
        <v>2120</v>
      </c>
      <c r="C7" s="193">
        <v>1575</v>
      </c>
      <c r="D7" s="193">
        <v>545</v>
      </c>
    </row>
    <row r="8" spans="1:4" ht="15" thickBot="1">
      <c r="A8" s="82" t="s">
        <v>4</v>
      </c>
      <c r="B8" s="192">
        <v>33435</v>
      </c>
      <c r="C8" s="193">
        <v>25765</v>
      </c>
      <c r="D8" s="193">
        <v>7670</v>
      </c>
    </row>
    <row r="9" spans="1:4" ht="15" thickBot="1">
      <c r="A9" s="82" t="s">
        <v>5</v>
      </c>
      <c r="B9" s="192">
        <v>1250</v>
      </c>
      <c r="C9" s="193">
        <v>900</v>
      </c>
      <c r="D9" s="193">
        <v>350</v>
      </c>
    </row>
    <row r="10" spans="1:4" ht="15" thickBot="1">
      <c r="A10" s="82" t="s">
        <v>6</v>
      </c>
      <c r="B10" s="192">
        <v>6590</v>
      </c>
      <c r="C10" s="193">
        <v>5110</v>
      </c>
      <c r="D10" s="193">
        <v>1480</v>
      </c>
    </row>
    <row r="11" spans="1:4" ht="15" thickBot="1">
      <c r="A11" s="82" t="s">
        <v>7</v>
      </c>
      <c r="B11" s="192">
        <v>485</v>
      </c>
      <c r="C11" s="194">
        <v>345</v>
      </c>
      <c r="D11" s="194">
        <v>140</v>
      </c>
    </row>
    <row r="12" spans="1:4" ht="15" thickBot="1">
      <c r="A12" s="82" t="s">
        <v>8</v>
      </c>
      <c r="B12" s="192">
        <v>1240</v>
      </c>
      <c r="C12" s="193">
        <v>905</v>
      </c>
      <c r="D12" s="193">
        <v>335</v>
      </c>
    </row>
    <row r="13" spans="1:4" ht="15" thickBot="1">
      <c r="A13" s="82" t="s">
        <v>9</v>
      </c>
      <c r="B13" s="192">
        <v>14820</v>
      </c>
      <c r="C13" s="193">
        <v>11285</v>
      </c>
      <c r="D13" s="193">
        <v>3535</v>
      </c>
    </row>
    <row r="14" spans="1:4" ht="15" thickBot="1">
      <c r="A14" s="82" t="s">
        <v>10</v>
      </c>
      <c r="B14" s="192">
        <v>1090</v>
      </c>
      <c r="C14" s="193">
        <v>705</v>
      </c>
      <c r="D14" s="193">
        <v>385</v>
      </c>
    </row>
    <row r="15" spans="1:4" ht="15" thickBot="1">
      <c r="A15" s="82" t="s">
        <v>11</v>
      </c>
      <c r="B15" s="192">
        <v>7570</v>
      </c>
      <c r="C15" s="193">
        <v>6040</v>
      </c>
      <c r="D15" s="193">
        <v>1530</v>
      </c>
    </row>
    <row r="16" spans="1:4" ht="15" thickBot="1">
      <c r="A16" s="82" t="s">
        <v>12</v>
      </c>
      <c r="B16" s="192">
        <v>6120</v>
      </c>
      <c r="C16" s="193">
        <v>4910</v>
      </c>
      <c r="D16" s="193">
        <v>1210</v>
      </c>
    </row>
    <row r="17" spans="1:4" ht="15" thickBot="1">
      <c r="A17" s="82" t="s">
        <v>13</v>
      </c>
      <c r="B17" s="192">
        <v>5235</v>
      </c>
      <c r="C17" s="193">
        <v>3585</v>
      </c>
      <c r="D17" s="193">
        <v>1650</v>
      </c>
    </row>
    <row r="18" spans="1:4" ht="15" thickBot="1">
      <c r="A18" s="82" t="s">
        <v>14</v>
      </c>
      <c r="B18" s="192">
        <v>68465</v>
      </c>
      <c r="C18" s="193">
        <v>58800</v>
      </c>
      <c r="D18" s="193">
        <v>9665</v>
      </c>
    </row>
    <row r="19" spans="1:4" ht="15" thickBot="1">
      <c r="A19" s="82" t="s">
        <v>15</v>
      </c>
      <c r="B19" s="192">
        <v>1950</v>
      </c>
      <c r="C19" s="193">
        <v>1425</v>
      </c>
      <c r="D19" s="193">
        <v>525</v>
      </c>
    </row>
    <row r="20" spans="1:4" ht="15" thickBot="1">
      <c r="A20" s="82" t="s">
        <v>16</v>
      </c>
      <c r="B20" s="192">
        <v>11890</v>
      </c>
      <c r="C20" s="193">
        <v>9250</v>
      </c>
      <c r="D20" s="193">
        <v>2640</v>
      </c>
    </row>
    <row r="21" spans="1:4" ht="15" thickBot="1">
      <c r="A21" s="82" t="s">
        <v>17</v>
      </c>
      <c r="B21" s="192">
        <v>15740</v>
      </c>
      <c r="C21" s="193">
        <v>12905</v>
      </c>
      <c r="D21" s="191">
        <v>2835</v>
      </c>
    </row>
    <row r="22" spans="1:4" ht="15" thickBot="1">
      <c r="A22" s="82" t="s">
        <v>18</v>
      </c>
      <c r="B22" s="192">
        <v>7380</v>
      </c>
      <c r="C22" s="193">
        <v>4930</v>
      </c>
      <c r="D22" s="193">
        <v>2450</v>
      </c>
    </row>
    <row r="23" spans="1:4" ht="15" thickBot="1">
      <c r="A23" s="82" t="s">
        <v>19</v>
      </c>
      <c r="B23" s="192">
        <v>7055</v>
      </c>
      <c r="C23" s="193">
        <v>5845</v>
      </c>
      <c r="D23" s="193">
        <v>1210</v>
      </c>
    </row>
    <row r="24" spans="1:4" ht="15" thickBot="1">
      <c r="A24" s="82" t="s">
        <v>20</v>
      </c>
      <c r="B24" s="192">
        <v>815</v>
      </c>
      <c r="C24" s="193">
        <v>560</v>
      </c>
      <c r="D24" s="193">
        <v>255</v>
      </c>
    </row>
    <row r="25" spans="1:4" ht="15" thickBot="1">
      <c r="A25" s="82" t="s">
        <v>21</v>
      </c>
      <c r="B25" s="192">
        <v>9745</v>
      </c>
      <c r="C25" s="193">
        <v>7920</v>
      </c>
      <c r="D25" s="193">
        <v>1825</v>
      </c>
    </row>
    <row r="26" spans="1:4" ht="15" thickBot="1">
      <c r="A26" s="82" t="s">
        <v>22</v>
      </c>
      <c r="B26" s="192">
        <v>142085</v>
      </c>
      <c r="C26" s="193">
        <v>128625</v>
      </c>
      <c r="D26" s="193">
        <v>13460</v>
      </c>
    </row>
    <row r="27" spans="1:4" ht="15" thickBot="1">
      <c r="A27" s="82" t="s">
        <v>23</v>
      </c>
      <c r="B27" s="192">
        <v>3450</v>
      </c>
      <c r="C27" s="193">
        <v>2365</v>
      </c>
      <c r="D27" s="194">
        <v>1085</v>
      </c>
    </row>
    <row r="28" spans="1:4" ht="15" thickBot="1">
      <c r="A28" s="82" t="s">
        <v>24</v>
      </c>
      <c r="B28" s="192">
        <v>4195</v>
      </c>
      <c r="C28" s="193">
        <v>3195</v>
      </c>
      <c r="D28" s="193">
        <v>1000</v>
      </c>
    </row>
    <row r="29" spans="1:4" ht="15" thickBot="1">
      <c r="A29" s="82" t="s">
        <v>25</v>
      </c>
      <c r="B29" s="192">
        <v>1800</v>
      </c>
      <c r="C29" s="193">
        <v>1265</v>
      </c>
      <c r="D29" s="193">
        <v>535</v>
      </c>
    </row>
    <row r="30" spans="1:4" ht="15" thickBot="1">
      <c r="A30" s="82" t="s">
        <v>26</v>
      </c>
      <c r="B30" s="192">
        <v>1125</v>
      </c>
      <c r="C30" s="193">
        <v>805</v>
      </c>
      <c r="D30" s="193">
        <v>320</v>
      </c>
    </row>
    <row r="31" spans="1:4" ht="15" thickBot="1">
      <c r="A31" s="82" t="s">
        <v>27</v>
      </c>
      <c r="B31" s="192">
        <v>6255</v>
      </c>
      <c r="C31" s="193">
        <v>4785</v>
      </c>
      <c r="D31" s="193">
        <v>1470</v>
      </c>
    </row>
    <row r="32" spans="1:4" ht="15" thickBot="1">
      <c r="A32" s="82" t="s">
        <v>28</v>
      </c>
      <c r="B32" s="195">
        <v>435</v>
      </c>
      <c r="C32" s="194">
        <v>290</v>
      </c>
      <c r="D32" s="193">
        <v>145</v>
      </c>
    </row>
    <row r="33" spans="1:4" ht="15" thickBot="1">
      <c r="A33" s="82" t="s">
        <v>29</v>
      </c>
      <c r="B33" s="192">
        <v>2195</v>
      </c>
      <c r="C33" s="193">
        <v>1475</v>
      </c>
      <c r="D33" s="193">
        <v>720</v>
      </c>
    </row>
    <row r="34" spans="1:4" ht="15" thickBot="1">
      <c r="A34" s="82" t="s">
        <v>30</v>
      </c>
      <c r="B34" s="192">
        <v>1850</v>
      </c>
      <c r="C34" s="193">
        <v>1310</v>
      </c>
      <c r="D34" s="193">
        <v>540</v>
      </c>
    </row>
    <row r="35" spans="1:4" ht="15" thickBot="1">
      <c r="A35" s="82" t="s">
        <v>31</v>
      </c>
      <c r="B35" s="195">
        <v>610</v>
      </c>
      <c r="C35" s="194">
        <v>480</v>
      </c>
      <c r="D35" s="193">
        <v>130</v>
      </c>
    </row>
    <row r="36" spans="1:4" ht="14.25">
      <c r="A36" s="83" t="s">
        <v>216</v>
      </c>
      <c r="B36" s="196">
        <v>407555</v>
      </c>
      <c r="C36" s="197">
        <v>342235</v>
      </c>
      <c r="D36" s="197">
        <v>65320</v>
      </c>
    </row>
    <row r="37" spans="1:4">
      <c r="B37" s="199"/>
      <c r="C37" s="199"/>
      <c r="D37" s="199"/>
    </row>
    <row r="38" spans="1:4" ht="12.75" customHeight="1">
      <c r="A38" s="589" t="s">
        <v>731</v>
      </c>
      <c r="B38" s="589"/>
      <c r="C38" s="589"/>
      <c r="D38" s="199"/>
    </row>
    <row r="39" spans="1:4">
      <c r="A39" s="589"/>
      <c r="B39" s="589"/>
      <c r="C39" s="589"/>
      <c r="D39" s="199"/>
    </row>
    <row r="40" spans="1:4">
      <c r="A40" s="589"/>
      <c r="B40" s="589"/>
      <c r="C40" s="589"/>
      <c r="D40" s="199"/>
    </row>
    <row r="41" spans="1:4">
      <c r="A41" s="589"/>
      <c r="B41" s="589"/>
      <c r="C41" s="589"/>
      <c r="D41" s="199"/>
    </row>
    <row r="42" spans="1:4">
      <c r="A42" s="589"/>
      <c r="B42" s="589"/>
      <c r="C42" s="589"/>
      <c r="D42" s="199"/>
    </row>
    <row r="43" spans="1:4">
      <c r="A43" s="589"/>
      <c r="B43" s="589"/>
      <c r="C43" s="589"/>
      <c r="D43" s="199"/>
    </row>
    <row r="44" spans="1:4">
      <c r="A44" s="589"/>
      <c r="B44" s="589"/>
      <c r="C44" s="589"/>
      <c r="D44" s="199"/>
    </row>
    <row r="45" spans="1:4">
      <c r="A45" s="589"/>
      <c r="B45" s="589"/>
      <c r="C45" s="589"/>
    </row>
    <row r="46" spans="1:4">
      <c r="A46" s="589"/>
      <c r="B46" s="589"/>
      <c r="C46" s="589"/>
    </row>
    <row r="47" spans="1:4">
      <c r="A47" s="589"/>
      <c r="B47" s="589"/>
      <c r="C47" s="589"/>
    </row>
    <row r="48" spans="1:4">
      <c r="A48" s="589"/>
      <c r="B48" s="589"/>
      <c r="C48" s="589"/>
      <c r="D48" s="199"/>
    </row>
    <row r="49" spans="1:5">
      <c r="A49" s="589"/>
      <c r="B49" s="589"/>
      <c r="C49" s="589"/>
    </row>
    <row r="50" spans="1:5">
      <c r="C50" s="199"/>
      <c r="D50" s="199"/>
    </row>
    <row r="52" spans="1:5" ht="15">
      <c r="A52" s="590" t="s">
        <v>633</v>
      </c>
      <c r="B52" s="590"/>
      <c r="C52" s="590"/>
      <c r="D52" s="590"/>
      <c r="E52" s="590"/>
    </row>
    <row r="53" spans="1:5">
      <c r="A53" s="588" t="s">
        <v>213</v>
      </c>
      <c r="B53" s="588"/>
    </row>
    <row r="54" spans="1:5" s="198" customFormat="1" ht="47.25" customHeight="1">
      <c r="A54" s="222" t="s">
        <v>596</v>
      </c>
      <c r="B54" s="222"/>
      <c r="C54" s="515" t="s">
        <v>699</v>
      </c>
      <c r="D54" s="293" t="s">
        <v>730</v>
      </c>
      <c r="E54" s="293" t="s">
        <v>456</v>
      </c>
    </row>
    <row r="55" spans="1:5" ht="15">
      <c r="A55" s="591" t="s">
        <v>432</v>
      </c>
      <c r="B55" s="591"/>
      <c r="C55" s="516"/>
    </row>
    <row r="56" spans="1:5" ht="29.25" customHeight="1">
      <c r="A56" s="587" t="s">
        <v>444</v>
      </c>
      <c r="B56" s="587"/>
      <c r="C56" s="331">
        <v>10650</v>
      </c>
      <c r="D56" s="331">
        <v>10600</v>
      </c>
      <c r="E56" s="391">
        <f>((D56-C56)/C56)*100</f>
        <v>-0.46948356807511737</v>
      </c>
    </row>
    <row r="57" spans="1:5" ht="15" customHeight="1">
      <c r="A57" s="587" t="s">
        <v>634</v>
      </c>
      <c r="B57" s="587"/>
      <c r="C57" s="328">
        <v>105</v>
      </c>
      <c r="D57" s="328">
        <v>105</v>
      </c>
      <c r="E57" s="392">
        <f>((D57-C57)/C57)*100</f>
        <v>0</v>
      </c>
    </row>
    <row r="58" spans="1:5" ht="15" customHeight="1">
      <c r="A58" s="587" t="s">
        <v>635</v>
      </c>
      <c r="B58" s="587"/>
      <c r="C58" s="331">
        <v>4505</v>
      </c>
      <c r="D58" s="331">
        <v>4465</v>
      </c>
      <c r="E58" s="392">
        <f t="shared" ref="E58:E93" si="0">((D58-C58)/C58)*100</f>
        <v>-0.88790233074361824</v>
      </c>
    </row>
    <row r="59" spans="1:5" ht="29.25" customHeight="1">
      <c r="A59" s="587" t="s">
        <v>636</v>
      </c>
      <c r="B59" s="587"/>
      <c r="C59" s="328">
        <v>505</v>
      </c>
      <c r="D59" s="328">
        <v>510</v>
      </c>
      <c r="E59" s="392">
        <f t="shared" si="0"/>
        <v>0.99009900990099009</v>
      </c>
    </row>
    <row r="60" spans="1:5" ht="43.5" customHeight="1">
      <c r="A60" s="587" t="s">
        <v>637</v>
      </c>
      <c r="B60" s="587"/>
      <c r="C60" s="328">
        <v>1610</v>
      </c>
      <c r="D60" s="328">
        <v>1605</v>
      </c>
      <c r="E60" s="392">
        <f>((D60-C60)/C60)*100</f>
        <v>-0.3105590062111801</v>
      </c>
    </row>
    <row r="61" spans="1:5" ht="15" customHeight="1">
      <c r="A61" s="587" t="s">
        <v>638</v>
      </c>
      <c r="B61" s="587"/>
      <c r="C61" s="328">
        <v>125</v>
      </c>
      <c r="D61" s="328">
        <v>125</v>
      </c>
      <c r="E61" s="392">
        <f>((D61-C61)/C61)*100</f>
        <v>0</v>
      </c>
    </row>
    <row r="62" spans="1:5" ht="43.5" customHeight="1">
      <c r="A62" s="587" t="s">
        <v>639</v>
      </c>
      <c r="B62" s="587"/>
      <c r="C62" s="328">
        <v>240</v>
      </c>
      <c r="D62" s="328">
        <v>225</v>
      </c>
      <c r="E62" s="392">
        <f t="shared" si="0"/>
        <v>-6.25</v>
      </c>
    </row>
    <row r="63" spans="1:5" ht="15" customHeight="1">
      <c r="A63" s="587" t="s">
        <v>640</v>
      </c>
      <c r="B63" s="587"/>
      <c r="C63" s="328">
        <v>50</v>
      </c>
      <c r="D63" s="328">
        <v>50</v>
      </c>
      <c r="E63" s="392">
        <f t="shared" si="0"/>
        <v>0</v>
      </c>
    </row>
    <row r="64" spans="1:5" ht="15" customHeight="1">
      <c r="A64" s="587" t="s">
        <v>641</v>
      </c>
      <c r="B64" s="587"/>
      <c r="C64" s="328">
        <v>945</v>
      </c>
      <c r="D64" s="328">
        <v>925</v>
      </c>
      <c r="E64" s="392">
        <f t="shared" si="0"/>
        <v>-2.1164021164021163</v>
      </c>
    </row>
    <row r="65" spans="1:5" ht="15" customHeight="1">
      <c r="A65" s="587" t="s">
        <v>642</v>
      </c>
      <c r="B65" s="587"/>
      <c r="C65" s="328">
        <v>1865</v>
      </c>
      <c r="D65" s="328">
        <v>1890</v>
      </c>
      <c r="E65" s="392">
        <f t="shared" si="0"/>
        <v>1.3404825737265416</v>
      </c>
    </row>
    <row r="66" spans="1:5" ht="29.25" customHeight="1">
      <c r="A66" s="587" t="s">
        <v>643</v>
      </c>
      <c r="B66" s="587"/>
      <c r="C66" s="328">
        <v>35</v>
      </c>
      <c r="D66" s="328">
        <v>30</v>
      </c>
      <c r="E66" s="392">
        <f t="shared" si="0"/>
        <v>-14.285714285714285</v>
      </c>
    </row>
    <row r="67" spans="1:5" ht="15" customHeight="1">
      <c r="A67" s="587" t="s">
        <v>644</v>
      </c>
      <c r="B67" s="587"/>
      <c r="C67" s="328">
        <v>120</v>
      </c>
      <c r="D67" s="328">
        <v>120</v>
      </c>
      <c r="E67" s="392">
        <f t="shared" si="0"/>
        <v>0</v>
      </c>
    </row>
    <row r="68" spans="1:5" ht="29.25" customHeight="1">
      <c r="A68" s="587" t="s">
        <v>645</v>
      </c>
      <c r="B68" s="587"/>
      <c r="C68" s="328">
        <v>350</v>
      </c>
      <c r="D68" s="328">
        <v>355</v>
      </c>
      <c r="E68" s="392">
        <f t="shared" si="0"/>
        <v>1.4285714285714286</v>
      </c>
    </row>
    <row r="69" spans="1:5" ht="29.25" customHeight="1">
      <c r="A69" s="587" t="s">
        <v>646</v>
      </c>
      <c r="B69" s="587"/>
      <c r="C69" s="328">
        <v>145</v>
      </c>
      <c r="D69" s="328">
        <v>145</v>
      </c>
      <c r="E69" s="392">
        <f t="shared" si="0"/>
        <v>0</v>
      </c>
    </row>
    <row r="70" spans="1:5" ht="29.25" customHeight="1">
      <c r="A70" s="587" t="s">
        <v>647</v>
      </c>
      <c r="B70" s="587"/>
      <c r="C70" s="328">
        <v>2145</v>
      </c>
      <c r="D70" s="328">
        <v>2155</v>
      </c>
      <c r="E70" s="392">
        <f t="shared" si="0"/>
        <v>0.46620046620046618</v>
      </c>
    </row>
    <row r="71" spans="1:5" ht="15" customHeight="1">
      <c r="A71" s="587" t="s">
        <v>648</v>
      </c>
      <c r="B71" s="587"/>
      <c r="C71" s="328">
        <v>515</v>
      </c>
      <c r="D71" s="328">
        <v>525</v>
      </c>
      <c r="E71" s="392">
        <f t="shared" si="0"/>
        <v>1.9417475728155338</v>
      </c>
    </row>
    <row r="72" spans="1:5" ht="29.25" customHeight="1">
      <c r="A72" s="587" t="s">
        <v>649</v>
      </c>
      <c r="B72" s="587"/>
      <c r="C72" s="328">
        <v>4250</v>
      </c>
      <c r="D72" s="328">
        <v>4240</v>
      </c>
      <c r="E72" s="392">
        <f t="shared" si="0"/>
        <v>-0.23529411764705879</v>
      </c>
    </row>
    <row r="73" spans="1:5" ht="29.25" customHeight="1">
      <c r="A73" s="587" t="s">
        <v>101</v>
      </c>
      <c r="B73" s="587"/>
      <c r="C73" s="328">
        <v>26380</v>
      </c>
      <c r="D73" s="328">
        <v>26715</v>
      </c>
      <c r="E73" s="392">
        <f t="shared" si="0"/>
        <v>1.269901440485216</v>
      </c>
    </row>
    <row r="74" spans="1:5" ht="15" customHeight="1">
      <c r="A74" s="587" t="s">
        <v>650</v>
      </c>
      <c r="B74" s="587"/>
      <c r="C74" s="328">
        <v>73495</v>
      </c>
      <c r="D74" s="328">
        <v>71470</v>
      </c>
      <c r="E74" s="392">
        <f t="shared" si="0"/>
        <v>-2.7552894754745219</v>
      </c>
    </row>
    <row r="75" spans="1:5" ht="43.5" customHeight="1">
      <c r="A75" s="587" t="s">
        <v>651</v>
      </c>
      <c r="B75" s="587"/>
      <c r="C75" s="332">
        <v>23150</v>
      </c>
      <c r="D75" s="332">
        <v>23195</v>
      </c>
      <c r="E75" s="392">
        <f t="shared" si="0"/>
        <v>0.19438444924406048</v>
      </c>
    </row>
    <row r="76" spans="1:5" s="454" customFormat="1" ht="43.5" customHeight="1">
      <c r="A76" s="587" t="s">
        <v>102</v>
      </c>
      <c r="B76" s="587"/>
      <c r="C76" s="464">
        <v>71410</v>
      </c>
      <c r="D76" s="464">
        <v>70850</v>
      </c>
      <c r="E76" s="392">
        <f t="shared" si="0"/>
        <v>-0.78420389301218307</v>
      </c>
    </row>
    <row r="77" spans="1:5" s="454" customFormat="1" ht="43.5" customHeight="1">
      <c r="A77" s="587" t="s">
        <v>652</v>
      </c>
      <c r="B77" s="587"/>
      <c r="C77" s="464">
        <v>1935</v>
      </c>
      <c r="D77" s="464">
        <v>1985</v>
      </c>
      <c r="E77" s="392">
        <f t="shared" si="0"/>
        <v>2.5839793281653747</v>
      </c>
    </row>
    <row r="78" spans="1:5" s="454" customFormat="1" ht="43.5" customHeight="1">
      <c r="A78" s="587" t="s">
        <v>472</v>
      </c>
      <c r="B78" s="587"/>
      <c r="C78" s="464">
        <v>575</v>
      </c>
      <c r="D78" s="464">
        <v>580</v>
      </c>
      <c r="E78" s="392">
        <f t="shared" si="0"/>
        <v>0.86956521739130432</v>
      </c>
    </row>
    <row r="79" spans="1:5" s="454" customFormat="1" ht="43.5" customHeight="1">
      <c r="A79" s="587" t="s">
        <v>473</v>
      </c>
      <c r="B79" s="587"/>
      <c r="C79" s="464">
        <v>4620</v>
      </c>
      <c r="D79" s="464">
        <v>4595</v>
      </c>
      <c r="E79" s="392">
        <f t="shared" si="0"/>
        <v>-0.54112554112554112</v>
      </c>
    </row>
    <row r="80" spans="1:5" s="454" customFormat="1" ht="43.5" customHeight="1">
      <c r="A80" s="587" t="s">
        <v>653</v>
      </c>
      <c r="B80" s="587"/>
      <c r="C80" s="464">
        <v>4395</v>
      </c>
      <c r="D80" s="464">
        <v>4395</v>
      </c>
      <c r="E80" s="392">
        <f t="shared" si="0"/>
        <v>0</v>
      </c>
    </row>
    <row r="81" spans="1:5" s="454" customFormat="1" ht="43.5" customHeight="1">
      <c r="A81" s="587" t="s">
        <v>272</v>
      </c>
      <c r="B81" s="587"/>
      <c r="C81" s="464">
        <v>4420</v>
      </c>
      <c r="D81" s="464">
        <v>4420</v>
      </c>
      <c r="E81" s="392">
        <f t="shared" si="0"/>
        <v>0</v>
      </c>
    </row>
    <row r="82" spans="1:5" s="454" customFormat="1" ht="43.5" customHeight="1">
      <c r="A82" s="587" t="s">
        <v>654</v>
      </c>
      <c r="B82" s="587"/>
      <c r="C82" s="464">
        <v>10340</v>
      </c>
      <c r="D82" s="464">
        <v>10310</v>
      </c>
      <c r="E82" s="392">
        <f t="shared" si="0"/>
        <v>-0.29013539651837528</v>
      </c>
    </row>
    <row r="83" spans="1:5" s="454" customFormat="1" ht="43.5" customHeight="1">
      <c r="A83" s="587" t="s">
        <v>474</v>
      </c>
      <c r="B83" s="587"/>
      <c r="C83" s="464">
        <v>2355</v>
      </c>
      <c r="D83" s="464">
        <v>2380</v>
      </c>
      <c r="E83" s="392">
        <f t="shared" si="0"/>
        <v>1.0615711252653928</v>
      </c>
    </row>
    <row r="84" spans="1:5" s="454" customFormat="1" ht="43.5" customHeight="1">
      <c r="A84" s="587" t="s">
        <v>655</v>
      </c>
      <c r="B84" s="587"/>
      <c r="C84" s="464">
        <v>5705</v>
      </c>
      <c r="D84" s="464">
        <v>5615</v>
      </c>
      <c r="E84" s="392">
        <f t="shared" si="0"/>
        <v>-1.5775635407537247</v>
      </c>
    </row>
    <row r="85" spans="1:5" s="454" customFormat="1" ht="43.5" customHeight="1">
      <c r="A85" s="587" t="s">
        <v>656</v>
      </c>
      <c r="B85" s="587"/>
      <c r="C85" s="464">
        <v>34310</v>
      </c>
      <c r="D85" s="464">
        <v>33560</v>
      </c>
      <c r="E85" s="392">
        <f t="shared" si="0"/>
        <v>-2.1859516176041973</v>
      </c>
    </row>
    <row r="86" spans="1:5" s="454" customFormat="1" ht="43.5" customHeight="1">
      <c r="A86" s="587" t="s">
        <v>447</v>
      </c>
      <c r="B86" s="587"/>
      <c r="C86" s="464">
        <v>21820</v>
      </c>
      <c r="D86" s="464">
        <v>21380</v>
      </c>
      <c r="E86" s="392">
        <f t="shared" si="0"/>
        <v>-2.0164986251145738</v>
      </c>
    </row>
    <row r="87" spans="1:5" s="454" customFormat="1" ht="43.5" customHeight="1">
      <c r="A87" s="587" t="s">
        <v>448</v>
      </c>
      <c r="B87" s="587"/>
      <c r="C87" s="464">
        <v>26255</v>
      </c>
      <c r="D87" s="464">
        <v>26890</v>
      </c>
      <c r="E87" s="392">
        <f t="shared" si="0"/>
        <v>2.4185869358217484</v>
      </c>
    </row>
    <row r="88" spans="1:5" s="454" customFormat="1" ht="43.5" customHeight="1">
      <c r="A88" s="587" t="s">
        <v>500</v>
      </c>
      <c r="B88" s="587"/>
      <c r="C88" s="464">
        <v>30055</v>
      </c>
      <c r="D88" s="464">
        <v>29985</v>
      </c>
      <c r="E88" s="392">
        <f t="shared" si="0"/>
        <v>-0.23290633837963734</v>
      </c>
    </row>
    <row r="89" spans="1:5" s="454" customFormat="1" ht="43.5" customHeight="1">
      <c r="A89" s="587" t="s">
        <v>475</v>
      </c>
      <c r="B89" s="587"/>
      <c r="C89" s="464">
        <v>13545</v>
      </c>
      <c r="D89" s="464">
        <v>13485</v>
      </c>
      <c r="E89" s="392">
        <f t="shared" si="0"/>
        <v>-0.44296788482834992</v>
      </c>
    </row>
    <row r="90" spans="1:5" s="454" customFormat="1" ht="43.5" customHeight="1">
      <c r="A90" s="587" t="s">
        <v>657</v>
      </c>
      <c r="B90" s="587"/>
      <c r="C90" s="464">
        <v>10120</v>
      </c>
      <c r="D90" s="464">
        <v>9630</v>
      </c>
      <c r="E90" s="392">
        <f t="shared" si="0"/>
        <v>-4.8418972332015811</v>
      </c>
    </row>
    <row r="91" spans="1:5" s="454" customFormat="1" ht="43.5" customHeight="1">
      <c r="A91" s="587" t="s">
        <v>658</v>
      </c>
      <c r="B91" s="587"/>
      <c r="C91" s="464">
        <v>13530</v>
      </c>
      <c r="D91" s="464">
        <v>13375</v>
      </c>
      <c r="E91" s="392">
        <f t="shared" si="0"/>
        <v>-1.1456023651145602</v>
      </c>
    </row>
    <row r="92" spans="1:5" s="454" customFormat="1" ht="43.5" customHeight="1">
      <c r="A92" s="587" t="s">
        <v>449</v>
      </c>
      <c r="B92" s="587"/>
      <c r="C92" s="464">
        <v>4715</v>
      </c>
      <c r="D92" s="464">
        <v>4645</v>
      </c>
      <c r="E92" s="392">
        <f t="shared" si="0"/>
        <v>-1.4846235418875928</v>
      </c>
    </row>
    <row r="93" spans="1:5" s="454" customFormat="1" ht="43.5" customHeight="1">
      <c r="A93" s="587" t="s">
        <v>450</v>
      </c>
      <c r="B93" s="587"/>
      <c r="C93" s="464">
        <v>25</v>
      </c>
      <c r="D93" s="464">
        <v>25</v>
      </c>
      <c r="E93" s="392">
        <f t="shared" si="0"/>
        <v>0</v>
      </c>
    </row>
    <row r="94" spans="1:5" ht="29.25" customHeight="1">
      <c r="A94" s="587" t="s">
        <v>659</v>
      </c>
      <c r="B94" s="587"/>
      <c r="C94" s="333">
        <v>0</v>
      </c>
      <c r="D94" s="333">
        <v>0</v>
      </c>
      <c r="E94" s="392" t="s">
        <v>660</v>
      </c>
    </row>
    <row r="95" spans="1:5" ht="15" customHeight="1">
      <c r="A95" s="593" t="s">
        <v>433</v>
      </c>
      <c r="B95" s="593"/>
      <c r="C95" s="330">
        <v>411315</v>
      </c>
      <c r="D95" s="330">
        <v>407555</v>
      </c>
      <c r="E95" s="393">
        <f>((D95-C95)/C95)*100</f>
        <v>-0.91414122995757507</v>
      </c>
    </row>
    <row r="96" spans="1:5">
      <c r="A96" s="594" t="s">
        <v>209</v>
      </c>
      <c r="B96" s="594"/>
      <c r="C96" s="594"/>
      <c r="D96" s="199"/>
    </row>
    <row r="97" spans="1:11">
      <c r="A97" s="594" t="s">
        <v>434</v>
      </c>
      <c r="B97" s="594"/>
      <c r="C97" s="594"/>
      <c r="E97" s="199"/>
    </row>
    <row r="98" spans="1:11" ht="12.75" customHeight="1">
      <c r="A98" s="595" t="s">
        <v>662</v>
      </c>
      <c r="B98" s="595"/>
      <c r="C98" s="595"/>
      <c r="E98" s="199"/>
      <c r="I98" s="199"/>
    </row>
    <row r="99" spans="1:11" ht="30.75" customHeight="1">
      <c r="A99" s="592" t="s">
        <v>661</v>
      </c>
      <c r="B99" s="592"/>
      <c r="C99" s="592"/>
      <c r="E99" s="199"/>
      <c r="G99" s="199"/>
      <c r="H99" s="199"/>
      <c r="I99" s="199"/>
    </row>
    <row r="100" spans="1:11">
      <c r="A100" s="279" t="s">
        <v>422</v>
      </c>
    </row>
    <row r="101" spans="1:11" ht="15">
      <c r="B101" s="291"/>
    </row>
    <row r="102" spans="1:11" ht="15">
      <c r="A102" s="2" t="s">
        <v>208</v>
      </c>
      <c r="B102" s="291"/>
    </row>
    <row r="103" spans="1:11" ht="15">
      <c r="A103" s="2" t="s">
        <v>41</v>
      </c>
      <c r="B103" s="291"/>
    </row>
    <row r="105" spans="1:11">
      <c r="K105" s="199"/>
    </row>
    <row r="106" spans="1:11">
      <c r="D106" s="199"/>
    </row>
    <row r="111" spans="1:11">
      <c r="G111" s="199"/>
    </row>
    <row r="114" spans="5:8">
      <c r="H114" s="199"/>
    </row>
    <row r="124" spans="5:8">
      <c r="E124" s="200"/>
    </row>
  </sheetData>
  <sheetProtection algorithmName="SHA-512" hashValue="j9ZTfXHRbZifGp2+bsVuvMYmGEn2dDG0jIzwMuAfpSO9CjNuLsPW+0l0e4jMMi2WBfbYQqqJBWuEbF3T2fh9+A==" saltValue="gEA3XfY0LUXM0xz1sVBTlA=="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F43" sqref="F43"/>
    </sheetView>
  </sheetViews>
  <sheetFormatPr baseColWidth="10" defaultRowHeight="15"/>
  <cols>
    <col min="1" max="1" width="58.140625" customWidth="1"/>
    <col min="2" max="2" width="24.5703125" customWidth="1"/>
  </cols>
  <sheetData>
    <row r="1" spans="1:2" ht="42.75" customHeight="1">
      <c r="A1" s="598" t="s">
        <v>458</v>
      </c>
      <c r="B1" s="598"/>
    </row>
    <row r="2" spans="1:2" ht="15.75" thickBot="1">
      <c r="A2" s="588" t="s">
        <v>419</v>
      </c>
      <c r="B2" s="599"/>
    </row>
    <row r="3" spans="1:2" ht="15.75" thickBot="1">
      <c r="A3" s="83" t="s">
        <v>420</v>
      </c>
      <c r="B3" s="243" t="s">
        <v>710</v>
      </c>
    </row>
    <row r="4" spans="1:2" ht="20.25" customHeight="1" thickBot="1">
      <c r="A4" s="215" t="s">
        <v>444</v>
      </c>
      <c r="B4" s="185">
        <v>958</v>
      </c>
    </row>
    <row r="5" spans="1:2" ht="57.75" thickBot="1">
      <c r="A5" s="215" t="s">
        <v>445</v>
      </c>
      <c r="B5" s="186">
        <v>1307</v>
      </c>
    </row>
    <row r="6" spans="1:2" ht="25.5" customHeight="1" thickBot="1">
      <c r="A6" s="215" t="s">
        <v>101</v>
      </c>
      <c r="B6" s="186">
        <v>2654</v>
      </c>
    </row>
    <row r="7" spans="1:2" ht="25.5" customHeight="1" thickBot="1">
      <c r="A7" s="215" t="s">
        <v>446</v>
      </c>
      <c r="B7" s="186">
        <v>22677</v>
      </c>
    </row>
    <row r="8" spans="1:2" s="299" customFormat="1" ht="29.25" thickBot="1">
      <c r="A8" s="214" t="s">
        <v>480</v>
      </c>
      <c r="B8" s="186">
        <v>907</v>
      </c>
    </row>
    <row r="9" spans="1:2" s="299" customFormat="1" ht="29.25" thickBot="1">
      <c r="A9" s="214" t="s">
        <v>481</v>
      </c>
      <c r="B9" s="186">
        <v>1503</v>
      </c>
    </row>
    <row r="10" spans="1:2" s="299" customFormat="1" ht="29.25" thickBot="1">
      <c r="A10" s="214" t="s">
        <v>482</v>
      </c>
      <c r="B10" s="186">
        <v>3956</v>
      </c>
    </row>
    <row r="11" spans="1:2" s="299" customFormat="1" ht="15.75" thickBot="1">
      <c r="A11" s="214" t="s">
        <v>483</v>
      </c>
      <c r="B11" s="186">
        <v>1409</v>
      </c>
    </row>
    <row r="12" spans="1:2" s="299" customFormat="1" ht="15.75" thickBot="1">
      <c r="A12" s="214" t="s">
        <v>484</v>
      </c>
      <c r="B12" s="186">
        <v>76</v>
      </c>
    </row>
    <row r="13" spans="1:2" s="299" customFormat="1" ht="15.75" thickBot="1">
      <c r="A13" s="214" t="s">
        <v>485</v>
      </c>
      <c r="B13" s="186">
        <v>17</v>
      </c>
    </row>
    <row r="14" spans="1:2" s="299" customFormat="1" ht="15.75" thickBot="1">
      <c r="A14" s="214" t="s">
        <v>486</v>
      </c>
      <c r="B14" s="186">
        <v>240</v>
      </c>
    </row>
    <row r="15" spans="1:2" s="299" customFormat="1" ht="15.75" thickBot="1">
      <c r="A15" s="214" t="s">
        <v>487</v>
      </c>
      <c r="B15" s="186">
        <v>44</v>
      </c>
    </row>
    <row r="16" spans="1:2" s="299" customFormat="1" ht="15.75" thickBot="1">
      <c r="A16" s="214" t="s">
        <v>102</v>
      </c>
      <c r="B16" s="186">
        <v>4735</v>
      </c>
    </row>
    <row r="17" spans="1:2" s="299" customFormat="1" ht="15.75" thickBot="1">
      <c r="A17" s="214" t="s">
        <v>488</v>
      </c>
      <c r="B17" s="186">
        <v>33</v>
      </c>
    </row>
    <row r="18" spans="1:2" s="299" customFormat="1" ht="57.75" thickBot="1">
      <c r="A18" s="214" t="s">
        <v>489</v>
      </c>
      <c r="B18" s="186">
        <v>130</v>
      </c>
    </row>
    <row r="19" spans="1:2" s="299" customFormat="1" ht="15.75" thickBot="1">
      <c r="A19" s="214" t="s">
        <v>472</v>
      </c>
      <c r="B19" s="186">
        <v>55</v>
      </c>
    </row>
    <row r="20" spans="1:2" s="299" customFormat="1" ht="43.5" thickBot="1">
      <c r="A20" s="214" t="s">
        <v>473</v>
      </c>
      <c r="B20" s="186">
        <v>296</v>
      </c>
    </row>
    <row r="21" spans="1:2" s="299" customFormat="1" ht="29.25" thickBot="1">
      <c r="A21" s="214" t="s">
        <v>490</v>
      </c>
      <c r="B21" s="186">
        <v>41</v>
      </c>
    </row>
    <row r="22" spans="1:2" s="299" customFormat="1" ht="29.25" thickBot="1">
      <c r="A22" s="214" t="s">
        <v>491</v>
      </c>
      <c r="B22" s="186">
        <v>46</v>
      </c>
    </row>
    <row r="23" spans="1:2" s="299" customFormat="1" ht="29.25" thickBot="1">
      <c r="A23" s="214" t="s">
        <v>492</v>
      </c>
      <c r="B23" s="186">
        <v>248</v>
      </c>
    </row>
    <row r="24" spans="1:2" s="299" customFormat="1" ht="15.75" thickBot="1">
      <c r="A24" s="214" t="s">
        <v>272</v>
      </c>
      <c r="B24" s="186">
        <v>875</v>
      </c>
    </row>
    <row r="25" spans="1:2" s="299" customFormat="1" ht="43.5" thickBot="1">
      <c r="A25" s="214" t="s">
        <v>493</v>
      </c>
      <c r="B25" s="186">
        <v>1128</v>
      </c>
    </row>
    <row r="26" spans="1:2" s="299" customFormat="1" ht="29.25" thickBot="1">
      <c r="A26" s="214" t="s">
        <v>494</v>
      </c>
      <c r="B26" s="186">
        <v>270</v>
      </c>
    </row>
    <row r="27" spans="1:2" s="299" customFormat="1" ht="15.75" thickBot="1">
      <c r="A27" s="214" t="s">
        <v>474</v>
      </c>
      <c r="B27" s="186">
        <v>46</v>
      </c>
    </row>
    <row r="28" spans="1:2" s="299" customFormat="1" ht="15.75" thickBot="1">
      <c r="A28" s="214" t="s">
        <v>495</v>
      </c>
      <c r="B28" s="186">
        <v>167</v>
      </c>
    </row>
    <row r="29" spans="1:2" s="299" customFormat="1" ht="29.25" thickBot="1">
      <c r="A29" s="214" t="s">
        <v>496</v>
      </c>
      <c r="B29" s="186">
        <v>296</v>
      </c>
    </row>
    <row r="30" spans="1:2" s="299" customFormat="1" ht="15.75" thickBot="1">
      <c r="A30" s="214" t="s">
        <v>274</v>
      </c>
      <c r="B30" s="186">
        <v>257</v>
      </c>
    </row>
    <row r="31" spans="1:2" s="299" customFormat="1" ht="15.75" thickBot="1">
      <c r="A31" s="214" t="s">
        <v>497</v>
      </c>
      <c r="B31" s="186">
        <v>46</v>
      </c>
    </row>
    <row r="32" spans="1:2" s="299" customFormat="1" ht="43.5" thickBot="1">
      <c r="A32" s="214" t="s">
        <v>498</v>
      </c>
      <c r="B32" s="186">
        <v>199</v>
      </c>
    </row>
    <row r="33" spans="1:9" s="299" customFormat="1" ht="57.75" thickBot="1">
      <c r="A33" s="214" t="s">
        <v>499</v>
      </c>
      <c r="B33" s="186">
        <v>1047</v>
      </c>
    </row>
    <row r="34" spans="1:9" s="299" customFormat="1" ht="29.25" thickBot="1">
      <c r="A34" s="214" t="s">
        <v>447</v>
      </c>
      <c r="B34" s="186">
        <v>0</v>
      </c>
    </row>
    <row r="35" spans="1:9" s="299" customFormat="1" ht="15.75" thickBot="1">
      <c r="A35" s="214" t="s">
        <v>448</v>
      </c>
      <c r="B35" s="186">
        <v>717</v>
      </c>
    </row>
    <row r="36" spans="1:9" s="299" customFormat="1" ht="15.75" thickBot="1">
      <c r="A36" s="214" t="s">
        <v>500</v>
      </c>
      <c r="B36" s="186">
        <v>799</v>
      </c>
    </row>
    <row r="37" spans="1:9" s="299" customFormat="1" ht="15.75" thickBot="1">
      <c r="A37" s="214" t="s">
        <v>475</v>
      </c>
      <c r="B37" s="186">
        <v>206</v>
      </c>
    </row>
    <row r="38" spans="1:9" s="299" customFormat="1" ht="57.75" thickBot="1">
      <c r="A38" s="214" t="s">
        <v>501</v>
      </c>
      <c r="B38" s="186">
        <v>212</v>
      </c>
    </row>
    <row r="39" spans="1:9" s="299" customFormat="1" ht="29.25" thickBot="1">
      <c r="A39" s="214" t="s">
        <v>284</v>
      </c>
      <c r="B39" s="186">
        <v>545</v>
      </c>
    </row>
    <row r="40" spans="1:9" s="299" customFormat="1" ht="15.75" thickBot="1">
      <c r="A40" s="214" t="s">
        <v>502</v>
      </c>
      <c r="B40" s="186">
        <v>360</v>
      </c>
    </row>
    <row r="41" spans="1:9" s="299" customFormat="1" ht="29.25" thickBot="1">
      <c r="A41" s="214" t="s">
        <v>503</v>
      </c>
      <c r="B41" s="186">
        <v>96</v>
      </c>
    </row>
    <row r="42" spans="1:9" s="299" customFormat="1" ht="15.75" thickBot="1">
      <c r="A42" s="214" t="s">
        <v>504</v>
      </c>
      <c r="B42" s="186">
        <v>1225</v>
      </c>
    </row>
    <row r="43" spans="1:9" s="299" customFormat="1" ht="43.5" thickBot="1">
      <c r="A43" s="214" t="s">
        <v>449</v>
      </c>
      <c r="B43" s="186">
        <v>446</v>
      </c>
    </row>
    <row r="44" spans="1:9" s="299" customFormat="1" ht="29.25" thickBot="1">
      <c r="A44" s="214" t="s">
        <v>450</v>
      </c>
      <c r="B44" s="186">
        <v>4</v>
      </c>
    </row>
    <row r="45" spans="1:9" s="299" customFormat="1">
      <c r="A45" s="83" t="s">
        <v>421</v>
      </c>
      <c r="B45" s="352">
        <v>27596</v>
      </c>
      <c r="C45" s="1"/>
      <c r="D45" s="1"/>
    </row>
    <row r="46" spans="1:9">
      <c r="C46" s="1"/>
      <c r="D46" s="1"/>
    </row>
    <row r="47" spans="1:9">
      <c r="A47" s="533" t="s">
        <v>726</v>
      </c>
      <c r="B47" s="533"/>
    </row>
    <row r="48" spans="1:9" ht="15" customHeight="1">
      <c r="A48" s="533"/>
      <c r="B48" s="533"/>
      <c r="F48" s="135"/>
      <c r="I48" s="1"/>
    </row>
    <row r="49" spans="1:6">
      <c r="A49" s="533"/>
      <c r="B49" s="533"/>
      <c r="D49" s="287"/>
      <c r="E49" s="281"/>
      <c r="F49" s="1"/>
    </row>
    <row r="50" spans="1:6">
      <c r="A50" s="533"/>
      <c r="B50" s="533"/>
      <c r="D50" s="286"/>
      <c r="E50" s="286"/>
    </row>
    <row r="51" spans="1:6">
      <c r="A51" s="533"/>
      <c r="B51" s="533"/>
    </row>
    <row r="52" spans="1:6">
      <c r="A52" s="533"/>
      <c r="B52" s="533"/>
    </row>
    <row r="54" spans="1:6">
      <c r="A54" s="596" t="s">
        <v>209</v>
      </c>
      <c r="B54" s="597"/>
    </row>
    <row r="55" spans="1:6">
      <c r="A55" s="596" t="s">
        <v>422</v>
      </c>
      <c r="B55" s="597"/>
    </row>
    <row r="56" spans="1:6">
      <c r="A56" s="242" t="s">
        <v>457</v>
      </c>
      <c r="B56" s="188"/>
      <c r="C56" s="241"/>
    </row>
    <row r="58" spans="1:6">
      <c r="A58" s="2" t="s">
        <v>423</v>
      </c>
      <c r="B58" s="2"/>
    </row>
    <row r="59" spans="1:6">
      <c r="A59" s="2" t="s">
        <v>41</v>
      </c>
    </row>
  </sheetData>
  <sheetProtection algorithmName="SHA-512" hashValue="hKBjffAKkYq/By4fDmsFUi6SbD/nmGZZQ/7bIPh5bUcV1m2WQc/wW+yBe2gqR7t6iH5SE5ccU7UVtbud/D4dcw==" saltValue="Rbf/26wf7jh1+Ssiry33u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40" sqref="A40:F40"/>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0" t="s">
        <v>478</v>
      </c>
      <c r="B1" s="601"/>
      <c r="C1" s="601"/>
      <c r="D1" s="601"/>
      <c r="E1" s="601"/>
      <c r="F1" s="601"/>
    </row>
    <row r="2" spans="1:7">
      <c r="A2" s="588" t="s">
        <v>217</v>
      </c>
      <c r="B2" s="599"/>
      <c r="C2" s="599"/>
      <c r="D2" s="599"/>
      <c r="E2" s="588"/>
      <c r="F2" s="599"/>
    </row>
    <row r="3" spans="1:7">
      <c r="B3" s="602" t="s">
        <v>704</v>
      </c>
      <c r="C3" s="602"/>
      <c r="D3" s="602"/>
      <c r="E3" s="602"/>
      <c r="F3" s="602"/>
    </row>
    <row r="4" spans="1:7" ht="18" customHeight="1">
      <c r="B4" s="181" t="s">
        <v>466</v>
      </c>
      <c r="C4" s="182" t="s">
        <v>251</v>
      </c>
      <c r="D4" s="182" t="s">
        <v>218</v>
      </c>
      <c r="E4" s="182" t="s">
        <v>467</v>
      </c>
      <c r="F4" s="182" t="s">
        <v>252</v>
      </c>
    </row>
    <row r="5" spans="1:7">
      <c r="A5" s="85" t="s">
        <v>219</v>
      </c>
      <c r="B5" s="488">
        <v>355.93</v>
      </c>
      <c r="C5" s="489">
        <v>200.44</v>
      </c>
      <c r="D5" s="489">
        <v>179.37</v>
      </c>
      <c r="E5" s="489">
        <v>21.07</v>
      </c>
      <c r="F5" s="490">
        <v>155.49</v>
      </c>
    </row>
    <row r="6" spans="1:7">
      <c r="A6" s="85" t="s">
        <v>220</v>
      </c>
      <c r="B6" s="491">
        <v>59.45</v>
      </c>
      <c r="C6" s="492">
        <v>33.57</v>
      </c>
      <c r="D6" s="492">
        <v>29.31</v>
      </c>
      <c r="E6" s="492">
        <v>4.2699999999999996</v>
      </c>
      <c r="F6" s="493">
        <v>25.88</v>
      </c>
      <c r="G6" s="280"/>
    </row>
    <row r="7" spans="1:7">
      <c r="A7" s="85" t="s">
        <v>221</v>
      </c>
      <c r="B7" s="491">
        <v>15.59</v>
      </c>
      <c r="C7" s="492">
        <v>8.35</v>
      </c>
      <c r="D7" s="492">
        <v>7.13</v>
      </c>
      <c r="E7" s="492">
        <v>1.22</v>
      </c>
      <c r="F7" s="493">
        <v>7.25</v>
      </c>
      <c r="G7" s="280"/>
    </row>
    <row r="8" spans="1:7">
      <c r="A8" s="85" t="s">
        <v>222</v>
      </c>
      <c r="B8" s="491">
        <v>30.93</v>
      </c>
      <c r="C8" s="492">
        <v>17.23</v>
      </c>
      <c r="D8" s="492">
        <v>15.3</v>
      </c>
      <c r="E8" s="492">
        <v>1.93</v>
      </c>
      <c r="F8" s="493">
        <v>13.71</v>
      </c>
      <c r="G8" s="280"/>
    </row>
    <row r="9" spans="1:7">
      <c r="A9" s="85" t="s">
        <v>223</v>
      </c>
      <c r="B9" s="491">
        <v>99.8</v>
      </c>
      <c r="C9" s="492">
        <v>56.23</v>
      </c>
      <c r="D9" s="492">
        <v>49.61</v>
      </c>
      <c r="E9" s="492">
        <v>6.62</v>
      </c>
      <c r="F9" s="493">
        <v>43.57</v>
      </c>
      <c r="G9" s="280"/>
    </row>
    <row r="10" spans="1:7">
      <c r="A10" s="85" t="s">
        <v>224</v>
      </c>
      <c r="B10" s="491">
        <v>79.77</v>
      </c>
      <c r="C10" s="492">
        <v>48.04</v>
      </c>
      <c r="D10" s="492">
        <v>43.15</v>
      </c>
      <c r="E10" s="492">
        <v>4.8899999999999997</v>
      </c>
      <c r="F10" s="493">
        <v>31.73</v>
      </c>
      <c r="G10" s="280"/>
    </row>
    <row r="11" spans="1:7">
      <c r="A11" s="85" t="s">
        <v>225</v>
      </c>
      <c r="B11" s="491">
        <v>150.32</v>
      </c>
      <c r="C11" s="492">
        <v>91.93</v>
      </c>
      <c r="D11" s="492">
        <v>80.739999999999995</v>
      </c>
      <c r="E11" s="492">
        <v>11.19</v>
      </c>
      <c r="F11" s="493">
        <v>58.4</v>
      </c>
      <c r="G11" s="280"/>
    </row>
    <row r="12" spans="1:7">
      <c r="A12" s="85" t="s">
        <v>226</v>
      </c>
      <c r="B12" s="491">
        <v>49.29</v>
      </c>
      <c r="C12" s="492">
        <v>29.91</v>
      </c>
      <c r="D12" s="492">
        <v>25.48</v>
      </c>
      <c r="E12" s="492">
        <v>4.4400000000000004</v>
      </c>
      <c r="F12" s="493">
        <v>19.38</v>
      </c>
      <c r="G12" s="280"/>
    </row>
    <row r="13" spans="1:7">
      <c r="A13" s="86" t="s">
        <v>249</v>
      </c>
      <c r="B13" s="491">
        <v>841.1</v>
      </c>
      <c r="C13" s="494">
        <v>485.69</v>
      </c>
      <c r="D13" s="494">
        <v>430.07</v>
      </c>
      <c r="E13" s="494">
        <v>55.62</v>
      </c>
      <c r="F13" s="495">
        <v>355.4</v>
      </c>
      <c r="G13" s="280"/>
    </row>
    <row r="14" spans="1:7">
      <c r="A14" s="87" t="s">
        <v>250</v>
      </c>
      <c r="B14" s="496">
        <v>1968.31</v>
      </c>
      <c r="C14" s="497">
        <v>1162.08</v>
      </c>
      <c r="D14" s="497">
        <v>1023.71</v>
      </c>
      <c r="E14" s="497">
        <v>138.36000000000001</v>
      </c>
      <c r="F14" s="498">
        <v>806.23</v>
      </c>
      <c r="G14" s="280"/>
    </row>
    <row r="15" spans="1:7">
      <c r="B15" s="84"/>
      <c r="C15" s="84"/>
      <c r="D15" s="84"/>
      <c r="E15" s="84"/>
      <c r="F15" s="84"/>
    </row>
    <row r="16" spans="1:7">
      <c r="A16" s="594" t="s">
        <v>209</v>
      </c>
      <c r="B16" s="603"/>
      <c r="C16" s="603"/>
      <c r="D16" s="603"/>
      <c r="E16" s="603"/>
      <c r="F16" s="603"/>
    </row>
    <row r="17" spans="1:6">
      <c r="A17" s="80" t="s">
        <v>162</v>
      </c>
    </row>
    <row r="18" spans="1:6">
      <c r="A18" s="594" t="s">
        <v>227</v>
      </c>
      <c r="B18" s="603"/>
      <c r="C18" s="603"/>
      <c r="D18" s="603"/>
      <c r="E18" s="603"/>
      <c r="F18" s="603"/>
    </row>
    <row r="19" spans="1:6">
      <c r="A19" s="594" t="s">
        <v>228</v>
      </c>
      <c r="B19" s="603"/>
      <c r="C19" s="603"/>
      <c r="D19" s="603"/>
      <c r="E19" s="603"/>
      <c r="F19" s="603"/>
    </row>
    <row r="20" spans="1:6">
      <c r="A20" s="594" t="s">
        <v>229</v>
      </c>
      <c r="B20" s="603"/>
      <c r="C20" s="603"/>
      <c r="D20" s="603"/>
      <c r="E20" s="603"/>
      <c r="F20" s="603"/>
    </row>
    <row r="21" spans="1:6">
      <c r="A21" s="594" t="s">
        <v>230</v>
      </c>
      <c r="B21" s="603"/>
      <c r="C21" s="603"/>
      <c r="D21" s="603"/>
      <c r="E21" s="603"/>
      <c r="F21" s="603"/>
    </row>
    <row r="22" spans="1:6">
      <c r="A22" s="594" t="s">
        <v>231</v>
      </c>
      <c r="B22" s="603"/>
      <c r="C22" s="603"/>
      <c r="D22" s="603"/>
      <c r="E22" s="603"/>
      <c r="F22" s="603"/>
    </row>
    <row r="23" spans="1:6">
      <c r="A23" s="594" t="s">
        <v>232</v>
      </c>
      <c r="B23" s="603"/>
      <c r="C23" s="603"/>
      <c r="D23" s="603"/>
      <c r="E23" s="603"/>
      <c r="F23" s="603"/>
    </row>
    <row r="24" spans="1:6">
      <c r="A24" s="594" t="s">
        <v>233</v>
      </c>
      <c r="B24" s="603"/>
      <c r="C24" s="603"/>
      <c r="D24" s="603"/>
      <c r="E24" s="603"/>
      <c r="F24" s="603"/>
    </row>
    <row r="25" spans="1:6">
      <c r="A25" s="594" t="s">
        <v>234</v>
      </c>
      <c r="B25" s="603"/>
      <c r="C25" s="603"/>
      <c r="D25" s="603"/>
      <c r="E25" s="603"/>
      <c r="F25" s="603"/>
    </row>
    <row r="26" spans="1:6">
      <c r="A26" s="594" t="s">
        <v>235</v>
      </c>
      <c r="B26" s="603"/>
      <c r="C26" s="603"/>
      <c r="D26" s="603"/>
      <c r="E26" s="603"/>
      <c r="F26" s="603"/>
    </row>
    <row r="27" spans="1:6">
      <c r="A27" s="594" t="s">
        <v>236</v>
      </c>
      <c r="B27" s="603"/>
      <c r="C27" s="603"/>
      <c r="D27" s="603"/>
      <c r="E27" s="603"/>
      <c r="F27" s="603"/>
    </row>
    <row r="28" spans="1:6">
      <c r="A28" s="594" t="s">
        <v>237</v>
      </c>
      <c r="B28" s="603"/>
      <c r="C28" s="603"/>
      <c r="D28" s="603"/>
      <c r="E28" s="603"/>
      <c r="F28" s="603"/>
    </row>
    <row r="29" spans="1:6">
      <c r="A29" s="594" t="s">
        <v>238</v>
      </c>
      <c r="B29" s="603"/>
      <c r="C29" s="603"/>
      <c r="D29" s="603"/>
      <c r="E29" s="603"/>
      <c r="F29" s="603"/>
    </row>
    <row r="30" spans="1:6">
      <c r="A30" s="594" t="s">
        <v>239</v>
      </c>
      <c r="B30" s="603"/>
      <c r="C30" s="603"/>
      <c r="D30" s="603"/>
      <c r="E30" s="603"/>
      <c r="F30" s="603"/>
    </row>
    <row r="31" spans="1:6">
      <c r="A31" s="594" t="s">
        <v>240</v>
      </c>
      <c r="B31" s="603"/>
      <c r="C31" s="603"/>
      <c r="D31" s="603"/>
      <c r="E31" s="603"/>
      <c r="F31" s="603"/>
    </row>
    <row r="32" spans="1:6">
      <c r="A32" s="594" t="s">
        <v>241</v>
      </c>
      <c r="B32" s="603"/>
      <c r="C32" s="603"/>
      <c r="D32" s="603"/>
      <c r="E32" s="603"/>
      <c r="F32" s="603"/>
    </row>
    <row r="33" spans="1:6">
      <c r="A33" s="594" t="s">
        <v>242</v>
      </c>
      <c r="B33" s="603"/>
      <c r="C33" s="603"/>
      <c r="D33" s="603"/>
      <c r="E33" s="603"/>
      <c r="F33" s="603"/>
    </row>
    <row r="34" spans="1:6">
      <c r="A34" s="594" t="s">
        <v>243</v>
      </c>
      <c r="B34" s="603"/>
      <c r="C34" s="603"/>
      <c r="D34" s="603"/>
      <c r="E34" s="603"/>
      <c r="F34" s="603"/>
    </row>
    <row r="35" spans="1:6">
      <c r="A35" s="80" t="s">
        <v>162</v>
      </c>
    </row>
    <row r="36" spans="1:6">
      <c r="A36" s="2" t="s">
        <v>253</v>
      </c>
      <c r="B36" s="88"/>
      <c r="C36" s="88"/>
      <c r="D36" s="88"/>
      <c r="E36" s="88"/>
      <c r="F36" s="88"/>
    </row>
    <row r="37" spans="1:6">
      <c r="A37" s="2" t="s">
        <v>41</v>
      </c>
    </row>
    <row r="39" spans="1:6">
      <c r="A39" s="594"/>
      <c r="B39" s="603"/>
      <c r="C39" s="603"/>
      <c r="D39" s="603"/>
      <c r="E39" s="603"/>
      <c r="F39" s="603"/>
    </row>
    <row r="40" spans="1:6">
      <c r="A40" s="594"/>
      <c r="B40" s="603"/>
      <c r="C40" s="603"/>
      <c r="D40" s="603"/>
      <c r="E40" s="603"/>
      <c r="F40" s="603"/>
    </row>
    <row r="41" spans="1:6">
      <c r="A41" s="594"/>
      <c r="B41" s="603"/>
      <c r="C41" s="603"/>
      <c r="D41" s="603"/>
      <c r="E41" s="603"/>
      <c r="F41" s="603"/>
    </row>
  </sheetData>
  <sheetProtection algorithmName="SHA-512" hashValue="SgONsNmo2Y5gKoyYtz3gmW/GyyQfldhgoMCC9wh8cD6VtjJlWDwlRMlSJCcub00Uv0Gb2aelWYzAO2aPquiSHA==" saltValue="IKpC4BvfzEWhc59ZJnMD8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26" sqref="H26"/>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0" t="s">
        <v>248</v>
      </c>
      <c r="B1" s="601"/>
      <c r="C1" s="601"/>
      <c r="D1" s="601"/>
    </row>
    <row r="2" spans="1:4">
      <c r="A2" s="588" t="s">
        <v>244</v>
      </c>
      <c r="B2" s="599"/>
      <c r="C2" s="599"/>
      <c r="D2" s="599"/>
    </row>
    <row r="3" spans="1:4">
      <c r="B3" s="602" t="s">
        <v>704</v>
      </c>
      <c r="C3" s="602"/>
      <c r="D3" s="602"/>
    </row>
    <row r="4" spans="1:4" ht="16.5" customHeight="1">
      <c r="B4" s="182" t="s">
        <v>245</v>
      </c>
      <c r="C4" s="182" t="s">
        <v>246</v>
      </c>
      <c r="D4" s="182" t="s">
        <v>247</v>
      </c>
    </row>
    <row r="5" spans="1:4">
      <c r="A5" s="85" t="s">
        <v>219</v>
      </c>
      <c r="B5" s="499">
        <v>56.31</v>
      </c>
      <c r="C5" s="489">
        <v>50.4</v>
      </c>
      <c r="D5" s="490">
        <v>10.51</v>
      </c>
    </row>
    <row r="6" spans="1:4">
      <c r="A6" s="85" t="s">
        <v>220</v>
      </c>
      <c r="B6" s="500">
        <v>56.47</v>
      </c>
      <c r="C6" s="492">
        <v>49.29</v>
      </c>
      <c r="D6" s="493">
        <v>12.71</v>
      </c>
    </row>
    <row r="7" spans="1:4">
      <c r="A7" s="85" t="s">
        <v>221</v>
      </c>
      <c r="B7" s="500">
        <v>53.53</v>
      </c>
      <c r="C7" s="492">
        <v>45.73</v>
      </c>
      <c r="D7" s="493">
        <v>14.58</v>
      </c>
    </row>
    <row r="8" spans="1:4">
      <c r="A8" s="85" t="s">
        <v>222</v>
      </c>
      <c r="B8" s="500">
        <v>55.68</v>
      </c>
      <c r="C8" s="492">
        <v>49.45</v>
      </c>
      <c r="D8" s="493">
        <v>11.2</v>
      </c>
    </row>
    <row r="9" spans="1:4">
      <c r="A9" s="85" t="s">
        <v>223</v>
      </c>
      <c r="B9" s="500">
        <v>56.35</v>
      </c>
      <c r="C9" s="492">
        <v>49.71</v>
      </c>
      <c r="D9" s="493">
        <v>11.77</v>
      </c>
    </row>
    <row r="10" spans="1:4">
      <c r="A10" s="85" t="s">
        <v>224</v>
      </c>
      <c r="B10" s="500">
        <v>60.22</v>
      </c>
      <c r="C10" s="492">
        <v>54.09</v>
      </c>
      <c r="D10" s="493">
        <v>10.18</v>
      </c>
    </row>
    <row r="11" spans="1:4">
      <c r="A11" s="85" t="s">
        <v>225</v>
      </c>
      <c r="B11" s="500">
        <v>61.15</v>
      </c>
      <c r="C11" s="492">
        <v>53.71</v>
      </c>
      <c r="D11" s="493">
        <v>12.17</v>
      </c>
    </row>
    <row r="12" spans="1:4">
      <c r="A12" s="85" t="s">
        <v>226</v>
      </c>
      <c r="B12" s="500">
        <v>60.68</v>
      </c>
      <c r="C12" s="492">
        <v>51.68</v>
      </c>
      <c r="D12" s="493">
        <v>14.83</v>
      </c>
    </row>
    <row r="13" spans="1:4">
      <c r="A13" s="86" t="s">
        <v>249</v>
      </c>
      <c r="B13" s="501">
        <v>57.75</v>
      </c>
      <c r="C13" s="494">
        <v>51.13</v>
      </c>
      <c r="D13" s="495">
        <v>11.45</v>
      </c>
    </row>
    <row r="14" spans="1:4">
      <c r="A14" s="87" t="s">
        <v>250</v>
      </c>
      <c r="B14" s="502">
        <v>59.04</v>
      </c>
      <c r="C14" s="497">
        <v>52.01</v>
      </c>
      <c r="D14" s="498">
        <v>11.91</v>
      </c>
    </row>
    <row r="16" spans="1:4">
      <c r="A16" s="594" t="s">
        <v>209</v>
      </c>
      <c r="B16" s="603"/>
      <c r="C16" s="603"/>
      <c r="D16" s="603"/>
    </row>
    <row r="17" spans="1:4">
      <c r="A17" s="594" t="s">
        <v>227</v>
      </c>
      <c r="B17" s="603"/>
      <c r="C17" s="603"/>
      <c r="D17" s="603"/>
    </row>
    <row r="18" spans="1:4">
      <c r="A18" s="594" t="s">
        <v>228</v>
      </c>
      <c r="B18" s="603"/>
      <c r="C18" s="603"/>
      <c r="D18" s="603"/>
    </row>
    <row r="19" spans="1:4">
      <c r="A19" s="594" t="s">
        <v>229</v>
      </c>
      <c r="B19" s="603"/>
      <c r="C19" s="603"/>
      <c r="D19" s="603"/>
    </row>
    <row r="20" spans="1:4">
      <c r="A20" s="594" t="s">
        <v>230</v>
      </c>
      <c r="B20" s="603"/>
      <c r="C20" s="603"/>
      <c r="D20" s="603"/>
    </row>
    <row r="21" spans="1:4">
      <c r="A21" s="594" t="s">
        <v>231</v>
      </c>
      <c r="B21" s="603"/>
      <c r="C21" s="603"/>
      <c r="D21" s="603"/>
    </row>
    <row r="22" spans="1:4">
      <c r="A22" s="594" t="s">
        <v>232</v>
      </c>
      <c r="B22" s="603"/>
      <c r="C22" s="603"/>
      <c r="D22" s="603"/>
    </row>
    <row r="23" spans="1:4">
      <c r="A23" s="594" t="s">
        <v>233</v>
      </c>
      <c r="B23" s="603"/>
      <c r="C23" s="603"/>
      <c r="D23" s="603"/>
    </row>
    <row r="24" spans="1:4">
      <c r="A24" s="594" t="s">
        <v>234</v>
      </c>
      <c r="B24" s="603"/>
      <c r="C24" s="603"/>
      <c r="D24" s="603"/>
    </row>
    <row r="25" spans="1:4">
      <c r="A25" s="594" t="s">
        <v>235</v>
      </c>
      <c r="B25" s="603"/>
      <c r="C25" s="603"/>
      <c r="D25" s="603"/>
    </row>
    <row r="26" spans="1:4">
      <c r="A26" s="594" t="s">
        <v>236</v>
      </c>
      <c r="B26" s="603"/>
      <c r="C26" s="603"/>
      <c r="D26" s="603"/>
    </row>
    <row r="27" spans="1:4">
      <c r="A27" s="594" t="s">
        <v>237</v>
      </c>
      <c r="B27" s="603"/>
      <c r="C27" s="603"/>
      <c r="D27" s="603"/>
    </row>
    <row r="28" spans="1:4">
      <c r="A28" s="594" t="s">
        <v>238</v>
      </c>
      <c r="B28" s="603"/>
      <c r="C28" s="603"/>
      <c r="D28" s="603"/>
    </row>
    <row r="29" spans="1:4">
      <c r="A29" s="594" t="s">
        <v>239</v>
      </c>
      <c r="B29" s="603"/>
      <c r="C29" s="603"/>
      <c r="D29" s="603"/>
    </row>
    <row r="30" spans="1:4">
      <c r="A30" s="594" t="s">
        <v>240</v>
      </c>
      <c r="B30" s="603"/>
      <c r="C30" s="603"/>
      <c r="D30" s="603"/>
    </row>
    <row r="31" spans="1:4">
      <c r="A31" s="594" t="s">
        <v>241</v>
      </c>
      <c r="B31" s="603"/>
      <c r="C31" s="603"/>
      <c r="D31" s="603"/>
    </row>
    <row r="32" spans="1:4">
      <c r="A32" s="594" t="s">
        <v>242</v>
      </c>
      <c r="B32" s="603"/>
      <c r="C32" s="603"/>
      <c r="D32" s="603"/>
    </row>
    <row r="33" spans="1:4">
      <c r="A33" s="594" t="s">
        <v>243</v>
      </c>
      <c r="B33" s="603"/>
      <c r="C33" s="603"/>
      <c r="D33" s="603"/>
    </row>
    <row r="34" spans="1:4">
      <c r="A34" s="80" t="s">
        <v>162</v>
      </c>
    </row>
    <row r="35" spans="1:4">
      <c r="A35" s="2" t="s">
        <v>253</v>
      </c>
    </row>
    <row r="36" spans="1:4">
      <c r="A36" s="2" t="s">
        <v>41</v>
      </c>
      <c r="B36" s="89"/>
      <c r="C36" s="89"/>
      <c r="D36" s="89"/>
    </row>
    <row r="38" spans="1:4">
      <c r="A38" s="594"/>
      <c r="B38" s="603"/>
      <c r="C38" s="603"/>
      <c r="D38" s="603"/>
    </row>
    <row r="41" spans="1:4">
      <c r="A41" s="594"/>
      <c r="B41" s="603"/>
      <c r="C41" s="603"/>
      <c r="D41" s="603"/>
    </row>
    <row r="42" spans="1:4">
      <c r="A42" s="594"/>
      <c r="B42" s="603"/>
      <c r="C42" s="603"/>
      <c r="D42" s="603"/>
    </row>
    <row r="43" spans="1:4">
      <c r="A43" s="594"/>
      <c r="B43" s="603"/>
      <c r="C43" s="603"/>
      <c r="D43" s="603"/>
    </row>
  </sheetData>
  <sheetProtection algorithmName="SHA-512" hashValue="VogUuqfo7Kqq10amu2/hZ711Ze/jJ1Z2BuAO0tY314hKN4STvGmSn9JWb/Q7gsFD+mp64SgdWQ0g0i0fGgIpoQ==" saltValue="MTS+YyMa1YNBS7dWVHqpE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F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0" t="s">
        <v>382</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row>
    <row r="2" spans="1:60" ht="63">
      <c r="A2" s="426" t="s">
        <v>621</v>
      </c>
      <c r="B2" s="427" t="s">
        <v>32</v>
      </c>
      <c r="C2" s="427" t="s">
        <v>33</v>
      </c>
      <c r="D2" s="427" t="s">
        <v>34</v>
      </c>
      <c r="E2" s="427" t="s">
        <v>35</v>
      </c>
      <c r="F2" s="426" t="s">
        <v>622</v>
      </c>
      <c r="G2" s="427" t="s">
        <v>32</v>
      </c>
      <c r="H2" s="427" t="s">
        <v>33</v>
      </c>
      <c r="I2" s="427" t="s">
        <v>34</v>
      </c>
      <c r="J2" s="427" t="s">
        <v>35</v>
      </c>
      <c r="K2" s="426" t="s">
        <v>623</v>
      </c>
      <c r="L2" s="427" t="s">
        <v>32</v>
      </c>
      <c r="M2" s="427" t="s">
        <v>33</v>
      </c>
      <c r="N2" s="427" t="s">
        <v>34</v>
      </c>
      <c r="O2" s="427" t="s">
        <v>35</v>
      </c>
      <c r="P2" s="426" t="s">
        <v>624</v>
      </c>
      <c r="Q2" s="427" t="s">
        <v>32</v>
      </c>
      <c r="R2" s="427" t="s">
        <v>33</v>
      </c>
      <c r="S2" s="427" t="s">
        <v>34</v>
      </c>
      <c r="T2" s="427" t="s">
        <v>35</v>
      </c>
      <c r="U2" s="426" t="s">
        <v>625</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3">
        <v>50167</v>
      </c>
      <c r="BA3" s="453">
        <v>2.2799999999999998</v>
      </c>
      <c r="BB3" s="320">
        <v>897</v>
      </c>
      <c r="BC3" s="320">
        <v>1.82</v>
      </c>
      <c r="BD3" s="417" t="s">
        <v>1</v>
      </c>
      <c r="BE3" s="512">
        <v>50549</v>
      </c>
      <c r="BF3" s="512">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3">
        <v>5712</v>
      </c>
      <c r="BA4" s="453">
        <v>0.26</v>
      </c>
      <c r="BB4" s="320">
        <v>89</v>
      </c>
      <c r="BC4" s="320">
        <v>1.58</v>
      </c>
      <c r="BD4" s="417" t="s">
        <v>2</v>
      </c>
      <c r="BE4" s="512">
        <v>5776</v>
      </c>
      <c r="BF4" s="512">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3">
        <v>9020</v>
      </c>
      <c r="BA5" s="453">
        <v>0.41</v>
      </c>
      <c r="BB5" s="320">
        <v>266</v>
      </c>
      <c r="BC5" s="320">
        <v>3.04</v>
      </c>
      <c r="BD5" s="417" t="s">
        <v>3</v>
      </c>
      <c r="BE5" s="512">
        <v>9120</v>
      </c>
      <c r="BF5" s="512">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3">
        <v>85249</v>
      </c>
      <c r="BA6" s="453">
        <v>3.87</v>
      </c>
      <c r="BB6" s="320">
        <v>2267</v>
      </c>
      <c r="BC6" s="320">
        <v>2.73</v>
      </c>
      <c r="BD6" s="417" t="s">
        <v>4</v>
      </c>
      <c r="BE6" s="512">
        <v>86624</v>
      </c>
      <c r="BF6" s="512">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3">
        <v>4710</v>
      </c>
      <c r="BA7" s="453">
        <v>0.21</v>
      </c>
      <c r="BB7" s="320">
        <v>-43</v>
      </c>
      <c r="BC7" s="320">
        <v>-0.9</v>
      </c>
      <c r="BD7" s="417" t="s">
        <v>5</v>
      </c>
      <c r="BE7" s="512">
        <v>4680</v>
      </c>
      <c r="BF7" s="512">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3">
        <v>28694</v>
      </c>
      <c r="BA8" s="453">
        <v>1.3</v>
      </c>
      <c r="BB8" s="320">
        <v>209</v>
      </c>
      <c r="BC8" s="320">
        <v>0.73</v>
      </c>
      <c r="BD8" s="417" t="s">
        <v>6</v>
      </c>
      <c r="BE8" s="512">
        <v>28795</v>
      </c>
      <c r="BF8" s="512">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3">
        <v>2984</v>
      </c>
      <c r="BA9" s="453">
        <v>0.14000000000000001</v>
      </c>
      <c r="BB9" s="320">
        <v>135</v>
      </c>
      <c r="BC9" s="320">
        <v>4.74</v>
      </c>
      <c r="BD9" s="417" t="s">
        <v>7</v>
      </c>
      <c r="BE9" s="512">
        <v>3066</v>
      </c>
      <c r="BF9" s="512">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3">
        <v>4936</v>
      </c>
      <c r="BA10" s="453">
        <v>0.22</v>
      </c>
      <c r="BB10" s="320">
        <v>16</v>
      </c>
      <c r="BC10" s="320">
        <v>0.33</v>
      </c>
      <c r="BD10" s="417" t="s">
        <v>8</v>
      </c>
      <c r="BE10" s="512">
        <v>4924</v>
      </c>
      <c r="BF10" s="512">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3">
        <v>54942</v>
      </c>
      <c r="BA11" s="453">
        <v>2.5</v>
      </c>
      <c r="BB11" s="320">
        <v>2495</v>
      </c>
      <c r="BC11" s="320">
        <v>4.76</v>
      </c>
      <c r="BD11" s="417" t="s">
        <v>9</v>
      </c>
      <c r="BE11" s="512">
        <v>57143</v>
      </c>
      <c r="BF11" s="512">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3">
        <v>5562</v>
      </c>
      <c r="BA12" s="453">
        <v>0.25</v>
      </c>
      <c r="BB12" s="320">
        <v>1</v>
      </c>
      <c r="BC12" s="320">
        <v>0.02</v>
      </c>
      <c r="BD12" s="417" t="s">
        <v>10</v>
      </c>
      <c r="BE12" s="512">
        <v>5593</v>
      </c>
      <c r="BF12" s="512">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3">
        <v>22301</v>
      </c>
      <c r="BA13" s="453">
        <v>1.01</v>
      </c>
      <c r="BB13" s="320">
        <v>590</v>
      </c>
      <c r="BC13" s="320">
        <v>2.72</v>
      </c>
      <c r="BD13" s="417" t="s">
        <v>11</v>
      </c>
      <c r="BE13" s="512">
        <v>22642</v>
      </c>
      <c r="BF13" s="512">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3">
        <v>21536</v>
      </c>
      <c r="BA14" s="453">
        <v>0.98</v>
      </c>
      <c r="BB14" s="320">
        <v>312</v>
      </c>
      <c r="BC14" s="320">
        <v>1.47</v>
      </c>
      <c r="BD14" s="417" t="s">
        <v>12</v>
      </c>
      <c r="BE14" s="512">
        <v>21716</v>
      </c>
      <c r="BF14" s="512">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3">
        <v>23971</v>
      </c>
      <c r="BA15" s="453">
        <v>1.0900000000000001</v>
      </c>
      <c r="BB15" s="320">
        <v>475</v>
      </c>
      <c r="BC15" s="320">
        <v>2.02</v>
      </c>
      <c r="BD15" s="417" t="s">
        <v>13</v>
      </c>
      <c r="BE15" s="512">
        <v>24285</v>
      </c>
      <c r="BF15" s="512">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3">
        <v>159034</v>
      </c>
      <c r="BA16" s="453">
        <v>7.22</v>
      </c>
      <c r="BB16" s="320">
        <v>1219</v>
      </c>
      <c r="BC16" s="320">
        <v>0.77</v>
      </c>
      <c r="BD16" s="417" t="s">
        <v>14</v>
      </c>
      <c r="BE16" s="512">
        <v>160258</v>
      </c>
      <c r="BF16" s="512">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3">
        <v>9092</v>
      </c>
      <c r="BA17" s="453">
        <v>0.41</v>
      </c>
      <c r="BB17" s="320">
        <v>38</v>
      </c>
      <c r="BC17" s="320">
        <v>0.42</v>
      </c>
      <c r="BD17" s="417" t="s">
        <v>15</v>
      </c>
      <c r="BE17" s="512">
        <v>9160</v>
      </c>
      <c r="BF17" s="512">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3">
        <v>42454</v>
      </c>
      <c r="BA18" s="453">
        <v>1.93</v>
      </c>
      <c r="BB18" s="320">
        <v>20</v>
      </c>
      <c r="BC18" s="320">
        <v>0.05</v>
      </c>
      <c r="BD18" s="417" t="s">
        <v>16</v>
      </c>
      <c r="BE18" s="512">
        <v>42585</v>
      </c>
      <c r="BF18" s="512">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3">
        <v>30849</v>
      </c>
      <c r="BA19" s="453">
        <v>1.4</v>
      </c>
      <c r="BB19" s="320">
        <v>500</v>
      </c>
      <c r="BC19" s="320">
        <v>1.65</v>
      </c>
      <c r="BD19" s="417" t="s">
        <v>17</v>
      </c>
      <c r="BE19" s="512">
        <v>31377</v>
      </c>
      <c r="BF19" s="512">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3">
        <v>37207</v>
      </c>
      <c r="BA20" s="453">
        <v>1.69</v>
      </c>
      <c r="BB20" s="320">
        <v>131</v>
      </c>
      <c r="BC20" s="320">
        <v>0.35</v>
      </c>
      <c r="BD20" s="417" t="s">
        <v>18</v>
      </c>
      <c r="BE20" s="512">
        <v>37522</v>
      </c>
      <c r="BF20" s="512">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3">
        <v>17866</v>
      </c>
      <c r="BA21" s="453">
        <v>0.81</v>
      </c>
      <c r="BB21" s="320">
        <v>116</v>
      </c>
      <c r="BC21" s="320">
        <v>0.65</v>
      </c>
      <c r="BD21" s="417" t="s">
        <v>19</v>
      </c>
      <c r="BE21" s="512">
        <v>17983</v>
      </c>
      <c r="BF21" s="512">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3">
        <v>4908</v>
      </c>
      <c r="BA22" s="453">
        <v>0.22</v>
      </c>
      <c r="BB22" s="320">
        <v>44</v>
      </c>
      <c r="BC22" s="320">
        <v>0.9</v>
      </c>
      <c r="BD22" s="417" t="s">
        <v>20</v>
      </c>
      <c r="BE22" s="512">
        <v>4904</v>
      </c>
      <c r="BF22" s="512">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3">
        <v>22606</v>
      </c>
      <c r="BA23" s="453">
        <v>1.03</v>
      </c>
      <c r="BB23" s="320">
        <v>691</v>
      </c>
      <c r="BC23" s="320">
        <v>3.15</v>
      </c>
      <c r="BD23" s="417" t="s">
        <v>21</v>
      </c>
      <c r="BE23" s="512">
        <v>23138</v>
      </c>
      <c r="BF23" s="512">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3">
        <v>209395</v>
      </c>
      <c r="BA24" s="453">
        <v>9.51</v>
      </c>
      <c r="BB24" s="320">
        <v>707</v>
      </c>
      <c r="BC24" s="320">
        <v>0.34</v>
      </c>
      <c r="BD24" s="417" t="s">
        <v>22</v>
      </c>
      <c r="BE24" s="512">
        <v>211359</v>
      </c>
      <c r="BF24" s="512">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3">
        <v>15285</v>
      </c>
      <c r="BA25" s="453">
        <v>0.69</v>
      </c>
      <c r="BB25" s="320">
        <v>171</v>
      </c>
      <c r="BC25" s="320">
        <v>1.1299999999999999</v>
      </c>
      <c r="BD25" s="417" t="s">
        <v>23</v>
      </c>
      <c r="BE25" s="512">
        <v>15386</v>
      </c>
      <c r="BF25" s="512">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3">
        <v>11972</v>
      </c>
      <c r="BA26" s="453">
        <v>0.54</v>
      </c>
      <c r="BB26" s="320">
        <v>810</v>
      </c>
      <c r="BC26" s="320">
        <v>7.26</v>
      </c>
      <c r="BD26" s="417" t="s">
        <v>24</v>
      </c>
      <c r="BE26" s="512">
        <v>12373</v>
      </c>
      <c r="BF26" s="512">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3">
        <v>9145</v>
      </c>
      <c r="BA27" s="453">
        <v>0.42</v>
      </c>
      <c r="BB27" s="320">
        <v>140</v>
      </c>
      <c r="BC27" s="320">
        <v>1.55</v>
      </c>
      <c r="BD27" s="417" t="s">
        <v>25</v>
      </c>
      <c r="BE27" s="512">
        <v>9278</v>
      </c>
      <c r="BF27" s="512">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3">
        <v>4679</v>
      </c>
      <c r="BA28" s="453">
        <v>0.21</v>
      </c>
      <c r="BB28" s="320">
        <v>35</v>
      </c>
      <c r="BC28" s="320">
        <v>0.75</v>
      </c>
      <c r="BD28" s="417" t="s">
        <v>26</v>
      </c>
      <c r="BE28" s="512">
        <v>4705</v>
      </c>
      <c r="BF28" s="512">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3">
        <v>24652</v>
      </c>
      <c r="BA29" s="453">
        <v>1.1200000000000001</v>
      </c>
      <c r="BB29" s="320">
        <v>60</v>
      </c>
      <c r="BC29" s="320">
        <v>0.24</v>
      </c>
      <c r="BD29" s="417" t="s">
        <v>27</v>
      </c>
      <c r="BE29" s="512">
        <v>24746</v>
      </c>
      <c r="BF29" s="512">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3">
        <v>2784</v>
      </c>
      <c r="BA30" s="453">
        <v>0.13</v>
      </c>
      <c r="BB30" s="320">
        <v>-29</v>
      </c>
      <c r="BC30" s="320">
        <v>-1.03</v>
      </c>
      <c r="BD30" s="417" t="s">
        <v>28</v>
      </c>
      <c r="BE30" s="512">
        <v>2787</v>
      </c>
      <c r="BF30" s="512">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3">
        <v>11344</v>
      </c>
      <c r="BA31" s="453">
        <v>0.52</v>
      </c>
      <c r="BB31" s="320">
        <v>-15</v>
      </c>
      <c r="BC31" s="320">
        <v>-0.13</v>
      </c>
      <c r="BD31" s="417" t="s">
        <v>29</v>
      </c>
      <c r="BE31" s="512">
        <v>11405</v>
      </c>
      <c r="BF31" s="512">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3">
        <v>9228</v>
      </c>
      <c r="BA32" s="453">
        <v>0.42</v>
      </c>
      <c r="BB32" s="320">
        <v>58</v>
      </c>
      <c r="BC32" s="320">
        <v>0.63</v>
      </c>
      <c r="BD32" s="417" t="s">
        <v>30</v>
      </c>
      <c r="BE32" s="512">
        <v>9313</v>
      </c>
      <c r="BF32" s="512">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3">
        <v>1823</v>
      </c>
      <c r="BA33" s="453">
        <v>0.08</v>
      </c>
      <c r="BB33" s="320">
        <v>56</v>
      </c>
      <c r="BC33" s="320">
        <v>3.17</v>
      </c>
      <c r="BD33" s="417" t="s">
        <v>31</v>
      </c>
      <c r="BE33" s="512">
        <v>1871</v>
      </c>
      <c r="BF33" s="512">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XMLHiinUVIhgPnM6I32ZDfoyQgnaF4Q3atovRsNwcnImhKx+NEjt8d0+W95mfzcia7E5q+Wr6IepVEAaa4phcg==" saltValue="x5axyDAKwBLRqhehjpbf/Q=="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sqref="A1:J1"/>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1" t="s">
        <v>377</v>
      </c>
      <c r="B1" s="531"/>
      <c r="C1" s="531"/>
      <c r="D1" s="531"/>
      <c r="E1" s="531"/>
      <c r="F1" s="531"/>
      <c r="G1" s="531"/>
      <c r="H1" s="531"/>
      <c r="I1" s="531"/>
      <c r="J1" s="531"/>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740</v>
      </c>
      <c r="D5" s="225"/>
      <c r="E5" s="223"/>
      <c r="F5" s="225" t="s">
        <v>45</v>
      </c>
      <c r="G5" s="226"/>
      <c r="H5" s="223"/>
      <c r="I5" s="365"/>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330847</v>
      </c>
      <c r="C10" s="260">
        <v>328482</v>
      </c>
      <c r="D10" s="261">
        <v>7.1997856807983389E-3</v>
      </c>
      <c r="E10" s="223"/>
      <c r="F10" s="233"/>
      <c r="G10" s="232" t="s">
        <v>53</v>
      </c>
      <c r="H10" s="260">
        <v>21003</v>
      </c>
      <c r="I10" s="260">
        <v>22500</v>
      </c>
      <c r="J10" s="261">
        <v>-6.6533333333333333E-2</v>
      </c>
    </row>
    <row r="11" spans="1:10">
      <c r="A11" s="232" t="s">
        <v>54</v>
      </c>
      <c r="B11" s="260">
        <v>2312819</v>
      </c>
      <c r="C11" s="260">
        <v>2290214</v>
      </c>
      <c r="D11" s="261">
        <v>9.8702566659709529E-3</v>
      </c>
      <c r="E11" s="223"/>
      <c r="F11" s="262" t="s">
        <v>676</v>
      </c>
      <c r="G11" s="232" t="s">
        <v>55</v>
      </c>
      <c r="H11" s="260">
        <v>51524</v>
      </c>
      <c r="I11" s="260">
        <v>59796</v>
      </c>
      <c r="J11" s="261">
        <v>-0.13833701250919794</v>
      </c>
    </row>
    <row r="12" spans="1:10">
      <c r="A12" s="232" t="s">
        <v>56</v>
      </c>
      <c r="B12" s="263">
        <v>77.2</v>
      </c>
      <c r="C12" s="263">
        <v>79.06</v>
      </c>
      <c r="D12" s="264">
        <v>-1.8599999999999994</v>
      </c>
      <c r="E12" s="223"/>
      <c r="F12" s="265"/>
      <c r="G12" s="232" t="s">
        <v>56</v>
      </c>
      <c r="H12" s="263">
        <v>64.17</v>
      </c>
      <c r="I12" s="263">
        <v>72.62</v>
      </c>
      <c r="J12" s="264">
        <v>-8.4500000000000028</v>
      </c>
    </row>
    <row r="13" spans="1:10">
      <c r="A13" s="232" t="s">
        <v>57</v>
      </c>
      <c r="B13" s="263">
        <v>6.99</v>
      </c>
      <c r="C13" s="263">
        <v>6.97</v>
      </c>
      <c r="D13" s="264">
        <v>2.0000000000000462E-2</v>
      </c>
      <c r="E13" s="223"/>
      <c r="F13" s="266"/>
      <c r="G13" s="267" t="s">
        <v>741</v>
      </c>
      <c r="H13" s="268">
        <v>2.4531733561872113</v>
      </c>
      <c r="I13" s="268">
        <v>2.6576</v>
      </c>
      <c r="J13" s="269">
        <v>-0.20442664381278863</v>
      </c>
    </row>
    <row r="14" spans="1:10">
      <c r="A14" s="232"/>
      <c r="B14" s="270"/>
      <c r="C14" s="270"/>
      <c r="D14" s="264"/>
      <c r="E14" s="223"/>
      <c r="F14" s="265"/>
      <c r="G14" s="232" t="s">
        <v>53</v>
      </c>
      <c r="H14" s="260">
        <v>4173</v>
      </c>
      <c r="I14" s="260">
        <v>3854</v>
      </c>
      <c r="J14" s="261">
        <v>8.2771146860404779E-2</v>
      </c>
    </row>
    <row r="15" spans="1:10">
      <c r="A15" s="232" t="s">
        <v>58</v>
      </c>
      <c r="B15" s="260">
        <v>91557</v>
      </c>
      <c r="C15" s="260">
        <v>90768</v>
      </c>
      <c r="D15" s="261">
        <v>8.6924907456372297E-3</v>
      </c>
      <c r="E15" s="223"/>
      <c r="F15" s="262" t="s">
        <v>677</v>
      </c>
      <c r="G15" s="232" t="s">
        <v>55</v>
      </c>
      <c r="H15" s="260">
        <v>10793</v>
      </c>
      <c r="I15" s="260">
        <v>11740</v>
      </c>
      <c r="J15" s="261">
        <v>-8.0664395229982963E-2</v>
      </c>
    </row>
    <row r="16" spans="1:10">
      <c r="A16" s="232" t="s">
        <v>54</v>
      </c>
      <c r="B16" s="260">
        <v>776150</v>
      </c>
      <c r="C16" s="260">
        <v>792170</v>
      </c>
      <c r="D16" s="261">
        <v>-2.0222931946425642E-2</v>
      </c>
      <c r="E16" s="223" t="s">
        <v>46</v>
      </c>
      <c r="F16" s="262"/>
      <c r="G16" s="232" t="s">
        <v>56</v>
      </c>
      <c r="H16" s="263">
        <v>45.63</v>
      </c>
      <c r="I16" s="263">
        <v>41.94</v>
      </c>
      <c r="J16" s="264">
        <v>3.6900000000000048</v>
      </c>
    </row>
    <row r="17" spans="1:10">
      <c r="A17" s="232" t="s">
        <v>56</v>
      </c>
      <c r="B17" s="263">
        <v>61.46</v>
      </c>
      <c r="C17" s="263">
        <v>61.43</v>
      </c>
      <c r="D17" s="264">
        <v>3.0000000000001137E-2</v>
      </c>
      <c r="E17" s="223"/>
      <c r="F17" s="266"/>
      <c r="G17" s="267" t="s">
        <v>741</v>
      </c>
      <c r="H17" s="268">
        <v>2.5863886891924275</v>
      </c>
      <c r="I17" s="268">
        <v>3.0461857810067463</v>
      </c>
      <c r="J17" s="269">
        <v>-0.45979709181431883</v>
      </c>
    </row>
    <row r="18" spans="1:10">
      <c r="A18" s="232" t="s">
        <v>57</v>
      </c>
      <c r="B18" s="263">
        <v>8.48</v>
      </c>
      <c r="C18" s="263">
        <v>8.73</v>
      </c>
      <c r="D18" s="264">
        <v>-0.25</v>
      </c>
      <c r="E18" s="223" t="s">
        <v>46</v>
      </c>
      <c r="F18" s="262"/>
      <c r="G18" s="232" t="s">
        <v>53</v>
      </c>
      <c r="H18" s="260">
        <v>69618</v>
      </c>
      <c r="I18" s="260">
        <v>70255</v>
      </c>
      <c r="J18" s="261">
        <v>-9.066970322396983E-3</v>
      </c>
    </row>
    <row r="19" spans="1:10">
      <c r="A19" s="232"/>
      <c r="B19" s="270"/>
      <c r="C19" s="270"/>
      <c r="D19" s="264"/>
      <c r="E19" s="223" t="s">
        <v>46</v>
      </c>
      <c r="F19" s="262" t="s">
        <v>678</v>
      </c>
      <c r="G19" s="232" t="s">
        <v>55</v>
      </c>
      <c r="H19" s="260">
        <v>520677</v>
      </c>
      <c r="I19" s="260">
        <v>515101</v>
      </c>
      <c r="J19" s="261">
        <v>1.0825061492794616E-2</v>
      </c>
    </row>
    <row r="20" spans="1:10">
      <c r="A20" s="232" t="s">
        <v>59</v>
      </c>
      <c r="B20" s="260">
        <v>422404</v>
      </c>
      <c r="C20" s="260">
        <v>419250</v>
      </c>
      <c r="D20" s="261">
        <v>7.5229576624925463E-3</v>
      </c>
      <c r="E20" s="223" t="s">
        <v>46</v>
      </c>
      <c r="F20" s="262" t="s">
        <v>46</v>
      </c>
      <c r="G20" s="232" t="s">
        <v>56</v>
      </c>
      <c r="H20" s="263">
        <v>71.739999999999995</v>
      </c>
      <c r="I20" s="263">
        <v>71.81</v>
      </c>
      <c r="J20" s="264">
        <v>-7.000000000000739E-2</v>
      </c>
    </row>
    <row r="21" spans="1:10">
      <c r="A21" s="232" t="s">
        <v>54</v>
      </c>
      <c r="B21" s="260">
        <v>3088969</v>
      </c>
      <c r="C21" s="260">
        <v>3082384</v>
      </c>
      <c r="D21" s="261">
        <v>2.1363334354188189E-3</v>
      </c>
      <c r="E21" s="223" t="s">
        <v>46</v>
      </c>
      <c r="F21" s="266"/>
      <c r="G21" s="267" t="s">
        <v>741</v>
      </c>
      <c r="H21" s="268">
        <v>7.4790571403947252</v>
      </c>
      <c r="I21" s="268">
        <v>7.3318767347519751</v>
      </c>
      <c r="J21" s="269">
        <v>0.14718040564275015</v>
      </c>
    </row>
    <row r="22" spans="1:10">
      <c r="A22" s="232" t="s">
        <v>56</v>
      </c>
      <c r="B22" s="263">
        <v>72.540000000000006</v>
      </c>
      <c r="C22" s="263">
        <v>73.63</v>
      </c>
      <c r="D22" s="264">
        <v>-1.0899999999999892</v>
      </c>
      <c r="E22" s="223"/>
      <c r="F22" s="262"/>
      <c r="G22" s="232" t="s">
        <v>53</v>
      </c>
      <c r="H22" s="260">
        <v>327610</v>
      </c>
      <c r="I22" s="260">
        <v>322641</v>
      </c>
      <c r="J22" s="261">
        <v>1.5401018469444368E-2</v>
      </c>
    </row>
    <row r="23" spans="1:10">
      <c r="A23" s="232" t="s">
        <v>57</v>
      </c>
      <c r="B23" s="263">
        <v>7.31</v>
      </c>
      <c r="C23" s="263">
        <v>7.35</v>
      </c>
      <c r="D23" s="264">
        <v>-4.0000000000000036E-2</v>
      </c>
      <c r="E23" s="223"/>
      <c r="F23" s="262" t="s">
        <v>60</v>
      </c>
      <c r="G23" s="232" t="s">
        <v>55</v>
      </c>
      <c r="H23" s="260">
        <v>2505975</v>
      </c>
      <c r="I23" s="260">
        <v>2495747</v>
      </c>
      <c r="J23" s="261">
        <v>4.0981718098829726E-3</v>
      </c>
    </row>
    <row r="24" spans="1:10">
      <c r="A24" s="223"/>
      <c r="B24" s="223"/>
      <c r="C24" s="223"/>
      <c r="D24" s="223"/>
      <c r="E24" s="223"/>
      <c r="F24" s="262"/>
      <c r="G24" s="232" t="s">
        <v>56</v>
      </c>
      <c r="H24" s="263">
        <v>73.09</v>
      </c>
      <c r="I24" s="263">
        <v>74.31</v>
      </c>
      <c r="J24" s="264">
        <v>-1.2199999999999989</v>
      </c>
    </row>
    <row r="25" spans="1:10">
      <c r="A25" s="223"/>
      <c r="B25" s="223"/>
      <c r="C25" s="223"/>
      <c r="D25" s="223"/>
      <c r="E25" s="223"/>
      <c r="F25" s="271"/>
      <c r="G25" s="272" t="s">
        <v>741</v>
      </c>
      <c r="H25" s="263">
        <v>7.6492628430145597</v>
      </c>
      <c r="I25" s="263">
        <v>7.7353684125700077</v>
      </c>
      <c r="J25" s="264">
        <v>-8.6105569555448014E-2</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59220</v>
      </c>
      <c r="C31" s="260">
        <v>57277</v>
      </c>
      <c r="D31" s="264">
        <v>3.392286607189622</v>
      </c>
      <c r="E31" s="223"/>
      <c r="F31" s="223"/>
      <c r="G31" s="249"/>
      <c r="H31" s="250"/>
      <c r="I31" s="249"/>
      <c r="J31" s="251"/>
    </row>
    <row r="32" spans="1:10">
      <c r="A32" s="232" t="s">
        <v>64</v>
      </c>
      <c r="B32" s="260">
        <v>152361</v>
      </c>
      <c r="C32" s="260">
        <v>147546</v>
      </c>
      <c r="D32" s="264">
        <v>3.2633890447724778</v>
      </c>
      <c r="E32" s="223"/>
      <c r="F32" s="223"/>
      <c r="G32" s="223"/>
      <c r="H32" s="252"/>
      <c r="I32" s="223"/>
      <c r="J32" s="223"/>
    </row>
    <row r="33" spans="1:11">
      <c r="A33" s="232" t="s">
        <v>65</v>
      </c>
      <c r="B33" s="260">
        <v>40514</v>
      </c>
      <c r="C33" s="260">
        <v>41066</v>
      </c>
      <c r="D33" s="264">
        <v>-1.344177665221838</v>
      </c>
      <c r="E33" s="223"/>
      <c r="F33" s="223"/>
      <c r="G33" s="236"/>
      <c r="H33" s="237"/>
      <c r="I33" s="237"/>
      <c r="J33" s="253"/>
    </row>
    <row r="34" spans="1:11">
      <c r="A34" s="232" t="s">
        <v>66</v>
      </c>
      <c r="B34" s="260">
        <v>12727</v>
      </c>
      <c r="C34" s="260">
        <v>13500</v>
      </c>
      <c r="D34" s="264">
        <v>-5.7259259259259263</v>
      </c>
      <c r="E34" s="223"/>
      <c r="F34" s="223"/>
      <c r="G34" s="236"/>
      <c r="H34" s="237"/>
      <c r="I34" s="237"/>
      <c r="J34" s="253"/>
    </row>
    <row r="35" spans="1:11">
      <c r="A35" s="232" t="s">
        <v>67</v>
      </c>
      <c r="B35" s="260">
        <v>15236</v>
      </c>
      <c r="C35" s="260">
        <v>15011</v>
      </c>
      <c r="D35" s="264">
        <v>1.4989008060755447</v>
      </c>
      <c r="E35" s="223"/>
      <c r="F35" s="223"/>
      <c r="G35" s="236"/>
      <c r="H35" s="253"/>
      <c r="I35" s="253"/>
      <c r="J35" s="253"/>
    </row>
    <row r="36" spans="1:11">
      <c r="A36" s="232" t="s">
        <v>68</v>
      </c>
      <c r="B36" s="260">
        <v>18504</v>
      </c>
      <c r="C36" s="260">
        <v>17384</v>
      </c>
      <c r="D36" s="264">
        <v>6.4427059364933275</v>
      </c>
      <c r="E36" s="223"/>
      <c r="F36" s="223"/>
      <c r="G36" s="236"/>
      <c r="H36" s="253"/>
      <c r="I36" s="253"/>
      <c r="J36" s="253"/>
    </row>
    <row r="37" spans="1:11">
      <c r="A37" s="232" t="s">
        <v>69</v>
      </c>
      <c r="B37" s="260">
        <v>35446</v>
      </c>
      <c r="C37" s="260">
        <v>41330</v>
      </c>
      <c r="D37" s="264">
        <v>-14.23663198645052</v>
      </c>
      <c r="E37" s="223"/>
      <c r="F37" s="223"/>
      <c r="G37" s="236"/>
      <c r="H37" s="245"/>
      <c r="I37" s="223"/>
      <c r="J37" s="223"/>
    </row>
    <row r="38" spans="1:11" s="56" customFormat="1">
      <c r="A38" s="273" t="s">
        <v>70</v>
      </c>
      <c r="B38" s="260">
        <v>22120</v>
      </c>
      <c r="C38" s="260">
        <v>19887</v>
      </c>
      <c r="D38" s="264">
        <v>11.228440689897923</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2" t="s">
        <v>469</v>
      </c>
      <c r="C41" s="532"/>
      <c r="D41" s="532"/>
      <c r="E41" s="532"/>
      <c r="F41" s="532"/>
      <c r="G41" s="532"/>
      <c r="H41" s="532"/>
      <c r="I41" s="532"/>
      <c r="J41" s="532"/>
      <c r="K41" s="532"/>
    </row>
    <row r="42" spans="1:11">
      <c r="B42" s="532"/>
      <c r="C42" s="532"/>
      <c r="D42" s="532"/>
      <c r="E42" s="532"/>
      <c r="F42" s="532"/>
      <c r="G42" s="532"/>
      <c r="H42" s="532"/>
      <c r="I42" s="532"/>
      <c r="J42" s="532"/>
      <c r="K42" s="532"/>
    </row>
    <row r="43" spans="1:11">
      <c r="B43" s="532"/>
      <c r="C43" s="532"/>
      <c r="D43" s="532"/>
      <c r="E43" s="532"/>
      <c r="F43" s="532"/>
      <c r="G43" s="532"/>
      <c r="H43" s="532"/>
      <c r="I43" s="532"/>
      <c r="J43" s="532"/>
      <c r="K43" s="532"/>
    </row>
    <row r="44" spans="1:11">
      <c r="B44" s="532"/>
      <c r="C44" s="532"/>
      <c r="D44" s="532"/>
      <c r="E44" s="532"/>
      <c r="F44" s="532"/>
      <c r="G44" s="532"/>
      <c r="H44" s="532"/>
      <c r="I44" s="532"/>
      <c r="J44" s="532"/>
      <c r="K44" s="532"/>
    </row>
    <row r="45" spans="1:11">
      <c r="B45" s="532"/>
      <c r="C45" s="532"/>
      <c r="D45" s="532"/>
      <c r="E45" s="532"/>
      <c r="F45" s="532"/>
      <c r="G45" s="532"/>
      <c r="H45" s="532"/>
      <c r="I45" s="532"/>
      <c r="J45" s="532"/>
      <c r="K45" s="532"/>
    </row>
    <row r="46" spans="1:11">
      <c r="B46" s="532"/>
      <c r="C46" s="532"/>
      <c r="D46" s="532"/>
      <c r="E46" s="532"/>
      <c r="F46" s="532"/>
      <c r="G46" s="532"/>
      <c r="H46" s="532"/>
      <c r="I46" s="532"/>
      <c r="J46" s="532"/>
      <c r="K46" s="532"/>
    </row>
    <row r="47" spans="1:11">
      <c r="B47" s="532"/>
      <c r="C47" s="532"/>
      <c r="D47" s="532"/>
      <c r="E47" s="532"/>
      <c r="F47" s="532"/>
      <c r="G47" s="532"/>
      <c r="H47" s="532"/>
      <c r="I47" s="532"/>
      <c r="J47" s="532"/>
      <c r="K47" s="532"/>
    </row>
    <row r="48" spans="1:11">
      <c r="B48" s="532"/>
      <c r="C48" s="532"/>
      <c r="D48" s="532"/>
      <c r="E48" s="532"/>
      <c r="F48" s="532"/>
      <c r="G48" s="532"/>
      <c r="H48" s="532"/>
      <c r="I48" s="532"/>
      <c r="J48" s="532"/>
      <c r="K48" s="532"/>
    </row>
    <row r="49" spans="2:11">
      <c r="B49" s="532"/>
      <c r="C49" s="532"/>
      <c r="D49" s="532"/>
      <c r="E49" s="532"/>
      <c r="F49" s="532"/>
      <c r="G49" s="532"/>
      <c r="H49" s="532"/>
      <c r="I49" s="532"/>
      <c r="J49" s="532"/>
      <c r="K49" s="532"/>
    </row>
    <row r="50" spans="2:11">
      <c r="B50" s="8" t="s">
        <v>38</v>
      </c>
      <c r="C50" s="8" t="s">
        <v>40</v>
      </c>
    </row>
    <row r="51" spans="2:11">
      <c r="B51" s="8" t="s">
        <v>39</v>
      </c>
      <c r="C51" s="8" t="s">
        <v>40</v>
      </c>
    </row>
  </sheetData>
  <sheetProtection algorithmName="SHA-512" hashValue="S3VWwHDp9qIddST7UVVMzeXUwviC+E0lA2md8qddO45bAZFJTJgKDeFZKK4AM6Jnv3uThW+zm/xbjLrqIk7pHA==" saltValue="IvBkEHLwhLihhOxzGA7N+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P52" sqref="P52"/>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34" t="s">
        <v>463</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row>
    <row r="2" spans="1:36" ht="15" customHeight="1">
      <c r="A2" s="386"/>
      <c r="B2" s="535" t="s">
        <v>59</v>
      </c>
      <c r="C2" s="535"/>
      <c r="D2" s="535"/>
      <c r="E2" s="535"/>
      <c r="F2" s="535"/>
      <c r="G2" s="535"/>
      <c r="H2" s="535"/>
      <c r="I2" s="535" t="s">
        <v>54</v>
      </c>
      <c r="J2" s="535"/>
      <c r="K2" s="535"/>
      <c r="L2" s="535"/>
      <c r="M2" s="535"/>
      <c r="N2" s="535"/>
      <c r="O2" s="535"/>
      <c r="P2" s="535" t="s">
        <v>71</v>
      </c>
      <c r="Q2" s="535"/>
      <c r="R2" s="535"/>
      <c r="S2" s="535"/>
      <c r="T2" s="535"/>
      <c r="U2" s="535"/>
      <c r="V2" s="535"/>
      <c r="W2" s="535" t="s">
        <v>57</v>
      </c>
      <c r="X2" s="535"/>
      <c r="Y2" s="535"/>
      <c r="Z2" s="535"/>
      <c r="AA2" s="535"/>
      <c r="AB2" s="535"/>
      <c r="AC2" s="535"/>
    </row>
    <row r="3" spans="1:36" ht="15" customHeight="1">
      <c r="A3" s="386" t="s">
        <v>47</v>
      </c>
      <c r="B3" s="5">
        <v>2022</v>
      </c>
      <c r="C3" s="75">
        <v>2023</v>
      </c>
      <c r="D3" s="5">
        <v>2024</v>
      </c>
      <c r="E3" s="5">
        <v>2025</v>
      </c>
      <c r="F3" s="6" t="s">
        <v>558</v>
      </c>
      <c r="G3" s="6" t="s">
        <v>631</v>
      </c>
      <c r="H3" s="388" t="s">
        <v>742</v>
      </c>
      <c r="I3" s="5">
        <v>2022</v>
      </c>
      <c r="J3" s="75">
        <v>2023</v>
      </c>
      <c r="K3" s="5">
        <v>2024</v>
      </c>
      <c r="L3" s="5">
        <v>2025</v>
      </c>
      <c r="M3" s="6" t="s">
        <v>558</v>
      </c>
      <c r="N3" s="6" t="s">
        <v>631</v>
      </c>
      <c r="O3" s="388" t="s">
        <v>742</v>
      </c>
      <c r="P3" s="5">
        <v>2022</v>
      </c>
      <c r="Q3" s="75">
        <v>2023</v>
      </c>
      <c r="R3" s="5">
        <v>2024</v>
      </c>
      <c r="S3" s="5">
        <v>2025</v>
      </c>
      <c r="T3" s="6" t="s">
        <v>559</v>
      </c>
      <c r="U3" s="6" t="s">
        <v>632</v>
      </c>
      <c r="V3" s="388" t="s">
        <v>743</v>
      </c>
      <c r="W3" s="5">
        <v>2022</v>
      </c>
      <c r="X3" s="75">
        <v>2023</v>
      </c>
      <c r="Y3" s="5">
        <v>2024</v>
      </c>
      <c r="Z3" s="5">
        <v>2025</v>
      </c>
      <c r="AA3" s="6" t="s">
        <v>559</v>
      </c>
      <c r="AB3" s="6" t="s">
        <v>632</v>
      </c>
      <c r="AC3" s="388" t="s">
        <v>743</v>
      </c>
      <c r="AE3" s="533"/>
      <c r="AF3" s="533"/>
      <c r="AG3" s="533"/>
      <c r="AH3" s="533"/>
      <c r="AI3" s="533"/>
      <c r="AJ3" s="533"/>
    </row>
    <row r="4" spans="1:36">
      <c r="A4" s="76" t="s">
        <v>72</v>
      </c>
      <c r="B4" s="147">
        <v>253428</v>
      </c>
      <c r="C4" s="147">
        <v>369672</v>
      </c>
      <c r="D4" s="147">
        <v>419250</v>
      </c>
      <c r="E4" s="147">
        <v>422404</v>
      </c>
      <c r="F4" s="148">
        <f t="shared" ref="F4:G9" si="0">((C4-B4)/B4)*100</f>
        <v>45.868649083763437</v>
      </c>
      <c r="G4" s="148">
        <f t="shared" si="0"/>
        <v>13.411348438615853</v>
      </c>
      <c r="H4" s="148">
        <f t="shared" ref="H4" si="1">((E4-D4)/D4)*100</f>
        <v>0.75229576624925465</v>
      </c>
      <c r="I4" s="147">
        <v>1876995</v>
      </c>
      <c r="J4" s="147">
        <v>2756791</v>
      </c>
      <c r="K4" s="147">
        <v>3082384</v>
      </c>
      <c r="L4" s="147">
        <v>3088969</v>
      </c>
      <c r="M4" s="148">
        <f t="shared" ref="M4:O5" si="2">((J4-I4)/I4)*100</f>
        <v>46.872580907248022</v>
      </c>
      <c r="N4" s="148">
        <f t="shared" si="2"/>
        <v>11.810579764661158</v>
      </c>
      <c r="O4" s="148">
        <f t="shared" si="2"/>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33"/>
      <c r="AF4" s="533"/>
      <c r="AG4" s="533"/>
      <c r="AH4" s="533"/>
      <c r="AI4" s="533"/>
      <c r="AJ4" s="533"/>
    </row>
    <row r="5" spans="1:36">
      <c r="A5" s="76" t="s">
        <v>73</v>
      </c>
      <c r="B5" s="147">
        <v>323103</v>
      </c>
      <c r="C5" s="147">
        <v>371781</v>
      </c>
      <c r="D5" s="147">
        <v>432158</v>
      </c>
      <c r="E5" s="147"/>
      <c r="F5" s="148">
        <f t="shared" si="0"/>
        <v>15.065783976007651</v>
      </c>
      <c r="G5" s="148">
        <f t="shared" si="0"/>
        <v>16.239936952130421</v>
      </c>
      <c r="H5" s="148"/>
      <c r="I5" s="147">
        <v>2070779</v>
      </c>
      <c r="J5" s="147">
        <v>2389627</v>
      </c>
      <c r="K5" s="147">
        <v>2971501</v>
      </c>
      <c r="L5" s="147"/>
      <c r="M5" s="148">
        <f t="shared" si="2"/>
        <v>15.397490509610151</v>
      </c>
      <c r="N5" s="148">
        <f t="shared" si="2"/>
        <v>24.349992697605106</v>
      </c>
      <c r="O5" s="148"/>
      <c r="P5" s="149">
        <v>64.92</v>
      </c>
      <c r="Q5" s="149">
        <v>67.14</v>
      </c>
      <c r="R5" s="149">
        <v>75.95</v>
      </c>
      <c r="S5" s="149"/>
      <c r="T5" s="148">
        <f t="shared" ref="T5:T15" si="3">Q5-P5</f>
        <v>2.2199999999999989</v>
      </c>
      <c r="U5" s="148">
        <f>R5-Q5</f>
        <v>8.8100000000000023</v>
      </c>
      <c r="V5" s="148"/>
      <c r="W5" s="149">
        <v>6.41</v>
      </c>
      <c r="X5" s="149">
        <v>6.43</v>
      </c>
      <c r="Y5" s="149">
        <v>6.88</v>
      </c>
      <c r="Z5" s="149"/>
      <c r="AA5" s="148">
        <f t="shared" ref="AA5:AA15" si="4">X5-W5</f>
        <v>1.9999999999999574E-2</v>
      </c>
      <c r="AB5" s="148">
        <f>Y5-X5</f>
        <v>0.45000000000000018</v>
      </c>
      <c r="AC5" s="149"/>
      <c r="AD5" s="189"/>
      <c r="AE5" s="533"/>
      <c r="AF5" s="533"/>
      <c r="AG5" s="533"/>
      <c r="AH5" s="533"/>
      <c r="AI5" s="533"/>
      <c r="AJ5" s="533"/>
    </row>
    <row r="6" spans="1:36">
      <c r="A6" s="76" t="s">
        <v>74</v>
      </c>
      <c r="B6" s="147">
        <v>354116</v>
      </c>
      <c r="C6" s="147">
        <v>418360</v>
      </c>
      <c r="D6" s="147">
        <v>481727</v>
      </c>
      <c r="E6" s="147"/>
      <c r="F6" s="148">
        <f t="shared" si="0"/>
        <v>18.142077737238647</v>
      </c>
      <c r="G6" s="148">
        <f t="shared" si="0"/>
        <v>15.14652452433311</v>
      </c>
      <c r="H6" s="148"/>
      <c r="I6" s="147">
        <v>2395706</v>
      </c>
      <c r="J6" s="147">
        <v>2937734</v>
      </c>
      <c r="K6" s="147">
        <v>3146276</v>
      </c>
      <c r="L6" s="147"/>
      <c r="M6" s="148">
        <f>((J6-I6)/I6)*100</f>
        <v>22.624979859799158</v>
      </c>
      <c r="N6" s="148">
        <f>((K6-J6)/J6)*100</f>
        <v>7.0987366453191463</v>
      </c>
      <c r="O6" s="148"/>
      <c r="P6" s="149">
        <v>67.540000000000006</v>
      </c>
      <c r="Q6" s="149">
        <v>74.56</v>
      </c>
      <c r="R6" s="149">
        <v>74.75</v>
      </c>
      <c r="S6" s="149"/>
      <c r="T6" s="148">
        <f t="shared" si="3"/>
        <v>7.019999999999996</v>
      </c>
      <c r="U6" s="148">
        <f>R6-Q6</f>
        <v>0.18999999999999773</v>
      </c>
      <c r="V6" s="148"/>
      <c r="W6" s="149">
        <v>6.77</v>
      </c>
      <c r="X6" s="149">
        <v>7.02</v>
      </c>
      <c r="Y6" s="149">
        <v>6.53</v>
      </c>
      <c r="Z6" s="149"/>
      <c r="AA6" s="148">
        <f t="shared" si="4"/>
        <v>0.25</v>
      </c>
      <c r="AB6" s="148">
        <f>Y6-X6</f>
        <v>-0.48999999999999932</v>
      </c>
      <c r="AC6" s="149"/>
      <c r="AD6" s="189"/>
      <c r="AE6" s="533"/>
      <c r="AF6" s="533"/>
      <c r="AG6" s="533"/>
      <c r="AH6" s="533"/>
      <c r="AI6" s="533"/>
      <c r="AJ6" s="533"/>
    </row>
    <row r="7" spans="1:36">
      <c r="A7" s="76" t="s">
        <v>75</v>
      </c>
      <c r="B7" s="147">
        <v>406424</v>
      </c>
      <c r="C7" s="147">
        <v>435988</v>
      </c>
      <c r="D7" s="147">
        <v>435100</v>
      </c>
      <c r="E7" s="147"/>
      <c r="F7" s="148">
        <f t="shared" si="0"/>
        <v>7.2741767218471347</v>
      </c>
      <c r="G7" s="148">
        <f t="shared" si="0"/>
        <v>-0.20367533051368386</v>
      </c>
      <c r="H7" s="148"/>
      <c r="I7" s="484">
        <v>2575372</v>
      </c>
      <c r="J7" s="147">
        <v>2709797</v>
      </c>
      <c r="K7" s="147">
        <v>2828961</v>
      </c>
      <c r="L7" s="147"/>
      <c r="M7" s="148">
        <f t="shared" ref="M7:M9" si="5">((J7-I7)/I7)*100</f>
        <v>5.2196342897259118</v>
      </c>
      <c r="N7" s="148">
        <f t="shared" ref="N7:N9" si="6">((K7-J7)/J7)*100</f>
        <v>4.3975249806535324</v>
      </c>
      <c r="O7" s="148"/>
      <c r="P7" s="370">
        <v>68.84</v>
      </c>
      <c r="Q7" s="149">
        <v>71.23</v>
      </c>
      <c r="R7" s="149">
        <v>69.69</v>
      </c>
      <c r="S7" s="149"/>
      <c r="T7" s="148">
        <f t="shared" si="3"/>
        <v>2.3900000000000006</v>
      </c>
      <c r="U7" s="148">
        <f t="shared" ref="U7:U9" si="7">R7-Q7</f>
        <v>-1.5400000000000063</v>
      </c>
      <c r="V7" s="148"/>
      <c r="W7" s="370">
        <v>6.34</v>
      </c>
      <c r="X7" s="149">
        <v>6.22</v>
      </c>
      <c r="Y7" s="149">
        <v>6.5</v>
      </c>
      <c r="Z7" s="149"/>
      <c r="AA7" s="148">
        <f t="shared" si="4"/>
        <v>-0.12000000000000011</v>
      </c>
      <c r="AB7" s="148">
        <f t="shared" ref="AB7:AB9" si="8">Y7-X7</f>
        <v>0.28000000000000025</v>
      </c>
      <c r="AC7" s="149"/>
      <c r="AD7" s="189"/>
      <c r="AE7" s="533"/>
      <c r="AF7" s="533"/>
      <c r="AG7" s="533"/>
      <c r="AH7" s="533"/>
      <c r="AI7" s="533"/>
      <c r="AJ7" s="533"/>
    </row>
    <row r="8" spans="1:36">
      <c r="A8" s="76" t="s">
        <v>76</v>
      </c>
      <c r="B8" s="147">
        <v>387980</v>
      </c>
      <c r="C8" s="147">
        <v>393498</v>
      </c>
      <c r="D8" s="147">
        <v>441849</v>
      </c>
      <c r="E8" s="147"/>
      <c r="F8" s="148">
        <f t="shared" si="0"/>
        <v>1.4222382597041086</v>
      </c>
      <c r="G8" s="148">
        <f t="shared" si="0"/>
        <v>12.287483036762575</v>
      </c>
      <c r="H8" s="148"/>
      <c r="I8" s="484">
        <v>2413872</v>
      </c>
      <c r="J8" s="147">
        <v>2616813</v>
      </c>
      <c r="K8" s="147">
        <v>2805296</v>
      </c>
      <c r="L8" s="147"/>
      <c r="M8" s="148">
        <f t="shared" si="5"/>
        <v>8.4072809163037636</v>
      </c>
      <c r="N8" s="148">
        <f t="shared" si="6"/>
        <v>7.202769169978902</v>
      </c>
      <c r="O8" s="148"/>
      <c r="P8" s="370">
        <v>61.741746719060409</v>
      </c>
      <c r="Q8" s="149">
        <v>66.739999999999995</v>
      </c>
      <c r="R8" s="149">
        <v>67.599999999999994</v>
      </c>
      <c r="S8" s="149"/>
      <c r="T8" s="148">
        <f t="shared" si="3"/>
        <v>4.9982532809395863</v>
      </c>
      <c r="U8" s="148">
        <f t="shared" si="7"/>
        <v>0.85999999999999943</v>
      </c>
      <c r="V8" s="148"/>
      <c r="W8" s="370">
        <v>6.2216402907366355</v>
      </c>
      <c r="X8" s="149">
        <v>6.65</v>
      </c>
      <c r="Y8" s="149">
        <v>6.35</v>
      </c>
      <c r="Z8" s="149"/>
      <c r="AA8" s="148">
        <f t="shared" si="4"/>
        <v>0.42835970926336486</v>
      </c>
      <c r="AB8" s="148">
        <f t="shared" si="8"/>
        <v>-0.30000000000000071</v>
      </c>
      <c r="AC8" s="149"/>
      <c r="AD8" s="189"/>
      <c r="AE8" s="533"/>
      <c r="AF8" s="533"/>
      <c r="AG8" s="533"/>
      <c r="AH8" s="533"/>
      <c r="AI8" s="533"/>
      <c r="AJ8" s="533"/>
    </row>
    <row r="9" spans="1:36">
      <c r="A9" s="76" t="s">
        <v>77</v>
      </c>
      <c r="B9" s="147">
        <v>388451</v>
      </c>
      <c r="C9" s="147">
        <v>421968</v>
      </c>
      <c r="D9" s="147">
        <v>450099</v>
      </c>
      <c r="E9" s="147"/>
      <c r="F9" s="148">
        <f t="shared" si="0"/>
        <v>8.6283726905066533</v>
      </c>
      <c r="G9" s="148">
        <f t="shared" si="0"/>
        <v>6.6666192697076561</v>
      </c>
      <c r="H9" s="148"/>
      <c r="I9" s="484">
        <v>2439491</v>
      </c>
      <c r="J9" s="147">
        <v>2669144</v>
      </c>
      <c r="K9" s="147">
        <v>2854046</v>
      </c>
      <c r="L9" s="147"/>
      <c r="M9" s="148">
        <f t="shared" si="5"/>
        <v>9.41397201301419</v>
      </c>
      <c r="N9" s="148">
        <f t="shared" si="6"/>
        <v>6.9273894551961233</v>
      </c>
      <c r="O9" s="148"/>
      <c r="P9" s="370">
        <v>64.33</v>
      </c>
      <c r="Q9" s="149">
        <v>68.41</v>
      </c>
      <c r="R9" s="149">
        <v>71.09</v>
      </c>
      <c r="S9" s="149"/>
      <c r="T9" s="148">
        <f t="shared" si="3"/>
        <v>4.0799999999999983</v>
      </c>
      <c r="U9" s="148">
        <f t="shared" si="7"/>
        <v>2.6800000000000068</v>
      </c>
      <c r="V9" s="148"/>
      <c r="W9" s="370">
        <v>6.28</v>
      </c>
      <c r="X9" s="149">
        <v>6.33</v>
      </c>
      <c r="Y9" s="149">
        <v>6.34</v>
      </c>
      <c r="Z9" s="149"/>
      <c r="AA9" s="148">
        <f t="shared" si="4"/>
        <v>4.9999999999999822E-2</v>
      </c>
      <c r="AB9" s="148">
        <f t="shared" si="8"/>
        <v>9.9999999999997868E-3</v>
      </c>
      <c r="AC9" s="149"/>
      <c r="AD9" s="189"/>
      <c r="AE9" s="533"/>
      <c r="AF9" s="533"/>
      <c r="AG9" s="533"/>
      <c r="AH9" s="533"/>
      <c r="AI9" s="533"/>
      <c r="AJ9" s="533"/>
    </row>
    <row r="10" spans="1:36">
      <c r="A10" s="76" t="s">
        <v>78</v>
      </c>
      <c r="B10" s="147">
        <v>457129</v>
      </c>
      <c r="C10" s="147">
        <v>451814</v>
      </c>
      <c r="D10" s="147">
        <v>469091</v>
      </c>
      <c r="E10" s="147"/>
      <c r="F10" s="148">
        <f t="shared" ref="F10:G15" si="9">((C10-B10)/B10)*100</f>
        <v>-1.1626914940859145</v>
      </c>
      <c r="G10" s="148">
        <f t="shared" si="9"/>
        <v>3.8239186922051993</v>
      </c>
      <c r="H10" s="148"/>
      <c r="I10" s="147">
        <v>3007366</v>
      </c>
      <c r="J10" s="147">
        <v>3011030</v>
      </c>
      <c r="K10" s="147">
        <v>3237901</v>
      </c>
      <c r="L10" s="147"/>
      <c r="M10" s="148">
        <f t="shared" ref="M10:M15" si="10">((J10-I10)/I10)*100</f>
        <v>0.12183418978601208</v>
      </c>
      <c r="N10" s="148">
        <f t="shared" ref="N10:N15" si="11">((K10-J10)/J10)*100</f>
        <v>7.5346642178922156</v>
      </c>
      <c r="O10" s="148"/>
      <c r="P10" s="149">
        <v>76.67</v>
      </c>
      <c r="Q10" s="149">
        <v>73.89</v>
      </c>
      <c r="R10" s="149">
        <v>76.39</v>
      </c>
      <c r="S10" s="149"/>
      <c r="T10" s="148">
        <f t="shared" si="3"/>
        <v>-2.7800000000000011</v>
      </c>
      <c r="U10" s="148">
        <f t="shared" ref="U10:U15" si="12">R10-Q10</f>
        <v>2.5</v>
      </c>
      <c r="V10" s="148"/>
      <c r="W10" s="149">
        <v>6.58</v>
      </c>
      <c r="X10" s="149">
        <v>6.66</v>
      </c>
      <c r="Y10" s="149">
        <v>6.9</v>
      </c>
      <c r="Z10" s="149"/>
      <c r="AA10" s="148">
        <f t="shared" si="4"/>
        <v>8.0000000000000071E-2</v>
      </c>
      <c r="AB10" s="148">
        <f t="shared" ref="AB10:AB15" si="13">Y10-X10</f>
        <v>0.24000000000000021</v>
      </c>
      <c r="AC10" s="149"/>
      <c r="AD10" s="189"/>
      <c r="AE10" s="533"/>
      <c r="AF10" s="533"/>
      <c r="AG10" s="533"/>
      <c r="AH10" s="533"/>
      <c r="AI10" s="533"/>
      <c r="AJ10" s="533"/>
    </row>
    <row r="11" spans="1:36">
      <c r="A11" s="76" t="s">
        <v>79</v>
      </c>
      <c r="B11" s="147">
        <v>443543</v>
      </c>
      <c r="C11" s="147">
        <v>463711</v>
      </c>
      <c r="D11" s="147">
        <v>491165</v>
      </c>
      <c r="E11" s="147"/>
      <c r="F11" s="148">
        <f t="shared" si="9"/>
        <v>4.5470224983823444</v>
      </c>
      <c r="G11" s="148">
        <f t="shared" si="9"/>
        <v>5.9204978963190431</v>
      </c>
      <c r="H11" s="148"/>
      <c r="I11" s="147">
        <v>3074078</v>
      </c>
      <c r="J11" s="147">
        <v>3220264</v>
      </c>
      <c r="K11" s="147">
        <v>3413651</v>
      </c>
      <c r="L11" s="147"/>
      <c r="M11" s="148">
        <f t="shared" si="10"/>
        <v>4.7554421195558474</v>
      </c>
      <c r="N11" s="148">
        <f t="shared" si="11"/>
        <v>6.0053150921787779</v>
      </c>
      <c r="O11" s="148"/>
      <c r="P11" s="149">
        <v>78.349999999999994</v>
      </c>
      <c r="Q11" s="149">
        <v>78.569999999999993</v>
      </c>
      <c r="R11" s="149">
        <v>80.7</v>
      </c>
      <c r="S11" s="149"/>
      <c r="T11" s="148">
        <f t="shared" si="3"/>
        <v>0.21999999999999886</v>
      </c>
      <c r="U11" s="148">
        <f t="shared" si="12"/>
        <v>2.1300000000000097</v>
      </c>
      <c r="V11" s="148"/>
      <c r="W11" s="149">
        <v>6.93</v>
      </c>
      <c r="X11" s="149">
        <v>6.94</v>
      </c>
      <c r="Y11" s="149">
        <v>6.95</v>
      </c>
      <c r="Z11" s="149"/>
      <c r="AA11" s="148">
        <f t="shared" si="4"/>
        <v>1.0000000000000675E-2</v>
      </c>
      <c r="AB11" s="148">
        <f t="shared" si="13"/>
        <v>9.9999999999997868E-3</v>
      </c>
      <c r="AC11" s="149"/>
      <c r="AD11" s="189"/>
      <c r="AE11" s="533"/>
      <c r="AF11" s="533"/>
      <c r="AG11" s="533"/>
      <c r="AH11" s="533"/>
      <c r="AI11" s="533"/>
      <c r="AJ11" s="533"/>
    </row>
    <row r="12" spans="1:36">
      <c r="A12" s="76" t="s">
        <v>80</v>
      </c>
      <c r="B12" s="147">
        <v>393540</v>
      </c>
      <c r="C12" s="147">
        <v>420238</v>
      </c>
      <c r="D12" s="147">
        <v>423811</v>
      </c>
      <c r="E12" s="147"/>
      <c r="F12" s="148">
        <f t="shared" si="9"/>
        <v>6.7840626111704019</v>
      </c>
      <c r="G12" s="148">
        <f t="shared" si="9"/>
        <v>0.85023248730481304</v>
      </c>
      <c r="H12" s="148"/>
      <c r="I12" s="147">
        <v>2625689</v>
      </c>
      <c r="J12" s="147">
        <v>2788919</v>
      </c>
      <c r="K12" s="147">
        <v>2875859</v>
      </c>
      <c r="L12" s="147"/>
      <c r="M12" s="148">
        <f t="shared" si="10"/>
        <v>6.2166539906287452</v>
      </c>
      <c r="N12" s="148">
        <f t="shared" si="11"/>
        <v>3.1173368606259273</v>
      </c>
      <c r="O12" s="148"/>
      <c r="P12" s="149">
        <v>69.16</v>
      </c>
      <c r="Q12" s="149">
        <v>69.349999999999994</v>
      </c>
      <c r="R12" s="149">
        <v>70.11</v>
      </c>
      <c r="S12" s="149"/>
      <c r="T12" s="148">
        <f t="shared" si="3"/>
        <v>0.18999999999999773</v>
      </c>
      <c r="U12" s="148">
        <f t="shared" si="12"/>
        <v>0.76000000000000512</v>
      </c>
      <c r="V12" s="148"/>
      <c r="W12" s="149">
        <v>6.67</v>
      </c>
      <c r="X12" s="149">
        <v>6.64</v>
      </c>
      <c r="Y12" s="149">
        <v>6.79</v>
      </c>
      <c r="Z12" s="149"/>
      <c r="AA12" s="148">
        <f t="shared" si="4"/>
        <v>-3.0000000000000249E-2</v>
      </c>
      <c r="AB12" s="148">
        <f t="shared" si="13"/>
        <v>0.15000000000000036</v>
      </c>
      <c r="AC12" s="149"/>
      <c r="AD12" s="189"/>
      <c r="AE12" s="533"/>
      <c r="AF12" s="533"/>
      <c r="AG12" s="533"/>
      <c r="AH12" s="533"/>
      <c r="AI12" s="533"/>
      <c r="AJ12" s="533"/>
    </row>
    <row r="13" spans="1:36">
      <c r="A13" s="76" t="s">
        <v>81</v>
      </c>
      <c r="B13" s="147">
        <v>431401</v>
      </c>
      <c r="C13" s="147">
        <v>470400</v>
      </c>
      <c r="D13" s="147">
        <v>469376</v>
      </c>
      <c r="E13" s="147"/>
      <c r="F13" s="148">
        <f t="shared" si="9"/>
        <v>9.04008103829152</v>
      </c>
      <c r="G13" s="148">
        <f t="shared" si="9"/>
        <v>-0.21768707482993196</v>
      </c>
      <c r="H13" s="148"/>
      <c r="I13" s="147">
        <v>2788371</v>
      </c>
      <c r="J13" s="147">
        <v>3031422</v>
      </c>
      <c r="K13" s="147">
        <v>3131235</v>
      </c>
      <c r="L13" s="147"/>
      <c r="M13" s="148">
        <f t="shared" si="10"/>
        <v>8.7165947429520685</v>
      </c>
      <c r="N13" s="148">
        <f t="shared" si="11"/>
        <v>3.2926131696609713</v>
      </c>
      <c r="O13" s="148"/>
      <c r="P13" s="149">
        <v>70.84</v>
      </c>
      <c r="Q13" s="149">
        <v>72.53</v>
      </c>
      <c r="R13" s="149">
        <v>73.72</v>
      </c>
      <c r="S13" s="149"/>
      <c r="T13" s="148">
        <f t="shared" si="3"/>
        <v>1.6899999999999977</v>
      </c>
      <c r="U13" s="148">
        <f t="shared" si="12"/>
        <v>1.1899999999999977</v>
      </c>
      <c r="V13" s="148"/>
      <c r="W13" s="149">
        <v>6.46</v>
      </c>
      <c r="X13" s="149">
        <v>6.44</v>
      </c>
      <c r="Y13" s="149">
        <v>6.67</v>
      </c>
      <c r="Z13" s="149"/>
      <c r="AA13" s="148">
        <f t="shared" si="4"/>
        <v>-1.9999999999999574E-2</v>
      </c>
      <c r="AB13" s="148">
        <f t="shared" si="13"/>
        <v>0.22999999999999954</v>
      </c>
      <c r="AC13" s="149"/>
      <c r="AD13" s="189"/>
      <c r="AE13" s="533"/>
      <c r="AF13" s="533"/>
      <c r="AG13" s="533"/>
      <c r="AH13" s="533"/>
      <c r="AI13" s="533"/>
      <c r="AJ13" s="533"/>
    </row>
    <row r="14" spans="1:36">
      <c r="A14" s="76" t="s">
        <v>82</v>
      </c>
      <c r="B14" s="147">
        <v>386194</v>
      </c>
      <c r="C14" s="147">
        <v>424852</v>
      </c>
      <c r="D14" s="147">
        <v>432190</v>
      </c>
      <c r="E14" s="147"/>
      <c r="F14" s="148">
        <f t="shared" si="9"/>
        <v>10.009994976617969</v>
      </c>
      <c r="G14" s="148">
        <f t="shared" si="9"/>
        <v>1.7271897037085857</v>
      </c>
      <c r="H14" s="148"/>
      <c r="I14" s="147">
        <v>2644919</v>
      </c>
      <c r="J14" s="147">
        <v>2902793</v>
      </c>
      <c r="K14" s="147">
        <v>2995440</v>
      </c>
      <c r="L14" s="147"/>
      <c r="M14" s="148">
        <f t="shared" si="10"/>
        <v>9.7497881787684229</v>
      </c>
      <c r="N14" s="148">
        <f t="shared" si="11"/>
        <v>3.1916502485709453</v>
      </c>
      <c r="O14" s="148"/>
      <c r="P14" s="149">
        <v>68.959999999999994</v>
      </c>
      <c r="Q14" s="149">
        <v>71.61</v>
      </c>
      <c r="R14" s="149">
        <v>72.67</v>
      </c>
      <c r="S14" s="149"/>
      <c r="T14" s="148">
        <f t="shared" si="3"/>
        <v>2.6500000000000057</v>
      </c>
      <c r="U14" s="148">
        <f t="shared" si="12"/>
        <v>1.0600000000000023</v>
      </c>
      <c r="V14" s="148"/>
      <c r="W14" s="149">
        <v>6.85</v>
      </c>
      <c r="X14" s="149">
        <v>6.83</v>
      </c>
      <c r="Y14" s="149">
        <v>6.93</v>
      </c>
      <c r="Z14" s="149"/>
      <c r="AA14" s="148">
        <f t="shared" si="4"/>
        <v>-1.9999999999999574E-2</v>
      </c>
      <c r="AB14" s="148">
        <f t="shared" si="13"/>
        <v>9.9999999999999645E-2</v>
      </c>
      <c r="AC14" s="149"/>
      <c r="AD14" s="189"/>
      <c r="AE14" s="533"/>
      <c r="AF14" s="533"/>
      <c r="AG14" s="533"/>
      <c r="AH14" s="533"/>
      <c r="AI14" s="533"/>
      <c r="AJ14" s="533"/>
    </row>
    <row r="15" spans="1:36">
      <c r="A15" s="76" t="s">
        <v>83</v>
      </c>
      <c r="B15" s="147">
        <v>420095</v>
      </c>
      <c r="C15" s="147">
        <v>442420</v>
      </c>
      <c r="D15" s="147">
        <v>435256</v>
      </c>
      <c r="E15" s="147"/>
      <c r="F15" s="148">
        <f t="shared" si="9"/>
        <v>5.3142741522750807</v>
      </c>
      <c r="G15" s="148">
        <f t="shared" si="9"/>
        <v>-1.6192758012748067</v>
      </c>
      <c r="H15" s="148"/>
      <c r="I15" s="147">
        <v>2782675</v>
      </c>
      <c r="J15" s="147">
        <v>2959664</v>
      </c>
      <c r="K15" s="147">
        <v>3048093</v>
      </c>
      <c r="L15" s="147"/>
      <c r="M15" s="148">
        <f t="shared" si="10"/>
        <v>6.3603906313169878</v>
      </c>
      <c r="N15" s="148">
        <f t="shared" si="11"/>
        <v>2.9878053725017435</v>
      </c>
      <c r="O15" s="148"/>
      <c r="P15" s="149">
        <v>69.83</v>
      </c>
      <c r="Q15" s="149">
        <v>70.73</v>
      </c>
      <c r="R15" s="149">
        <v>71.81</v>
      </c>
      <c r="S15" s="149"/>
      <c r="T15" s="148">
        <f t="shared" si="3"/>
        <v>0.90000000000000568</v>
      </c>
      <c r="U15" s="148">
        <f t="shared" si="12"/>
        <v>1.0799999999999983</v>
      </c>
      <c r="V15" s="148"/>
      <c r="W15" s="149">
        <v>6.62</v>
      </c>
      <c r="X15" s="149">
        <v>6.69</v>
      </c>
      <c r="Y15" s="149">
        <v>7</v>
      </c>
      <c r="Z15" s="149"/>
      <c r="AA15" s="148">
        <f t="shared" si="4"/>
        <v>7.0000000000000284E-2</v>
      </c>
      <c r="AB15" s="148">
        <f t="shared" si="13"/>
        <v>0.30999999999999961</v>
      </c>
      <c r="AC15" s="149"/>
      <c r="AD15" s="189"/>
      <c r="AE15" s="533"/>
      <c r="AF15" s="533"/>
      <c r="AG15" s="533"/>
      <c r="AH15" s="533"/>
      <c r="AI15" s="533"/>
      <c r="AJ15" s="533"/>
    </row>
    <row r="16" spans="1:36">
      <c r="K16" s="390"/>
      <c r="L16" s="390"/>
      <c r="M16" s="260"/>
      <c r="AD16" s="189"/>
      <c r="AE16" s="533"/>
      <c r="AF16" s="533"/>
      <c r="AG16" s="533"/>
      <c r="AH16" s="533"/>
      <c r="AI16" s="533"/>
      <c r="AJ16" s="533"/>
    </row>
    <row r="17" spans="1:36" ht="15" customHeight="1">
      <c r="A17" s="3" t="s">
        <v>43</v>
      </c>
      <c r="K17" s="147"/>
      <c r="L17" s="147"/>
      <c r="M17" s="260"/>
      <c r="N17" s="390"/>
      <c r="O17" s="390"/>
      <c r="P17" s="390"/>
      <c r="Q17" s="329"/>
      <c r="R17" s="390"/>
      <c r="S17" s="390"/>
      <c r="AE17" s="533"/>
      <c r="AF17" s="533"/>
      <c r="AG17" s="533"/>
      <c r="AH17" s="533"/>
      <c r="AI17" s="533"/>
      <c r="AJ17" s="533"/>
    </row>
    <row r="18" spans="1:36">
      <c r="K18" s="147"/>
      <c r="L18" s="147"/>
      <c r="M18" s="260"/>
      <c r="N18" s="263"/>
      <c r="O18" s="260"/>
      <c r="P18" s="390"/>
      <c r="Q18" s="260"/>
      <c r="R18" s="260"/>
      <c r="S18" s="260"/>
      <c r="T18" s="261"/>
      <c r="X18" s="7"/>
      <c r="Y18" s="7"/>
      <c r="Z18" s="7"/>
      <c r="AE18" s="533"/>
      <c r="AF18" s="533"/>
      <c r="AG18" s="533"/>
      <c r="AH18" s="533"/>
      <c r="AI18" s="533"/>
      <c r="AJ18" s="533"/>
    </row>
    <row r="19" spans="1:36">
      <c r="J19" s="4"/>
      <c r="K19" s="390"/>
      <c r="L19" s="390"/>
      <c r="M19" s="263"/>
      <c r="N19" s="149"/>
      <c r="O19" s="149"/>
      <c r="P19" s="390"/>
      <c r="Q19" s="260"/>
      <c r="R19" s="260"/>
      <c r="S19" s="260"/>
      <c r="T19" s="261"/>
      <c r="X19" s="7"/>
      <c r="Y19" s="7"/>
      <c r="Z19" s="7"/>
      <c r="AE19" s="533"/>
      <c r="AF19" s="533"/>
      <c r="AG19" s="533"/>
      <c r="AH19" s="533"/>
      <c r="AI19" s="533"/>
      <c r="AJ19" s="533"/>
    </row>
    <row r="20" spans="1:36">
      <c r="K20" s="390"/>
      <c r="L20" s="390"/>
      <c r="M20" s="263"/>
      <c r="N20" s="149"/>
      <c r="O20" s="149"/>
      <c r="P20" s="390"/>
      <c r="Q20" s="263"/>
      <c r="R20" s="263"/>
      <c r="S20" s="263"/>
      <c r="T20" s="264"/>
      <c r="AE20" s="533"/>
      <c r="AF20" s="533"/>
      <c r="AG20" s="533"/>
      <c r="AH20" s="533"/>
      <c r="AI20" s="533"/>
      <c r="AJ20" s="533"/>
    </row>
    <row r="21" spans="1:36">
      <c r="AE21" s="533"/>
      <c r="AF21" s="533"/>
      <c r="AG21" s="533"/>
      <c r="AH21" s="533"/>
      <c r="AI21" s="533"/>
      <c r="AJ21" s="533"/>
    </row>
    <row r="22" spans="1:36">
      <c r="AE22" s="533"/>
      <c r="AF22" s="533"/>
      <c r="AG22" s="533"/>
      <c r="AH22" s="533"/>
      <c r="AI22" s="533"/>
      <c r="AJ22" s="533"/>
    </row>
    <row r="23" spans="1:36">
      <c r="AE23" s="533"/>
      <c r="AF23" s="533"/>
      <c r="AG23" s="533"/>
      <c r="AH23" s="533"/>
      <c r="AI23" s="533"/>
      <c r="AJ23" s="533"/>
    </row>
    <row r="24" spans="1:36">
      <c r="AE24" s="533"/>
      <c r="AF24" s="533"/>
      <c r="AG24" s="533"/>
      <c r="AH24" s="533"/>
      <c r="AI24" s="533"/>
      <c r="AJ24" s="533"/>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4JkEUa3O+/TnJpectCQvfIt/xd5gh5jeONts68Li/UOKUXV7LuoiSPW4v897Zk6e5v+QdhMdIqraq0OYFCoYxQ==" saltValue="iJRgXcZut4t6ZDNXLxjGT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I95" sqref="I9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1" t="s">
        <v>256</v>
      </c>
      <c r="B1" s="541"/>
      <c r="C1" s="541"/>
      <c r="L1" s="540" t="s">
        <v>257</v>
      </c>
      <c r="M1" s="540"/>
      <c r="N1" s="540"/>
      <c r="P1" s="540" t="s">
        <v>258</v>
      </c>
      <c r="Q1" s="540"/>
      <c r="R1" s="540"/>
      <c r="T1" s="540" t="s">
        <v>453</v>
      </c>
      <c r="U1" s="540"/>
      <c r="V1" s="540"/>
      <c r="W1" s="539" t="s">
        <v>514</v>
      </c>
      <c r="X1" s="539"/>
      <c r="Y1" s="539"/>
      <c r="Z1" s="539"/>
    </row>
    <row r="2" spans="1:33" ht="29.25" customHeight="1">
      <c r="A2" s="119" t="s">
        <v>722</v>
      </c>
      <c r="B2" s="120" t="s">
        <v>259</v>
      </c>
      <c r="C2" s="120" t="s">
        <v>260</v>
      </c>
      <c r="L2" s="119" t="s">
        <v>87</v>
      </c>
      <c r="M2" s="120" t="s">
        <v>259</v>
      </c>
      <c r="N2" s="120" t="s">
        <v>260</v>
      </c>
      <c r="P2" s="119" t="s">
        <v>452</v>
      </c>
      <c r="Q2" s="120" t="s">
        <v>261</v>
      </c>
      <c r="R2" s="120" t="s">
        <v>262</v>
      </c>
      <c r="T2" s="119" t="s">
        <v>87</v>
      </c>
      <c r="U2" s="120" t="s">
        <v>261</v>
      </c>
      <c r="V2" s="120" t="s">
        <v>262</v>
      </c>
      <c r="W2" s="539"/>
      <c r="X2" s="539"/>
      <c r="Y2" s="539"/>
      <c r="Z2" s="539"/>
    </row>
    <row r="3" spans="1:33">
      <c r="A3" s="121" t="s">
        <v>263</v>
      </c>
      <c r="B3" s="122">
        <v>487</v>
      </c>
      <c r="C3" s="122">
        <v>946</v>
      </c>
      <c r="D3" s="123"/>
      <c r="E3" s="123"/>
      <c r="F3" s="123"/>
      <c r="G3" s="123"/>
      <c r="H3" s="123"/>
      <c r="I3" s="123"/>
      <c r="J3" s="123"/>
      <c r="L3" s="124" t="s">
        <v>461</v>
      </c>
      <c r="M3" s="1">
        <v>2208</v>
      </c>
      <c r="N3" s="1">
        <v>31282</v>
      </c>
      <c r="P3" s="124" t="s">
        <v>265</v>
      </c>
      <c r="Q3" s="1">
        <v>61119</v>
      </c>
      <c r="R3" s="1">
        <v>6000</v>
      </c>
      <c r="T3" s="124" t="s">
        <v>461</v>
      </c>
      <c r="U3" s="1">
        <v>67851</v>
      </c>
      <c r="V3" s="1">
        <v>5886</v>
      </c>
      <c r="W3" s="539"/>
      <c r="X3" s="539"/>
      <c r="Y3" s="539"/>
      <c r="Z3" s="539"/>
    </row>
    <row r="4" spans="1:33">
      <c r="A4" s="121" t="s">
        <v>264</v>
      </c>
      <c r="B4" s="122">
        <v>108</v>
      </c>
      <c r="C4" s="122">
        <v>136</v>
      </c>
      <c r="D4" s="123"/>
      <c r="E4" s="123"/>
      <c r="F4" s="123"/>
      <c r="G4" s="123"/>
      <c r="H4" s="123"/>
      <c r="I4" s="123"/>
      <c r="J4" s="123"/>
      <c r="L4" s="124" t="s">
        <v>462</v>
      </c>
      <c r="M4" s="1">
        <v>2564</v>
      </c>
      <c r="N4" s="1">
        <v>31640</v>
      </c>
      <c r="P4" s="124" t="s">
        <v>267</v>
      </c>
      <c r="Q4" s="1">
        <v>63389</v>
      </c>
      <c r="R4" s="1">
        <v>6050</v>
      </c>
      <c r="T4" s="124" t="s">
        <v>462</v>
      </c>
      <c r="U4" s="1">
        <v>67726</v>
      </c>
      <c r="V4" s="1">
        <v>5902</v>
      </c>
    </row>
    <row r="5" spans="1:33">
      <c r="A5" s="121" t="s">
        <v>266</v>
      </c>
      <c r="B5" s="122">
        <v>19</v>
      </c>
      <c r="C5" s="122">
        <v>102</v>
      </c>
      <c r="D5" s="123"/>
      <c r="E5" s="123"/>
      <c r="F5" s="123"/>
      <c r="G5" s="123"/>
      <c r="H5" s="123"/>
      <c r="I5" s="123"/>
      <c r="J5" s="123"/>
      <c r="L5" s="124" t="s">
        <v>465</v>
      </c>
      <c r="M5" s="1">
        <v>3532</v>
      </c>
      <c r="N5" s="1">
        <v>31328</v>
      </c>
      <c r="P5" s="124" t="s">
        <v>269</v>
      </c>
      <c r="Q5" s="1">
        <v>65786</v>
      </c>
      <c r="R5" s="1">
        <v>6184</v>
      </c>
      <c r="T5" s="124" t="s">
        <v>465</v>
      </c>
      <c r="U5" s="1">
        <v>67340</v>
      </c>
      <c r="V5" s="1">
        <v>5862</v>
      </c>
      <c r="W5" s="123"/>
      <c r="X5" s="123"/>
      <c r="Y5" s="123"/>
      <c r="Z5" s="123"/>
      <c r="AA5" s="123"/>
      <c r="AB5" s="127"/>
      <c r="AC5" s="127"/>
      <c r="AD5" s="1"/>
      <c r="AE5" s="1"/>
      <c r="AF5" s="1"/>
      <c r="AG5" s="1"/>
    </row>
    <row r="6" spans="1:33">
      <c r="A6" s="121" t="s">
        <v>268</v>
      </c>
      <c r="B6" s="122">
        <v>6112</v>
      </c>
      <c r="C6" s="122">
        <v>2841</v>
      </c>
      <c r="D6" s="123"/>
      <c r="E6" s="123"/>
      <c r="F6" s="123"/>
      <c r="G6" s="123"/>
      <c r="H6" s="123"/>
      <c r="I6" s="123"/>
      <c r="J6" s="123"/>
      <c r="L6" s="124" t="s">
        <v>468</v>
      </c>
      <c r="M6" s="1">
        <v>3056</v>
      </c>
      <c r="N6" s="1">
        <v>31238</v>
      </c>
      <c r="P6" s="124" t="s">
        <v>271</v>
      </c>
      <c r="Q6" s="1">
        <v>65673</v>
      </c>
      <c r="R6" s="1">
        <v>6179</v>
      </c>
      <c r="T6" s="124" t="s">
        <v>468</v>
      </c>
      <c r="U6" s="1">
        <v>67121</v>
      </c>
      <c r="V6" s="1">
        <v>5855</v>
      </c>
    </row>
    <row r="7" spans="1:33">
      <c r="A7" s="121" t="s">
        <v>270</v>
      </c>
      <c r="B7" s="122">
        <v>3664</v>
      </c>
      <c r="C7" s="122">
        <v>7621</v>
      </c>
      <c r="D7" s="123"/>
      <c r="E7" s="123"/>
      <c r="F7" s="123"/>
      <c r="G7" s="123"/>
      <c r="H7" s="123"/>
      <c r="I7" s="123"/>
      <c r="J7" s="123"/>
      <c r="L7" s="124" t="s">
        <v>470</v>
      </c>
      <c r="M7" s="1">
        <v>4116</v>
      </c>
      <c r="N7" s="1">
        <v>30397</v>
      </c>
      <c r="P7" s="124" t="s">
        <v>273</v>
      </c>
      <c r="Q7" s="1">
        <v>63722</v>
      </c>
      <c r="R7" s="1">
        <v>6098</v>
      </c>
      <c r="T7" s="124" t="s">
        <v>470</v>
      </c>
      <c r="U7" s="1">
        <v>67593</v>
      </c>
      <c r="V7" s="1">
        <v>5947</v>
      </c>
    </row>
    <row r="8" spans="1:33">
      <c r="A8" s="121" t="s">
        <v>272</v>
      </c>
      <c r="B8" s="122">
        <v>72</v>
      </c>
      <c r="C8" s="122">
        <v>498</v>
      </c>
      <c r="D8" s="123"/>
      <c r="E8" s="123"/>
      <c r="F8" s="123"/>
      <c r="G8" s="123"/>
      <c r="H8" s="123"/>
      <c r="I8" s="123"/>
      <c r="J8" s="123"/>
      <c r="L8" s="124" t="s">
        <v>471</v>
      </c>
      <c r="M8" s="1">
        <v>5517</v>
      </c>
      <c r="N8" s="1">
        <v>29863</v>
      </c>
      <c r="P8" s="124" t="s">
        <v>275</v>
      </c>
      <c r="Q8" s="1">
        <v>65653</v>
      </c>
      <c r="R8" s="1">
        <v>6139</v>
      </c>
      <c r="S8" s="1"/>
      <c r="T8" s="124" t="s">
        <v>477</v>
      </c>
      <c r="U8" s="1">
        <v>67172</v>
      </c>
      <c r="V8" s="1">
        <v>5947</v>
      </c>
    </row>
    <row r="9" spans="1:33">
      <c r="A9" s="121" t="s">
        <v>274</v>
      </c>
      <c r="B9" s="122">
        <v>367</v>
      </c>
      <c r="C9" s="122">
        <v>378</v>
      </c>
      <c r="D9" s="123"/>
      <c r="E9" s="123"/>
      <c r="F9" s="123"/>
      <c r="G9" s="123"/>
      <c r="H9" s="123"/>
      <c r="I9" s="123"/>
      <c r="J9" s="123"/>
      <c r="L9" s="124" t="s">
        <v>476</v>
      </c>
      <c r="M9" s="1">
        <v>6589</v>
      </c>
      <c r="N9" s="1">
        <v>26844</v>
      </c>
      <c r="P9" s="124" t="s">
        <v>277</v>
      </c>
      <c r="Q9" s="1">
        <v>67744</v>
      </c>
      <c r="R9" s="1">
        <v>6237</v>
      </c>
      <c r="S9" s="1"/>
      <c r="T9" s="124" t="s">
        <v>510</v>
      </c>
      <c r="U9" s="1">
        <v>69094</v>
      </c>
      <c r="V9" s="1">
        <v>6039</v>
      </c>
    </row>
    <row r="10" spans="1:33">
      <c r="A10" s="121" t="s">
        <v>276</v>
      </c>
      <c r="B10" s="128">
        <v>98</v>
      </c>
      <c r="C10" s="128">
        <v>236</v>
      </c>
      <c r="D10" s="127"/>
      <c r="E10" s="127"/>
      <c r="F10" s="127"/>
      <c r="G10" s="127"/>
      <c r="H10" s="127"/>
      <c r="I10" s="127"/>
      <c r="J10" s="127"/>
      <c r="L10" s="124" t="s">
        <v>479</v>
      </c>
      <c r="M10" s="1">
        <v>7960</v>
      </c>
      <c r="N10" s="1">
        <v>23866</v>
      </c>
      <c r="P10" s="124" t="s">
        <v>279</v>
      </c>
      <c r="Q10" s="1">
        <v>67588</v>
      </c>
      <c r="R10" s="1">
        <v>6212</v>
      </c>
      <c r="S10" s="1"/>
      <c r="T10" s="124" t="s">
        <v>479</v>
      </c>
      <c r="U10" s="1">
        <v>70123</v>
      </c>
      <c r="V10" s="1">
        <v>6055</v>
      </c>
    </row>
    <row r="11" spans="1:33">
      <c r="A11" s="121" t="s">
        <v>278</v>
      </c>
      <c r="B11" s="128">
        <v>725</v>
      </c>
      <c r="C11" s="128">
        <v>441</v>
      </c>
      <c r="D11" s="127"/>
      <c r="E11" s="127"/>
      <c r="F11" s="127"/>
      <c r="G11" s="127"/>
      <c r="H11" s="127"/>
      <c r="I11" s="127"/>
      <c r="J11" s="127"/>
      <c r="L11" s="124" t="s">
        <v>508</v>
      </c>
      <c r="M11" s="1">
        <v>9719</v>
      </c>
      <c r="N11" s="1">
        <v>20960</v>
      </c>
      <c r="P11" s="124" t="s">
        <v>281</v>
      </c>
      <c r="Q11" s="1">
        <v>65347</v>
      </c>
      <c r="R11" s="1">
        <v>6111</v>
      </c>
      <c r="S11" s="1"/>
      <c r="T11" s="124" t="s">
        <v>508</v>
      </c>
      <c r="U11" s="1">
        <v>72856</v>
      </c>
      <c r="V11" s="1">
        <v>6181</v>
      </c>
    </row>
    <row r="12" spans="1:33">
      <c r="A12" s="121" t="s">
        <v>280</v>
      </c>
      <c r="B12" s="22">
        <v>16</v>
      </c>
      <c r="C12" s="22">
        <v>70</v>
      </c>
      <c r="D12" s="1"/>
      <c r="E12" s="1"/>
      <c r="F12" s="1"/>
      <c r="G12" s="1"/>
      <c r="H12" s="1"/>
      <c r="I12" s="1"/>
      <c r="J12" s="1"/>
      <c r="L12" s="124" t="s">
        <v>512</v>
      </c>
      <c r="M12" s="1">
        <v>11492</v>
      </c>
      <c r="N12" s="1">
        <v>19636</v>
      </c>
      <c r="P12" s="124" t="s">
        <v>283</v>
      </c>
      <c r="Q12" s="1">
        <v>67927</v>
      </c>
      <c r="R12" s="1">
        <v>6200</v>
      </c>
      <c r="S12" s="1"/>
      <c r="T12" s="124" t="s">
        <v>512</v>
      </c>
      <c r="U12" s="1">
        <v>76257</v>
      </c>
      <c r="V12" s="1">
        <v>6337</v>
      </c>
    </row>
    <row r="13" spans="1:33">
      <c r="A13" s="121" t="s">
        <v>282</v>
      </c>
      <c r="B13" s="22">
        <v>29</v>
      </c>
      <c r="C13" s="22">
        <v>94</v>
      </c>
      <c r="D13" s="1"/>
      <c r="E13" s="1"/>
      <c r="F13" s="1"/>
      <c r="G13" s="1"/>
      <c r="H13" s="1"/>
      <c r="I13" s="1"/>
      <c r="J13" s="1"/>
      <c r="L13" s="124" t="s">
        <v>513</v>
      </c>
      <c r="M13" s="1">
        <v>12804</v>
      </c>
      <c r="N13" s="1">
        <v>19255</v>
      </c>
      <c r="P13" s="124" t="s">
        <v>285</v>
      </c>
      <c r="Q13" s="1">
        <v>70772</v>
      </c>
      <c r="R13" s="1">
        <v>6369</v>
      </c>
      <c r="S13" s="1"/>
      <c r="T13" s="124" t="s">
        <v>513</v>
      </c>
      <c r="U13" s="1">
        <v>77571</v>
      </c>
      <c r="V13" s="1">
        <v>6413</v>
      </c>
    </row>
    <row r="14" spans="1:33">
      <c r="A14" s="121" t="s">
        <v>284</v>
      </c>
      <c r="B14" s="22">
        <v>538</v>
      </c>
      <c r="C14" s="22">
        <v>819</v>
      </c>
      <c r="D14" s="1"/>
      <c r="E14" s="1"/>
      <c r="F14" s="1"/>
      <c r="G14" s="1"/>
      <c r="H14" s="1"/>
      <c r="I14" s="1"/>
      <c r="J14" s="1"/>
      <c r="L14" s="124" t="s">
        <v>515</v>
      </c>
      <c r="M14" s="1">
        <v>9201</v>
      </c>
      <c r="N14" s="1">
        <v>18853</v>
      </c>
      <c r="P14" s="124" t="s">
        <v>286</v>
      </c>
      <c r="Q14" s="1">
        <v>70668</v>
      </c>
      <c r="R14" s="1">
        <v>6356</v>
      </c>
      <c r="S14" s="1"/>
      <c r="T14" s="124" t="s">
        <v>515</v>
      </c>
      <c r="U14" s="1">
        <v>77861</v>
      </c>
      <c r="V14" s="282">
        <v>6486</v>
      </c>
    </row>
    <row r="15" spans="1:33">
      <c r="A15" s="132" t="s">
        <v>131</v>
      </c>
      <c r="B15" s="133">
        <f>SUM(B3:B14)</f>
        <v>12235</v>
      </c>
      <c r="C15" s="133">
        <f>SUM(C3:C14)</f>
        <v>14182</v>
      </c>
      <c r="D15" s="1"/>
      <c r="E15" s="1"/>
      <c r="F15" s="1"/>
      <c r="G15" s="1"/>
      <c r="H15" s="1"/>
      <c r="I15" s="1"/>
      <c r="J15" s="1"/>
      <c r="L15" s="124" t="s">
        <v>517</v>
      </c>
      <c r="M15" s="1">
        <v>7342</v>
      </c>
      <c r="N15" s="1">
        <v>19438</v>
      </c>
      <c r="P15" s="124" t="s">
        <v>287</v>
      </c>
      <c r="Q15" s="1">
        <v>69985</v>
      </c>
      <c r="R15" s="1">
        <v>6323</v>
      </c>
      <c r="S15" s="1"/>
      <c r="T15" s="124" t="s">
        <v>517</v>
      </c>
      <c r="U15" s="1">
        <v>76418</v>
      </c>
      <c r="V15" s="282">
        <v>6412</v>
      </c>
    </row>
    <row r="16" spans="1:33">
      <c r="L16" s="124" t="s">
        <v>521</v>
      </c>
      <c r="M16" s="1">
        <v>9116</v>
      </c>
      <c r="N16" s="1">
        <v>18845</v>
      </c>
      <c r="P16" s="124" t="s">
        <v>289</v>
      </c>
      <c r="Q16" s="1">
        <v>72657</v>
      </c>
      <c r="R16" s="1">
        <v>6410</v>
      </c>
      <c r="S16" s="1"/>
      <c r="T16" s="124" t="s">
        <v>521</v>
      </c>
      <c r="U16" s="1">
        <v>78244</v>
      </c>
      <c r="V16" s="282">
        <v>6446</v>
      </c>
    </row>
    <row r="17" spans="1:27">
      <c r="A17" s="25" t="s">
        <v>288</v>
      </c>
      <c r="B17" s="25"/>
      <c r="L17" s="124" t="s">
        <v>522</v>
      </c>
      <c r="M17" s="1">
        <v>12712</v>
      </c>
      <c r="N17" s="1">
        <v>18385</v>
      </c>
      <c r="P17" s="124" t="s">
        <v>291</v>
      </c>
      <c r="Q17" s="1">
        <v>75727</v>
      </c>
      <c r="R17" s="1">
        <v>6657</v>
      </c>
      <c r="S17" s="1"/>
      <c r="T17" s="124" t="s">
        <v>522</v>
      </c>
      <c r="U17" s="1">
        <v>79652</v>
      </c>
      <c r="V17" s="1">
        <v>6491</v>
      </c>
    </row>
    <row r="18" spans="1:27">
      <c r="A18" s="25" t="s">
        <v>290</v>
      </c>
      <c r="B18" s="25"/>
      <c r="L18" s="124" t="s">
        <v>524</v>
      </c>
      <c r="M18" s="1">
        <v>11572</v>
      </c>
      <c r="N18" s="1">
        <v>17978</v>
      </c>
      <c r="P18" s="124" t="s">
        <v>292</v>
      </c>
      <c r="Q18" s="1">
        <v>75348</v>
      </c>
      <c r="R18" s="1">
        <v>6627</v>
      </c>
      <c r="S18" s="1"/>
      <c r="T18" s="124" t="s">
        <v>524</v>
      </c>
      <c r="U18" s="1">
        <v>80460</v>
      </c>
      <c r="V18" s="1">
        <v>6533</v>
      </c>
    </row>
    <row r="19" spans="1:27">
      <c r="D19" s="123"/>
      <c r="L19" s="124" t="s">
        <v>539</v>
      </c>
      <c r="M19" s="1">
        <v>10669</v>
      </c>
      <c r="N19" s="1">
        <v>17827</v>
      </c>
      <c r="P19" s="124" t="s">
        <v>293</v>
      </c>
      <c r="Q19" s="1">
        <v>74267</v>
      </c>
      <c r="R19" s="1">
        <v>6529</v>
      </c>
      <c r="S19" s="1"/>
      <c r="T19" s="124" t="s">
        <v>539</v>
      </c>
      <c r="U19" s="1">
        <v>80434</v>
      </c>
      <c r="V19" s="1">
        <v>6494</v>
      </c>
    </row>
    <row r="20" spans="1:27" ht="18" customHeight="1">
      <c r="A20" s="536" t="s">
        <v>454</v>
      </c>
      <c r="B20" s="536"/>
      <c r="C20" s="536"/>
      <c r="D20" s="123"/>
      <c r="L20" s="124" t="s">
        <v>540</v>
      </c>
      <c r="M20" s="1">
        <v>12810</v>
      </c>
      <c r="N20" s="1">
        <v>17431</v>
      </c>
      <c r="P20" s="124" t="s">
        <v>294</v>
      </c>
      <c r="Q20" s="1">
        <v>77781</v>
      </c>
      <c r="R20" s="1">
        <v>6607</v>
      </c>
      <c r="S20" s="1"/>
      <c r="T20" s="124" t="s">
        <v>540</v>
      </c>
      <c r="U20" s="1">
        <v>80126</v>
      </c>
      <c r="V20" s="282">
        <v>6441</v>
      </c>
    </row>
    <row r="21" spans="1:27" ht="33">
      <c r="A21" s="119" t="s">
        <v>732</v>
      </c>
      <c r="B21" s="120" t="s">
        <v>523</v>
      </c>
      <c r="C21" s="120" t="s">
        <v>516</v>
      </c>
      <c r="D21" s="129"/>
      <c r="L21" s="375" t="s">
        <v>541</v>
      </c>
      <c r="M21" s="376">
        <v>12268</v>
      </c>
      <c r="N21" s="376">
        <v>17365</v>
      </c>
      <c r="P21" s="124" t="s">
        <v>296</v>
      </c>
      <c r="Q21" s="1">
        <v>78744</v>
      </c>
      <c r="R21" s="1">
        <v>6745</v>
      </c>
      <c r="S21" s="1"/>
      <c r="T21" s="124" t="s">
        <v>541</v>
      </c>
      <c r="U21" s="1">
        <v>81572</v>
      </c>
      <c r="V21" s="1">
        <v>6468</v>
      </c>
    </row>
    <row r="22" spans="1:27" ht="15" customHeight="1">
      <c r="A22" s="130" t="s">
        <v>295</v>
      </c>
      <c r="B22" s="123">
        <v>392780</v>
      </c>
      <c r="C22" s="123">
        <v>27596</v>
      </c>
      <c r="D22" s="129"/>
      <c r="L22" s="124" t="s">
        <v>542</v>
      </c>
      <c r="M22" s="1">
        <v>12773</v>
      </c>
      <c r="N22" s="1">
        <v>17217</v>
      </c>
      <c r="P22" s="124" t="s">
        <v>298</v>
      </c>
      <c r="Q22" s="1">
        <v>79025</v>
      </c>
      <c r="R22" s="1">
        <v>6746</v>
      </c>
      <c r="S22" s="1"/>
      <c r="T22" s="124" t="s">
        <v>542</v>
      </c>
      <c r="U22" s="1">
        <v>81803</v>
      </c>
      <c r="V22" s="1">
        <v>6461</v>
      </c>
    </row>
    <row r="23" spans="1:27" ht="26.25">
      <c r="A23" s="134" t="s">
        <v>297</v>
      </c>
      <c r="B23" s="133">
        <v>93735</v>
      </c>
      <c r="C23" s="133">
        <v>6725</v>
      </c>
      <c r="D23" s="129"/>
      <c r="L23" s="124" t="s">
        <v>543</v>
      </c>
      <c r="M23" s="1">
        <v>12773</v>
      </c>
      <c r="N23" s="1">
        <v>17430</v>
      </c>
      <c r="P23" s="124" t="s">
        <v>300</v>
      </c>
      <c r="Q23" s="1">
        <v>77908</v>
      </c>
      <c r="R23" s="1">
        <v>6690</v>
      </c>
      <c r="S23" s="1"/>
      <c r="T23" s="124" t="s">
        <v>543</v>
      </c>
      <c r="U23" s="1">
        <v>83090</v>
      </c>
      <c r="V23" s="282">
        <v>6507</v>
      </c>
    </row>
    <row r="24" spans="1:27">
      <c r="A24" s="130" t="s">
        <v>299</v>
      </c>
      <c r="B24" s="122">
        <v>30820</v>
      </c>
      <c r="C24" s="129">
        <v>487</v>
      </c>
      <c r="D24" s="129"/>
      <c r="L24" s="124" t="s">
        <v>544</v>
      </c>
      <c r="M24" s="1">
        <v>13056</v>
      </c>
      <c r="N24" s="1">
        <v>17259</v>
      </c>
      <c r="P24" s="124" t="s">
        <v>302</v>
      </c>
      <c r="Q24" s="1">
        <v>79828</v>
      </c>
      <c r="R24" s="1">
        <v>6686</v>
      </c>
      <c r="S24" s="1"/>
      <c r="T24" s="124" t="s">
        <v>544</v>
      </c>
      <c r="U24" s="282">
        <v>84209</v>
      </c>
      <c r="V24" s="282">
        <v>6565</v>
      </c>
    </row>
    <row r="25" spans="1:27">
      <c r="A25" s="131" t="s">
        <v>301</v>
      </c>
      <c r="B25" s="123">
        <v>25005</v>
      </c>
      <c r="C25" s="129">
        <v>212</v>
      </c>
      <c r="D25" s="129"/>
      <c r="L25" s="124" t="s">
        <v>545</v>
      </c>
      <c r="M25" s="1">
        <v>12069</v>
      </c>
      <c r="N25" s="1">
        <v>16910</v>
      </c>
      <c r="P25" s="124" t="s">
        <v>304</v>
      </c>
      <c r="Q25" s="1">
        <v>81309</v>
      </c>
      <c r="R25" s="1">
        <v>6794</v>
      </c>
      <c r="S25" s="1"/>
      <c r="T25" s="124" t="s">
        <v>545</v>
      </c>
      <c r="U25" s="1">
        <v>84918</v>
      </c>
      <c r="V25" s="1">
        <v>6621</v>
      </c>
    </row>
    <row r="26" spans="1:27">
      <c r="A26" s="131" t="s">
        <v>303</v>
      </c>
      <c r="B26" s="123">
        <v>5630</v>
      </c>
      <c r="C26" s="129">
        <v>258</v>
      </c>
      <c r="D26" s="123"/>
      <c r="L26" s="124" t="s">
        <v>546</v>
      </c>
      <c r="M26" s="1">
        <v>11365</v>
      </c>
      <c r="N26" s="1">
        <v>16348</v>
      </c>
      <c r="P26" s="124" t="s">
        <v>306</v>
      </c>
      <c r="Q26" s="1">
        <v>81481</v>
      </c>
      <c r="R26" s="1">
        <v>6748</v>
      </c>
      <c r="S26" s="1"/>
      <c r="T26" s="124" t="s">
        <v>546</v>
      </c>
      <c r="U26" s="1">
        <v>85567</v>
      </c>
      <c r="V26" s="1">
        <v>6652</v>
      </c>
    </row>
    <row r="27" spans="1:27">
      <c r="A27" s="131" t="s">
        <v>305</v>
      </c>
      <c r="B27" s="123">
        <v>25</v>
      </c>
      <c r="C27" s="129">
        <v>3</v>
      </c>
      <c r="D27" s="123"/>
      <c r="L27" s="124" t="s">
        <v>547</v>
      </c>
      <c r="M27" s="1">
        <v>10223</v>
      </c>
      <c r="N27" s="1">
        <v>16584</v>
      </c>
      <c r="P27" s="124" t="s">
        <v>308</v>
      </c>
      <c r="Q27" s="1">
        <v>80384</v>
      </c>
      <c r="R27" s="1">
        <v>6695</v>
      </c>
      <c r="S27" s="1"/>
      <c r="T27" s="124" t="s">
        <v>547</v>
      </c>
      <c r="U27" s="282">
        <v>85035</v>
      </c>
      <c r="V27" s="1">
        <v>6574</v>
      </c>
    </row>
    <row r="28" spans="1:27">
      <c r="A28" s="131" t="s">
        <v>307</v>
      </c>
      <c r="B28" s="123">
        <v>160</v>
      </c>
      <c r="C28" s="129">
        <v>14</v>
      </c>
      <c r="D28" s="129"/>
      <c r="L28" s="124" t="s">
        <v>560</v>
      </c>
      <c r="M28" s="1">
        <v>8734</v>
      </c>
      <c r="N28" s="1">
        <v>16619</v>
      </c>
      <c r="P28" s="124" t="s">
        <v>310</v>
      </c>
      <c r="Q28" s="1">
        <v>81715</v>
      </c>
      <c r="R28" s="1">
        <v>6652</v>
      </c>
      <c r="S28" s="1"/>
      <c r="T28" s="124" t="s">
        <v>560</v>
      </c>
      <c r="U28" s="282">
        <v>85722</v>
      </c>
      <c r="V28" s="1">
        <v>6592</v>
      </c>
    </row>
    <row r="29" spans="1:27">
      <c r="A29" s="130" t="s">
        <v>309</v>
      </c>
      <c r="B29" s="122">
        <v>38665</v>
      </c>
      <c r="C29" s="123">
        <v>4248</v>
      </c>
      <c r="D29" s="129"/>
      <c r="L29" s="124" t="s">
        <v>562</v>
      </c>
      <c r="M29" s="1">
        <v>10918</v>
      </c>
      <c r="N29" s="1">
        <v>16313</v>
      </c>
      <c r="P29" s="124" t="s">
        <v>312</v>
      </c>
      <c r="Q29" s="1">
        <v>83328</v>
      </c>
      <c r="R29" s="1">
        <v>6802</v>
      </c>
      <c r="S29" s="1"/>
      <c r="T29" s="124" t="s">
        <v>562</v>
      </c>
      <c r="U29" s="282">
        <v>86820</v>
      </c>
      <c r="V29" s="1">
        <v>6618</v>
      </c>
      <c r="X29" s="206"/>
    </row>
    <row r="30" spans="1:27">
      <c r="A30" s="131" t="s">
        <v>311</v>
      </c>
      <c r="B30" s="123">
        <v>24015</v>
      </c>
      <c r="C30" s="123">
        <v>2283</v>
      </c>
      <c r="D30" s="123"/>
      <c r="L30" s="124" t="s">
        <v>565</v>
      </c>
      <c r="M30" s="1">
        <v>8301</v>
      </c>
      <c r="N30" s="1">
        <v>16116</v>
      </c>
      <c r="P30" s="124" t="s">
        <v>314</v>
      </c>
      <c r="Q30" s="1">
        <v>72704</v>
      </c>
      <c r="R30" s="1">
        <v>5780</v>
      </c>
      <c r="S30" s="1"/>
      <c r="T30" s="124" t="s">
        <v>565</v>
      </c>
      <c r="U30" s="282">
        <v>86869</v>
      </c>
      <c r="V30" s="1">
        <v>6662</v>
      </c>
    </row>
    <row r="31" spans="1:27">
      <c r="A31" s="131" t="s">
        <v>313</v>
      </c>
      <c r="B31" s="123">
        <v>1060</v>
      </c>
      <c r="C31" s="129">
        <v>100</v>
      </c>
      <c r="D31" s="129"/>
      <c r="L31" s="124" t="s">
        <v>566</v>
      </c>
      <c r="M31" s="1">
        <v>8833</v>
      </c>
      <c r="N31" s="1">
        <v>15893</v>
      </c>
      <c r="P31" s="124" t="s">
        <v>437</v>
      </c>
      <c r="Q31" s="1">
        <v>72265</v>
      </c>
      <c r="R31" s="1">
        <v>5818</v>
      </c>
      <c r="S31" s="1"/>
      <c r="T31" s="124" t="s">
        <v>566</v>
      </c>
      <c r="U31" s="282">
        <v>86472</v>
      </c>
      <c r="V31" s="1">
        <v>6612</v>
      </c>
      <c r="AA31" s="357"/>
    </row>
    <row r="32" spans="1:27">
      <c r="A32" s="131" t="s">
        <v>315</v>
      </c>
      <c r="B32" s="123">
        <v>1680</v>
      </c>
      <c r="C32" s="129">
        <v>106</v>
      </c>
      <c r="D32" s="129"/>
      <c r="L32" s="124" t="s">
        <v>592</v>
      </c>
      <c r="M32" s="1">
        <v>10360</v>
      </c>
      <c r="N32" s="1">
        <v>15629</v>
      </c>
      <c r="O32" s="216"/>
      <c r="P32" s="289"/>
      <c r="T32" s="124" t="s">
        <v>592</v>
      </c>
      <c r="U32" s="282">
        <v>86177</v>
      </c>
      <c r="V32" s="1">
        <v>6581</v>
      </c>
      <c r="AA32" s="357"/>
    </row>
    <row r="33" spans="1:27">
      <c r="A33" s="131" t="s">
        <v>316</v>
      </c>
      <c r="B33" s="123">
        <v>11910</v>
      </c>
      <c r="C33" s="123">
        <v>1759</v>
      </c>
      <c r="D33" s="129"/>
      <c r="L33" s="124" t="s">
        <v>593</v>
      </c>
      <c r="M33" s="1">
        <v>10892</v>
      </c>
      <c r="N33" s="1">
        <v>15303</v>
      </c>
      <c r="P33" s="289"/>
      <c r="T33" s="124" t="s">
        <v>593</v>
      </c>
      <c r="U33" s="282">
        <v>86903</v>
      </c>
      <c r="V33" s="282">
        <v>6580</v>
      </c>
      <c r="AA33" s="357"/>
    </row>
    <row r="34" spans="1:27">
      <c r="A34" s="130" t="s">
        <v>317</v>
      </c>
      <c r="B34" s="123">
        <v>0</v>
      </c>
      <c r="C34" s="129">
        <v>0</v>
      </c>
      <c r="D34" s="129"/>
      <c r="L34" s="124" t="s">
        <v>594</v>
      </c>
      <c r="M34" s="1">
        <v>10403</v>
      </c>
      <c r="N34" s="1">
        <v>15485</v>
      </c>
      <c r="P34" s="126"/>
      <c r="T34" s="124" t="s">
        <v>594</v>
      </c>
      <c r="U34" s="282">
        <v>86870</v>
      </c>
      <c r="V34" s="1">
        <v>6568</v>
      </c>
      <c r="AA34" s="357"/>
    </row>
    <row r="35" spans="1:27">
      <c r="A35" s="131" t="s">
        <v>318</v>
      </c>
      <c r="B35" s="123">
        <v>0</v>
      </c>
      <c r="C35" s="129">
        <v>0</v>
      </c>
      <c r="D35" s="129"/>
      <c r="L35" s="124" t="s">
        <v>597</v>
      </c>
      <c r="M35" s="1">
        <v>10900</v>
      </c>
      <c r="N35" s="1">
        <v>15235</v>
      </c>
      <c r="P35" s="126"/>
      <c r="T35" s="124" t="s">
        <v>597</v>
      </c>
      <c r="U35" s="282">
        <v>88343</v>
      </c>
      <c r="V35" s="1">
        <v>6641</v>
      </c>
      <c r="AA35" s="357"/>
    </row>
    <row r="36" spans="1:27">
      <c r="A36" s="130" t="s">
        <v>319</v>
      </c>
      <c r="B36" s="123">
        <v>7865</v>
      </c>
      <c r="C36" s="129">
        <v>1000</v>
      </c>
      <c r="D36" s="129"/>
      <c r="L36" s="124" t="s">
        <v>600</v>
      </c>
      <c r="M36" s="1">
        <v>12230</v>
      </c>
      <c r="N36" s="1">
        <v>15532</v>
      </c>
      <c r="T36" s="124" t="s">
        <v>600</v>
      </c>
      <c r="U36" s="220">
        <v>89714</v>
      </c>
      <c r="V36" s="220">
        <v>6632</v>
      </c>
      <c r="AA36" s="357"/>
    </row>
    <row r="37" spans="1:27">
      <c r="A37" s="131" t="s">
        <v>320</v>
      </c>
      <c r="B37" s="123">
        <v>640</v>
      </c>
      <c r="C37" s="129">
        <v>16</v>
      </c>
      <c r="D37" s="129"/>
      <c r="L37" s="124" t="s">
        <v>601</v>
      </c>
      <c r="M37" s="1">
        <v>12011</v>
      </c>
      <c r="N37" s="1">
        <v>15312</v>
      </c>
      <c r="T37" s="124" t="s">
        <v>601</v>
      </c>
      <c r="U37" s="220">
        <v>90381</v>
      </c>
      <c r="V37" s="220">
        <v>6675</v>
      </c>
      <c r="AA37" s="357"/>
    </row>
    <row r="38" spans="1:27">
      <c r="A38" s="131" t="s">
        <v>321</v>
      </c>
      <c r="B38" s="123">
        <v>3665</v>
      </c>
      <c r="C38" s="129">
        <v>911</v>
      </c>
      <c r="D38" s="129"/>
      <c r="L38" s="124" t="s">
        <v>602</v>
      </c>
      <c r="M38" s="1">
        <v>10014</v>
      </c>
      <c r="N38" s="1">
        <v>14969</v>
      </c>
      <c r="T38" s="124" t="s">
        <v>602</v>
      </c>
      <c r="U38" s="220">
        <v>90856</v>
      </c>
      <c r="V38" s="220">
        <v>6716</v>
      </c>
      <c r="W38" s="108"/>
      <c r="AA38" s="357"/>
    </row>
    <row r="39" spans="1:27">
      <c r="A39" s="131" t="s">
        <v>322</v>
      </c>
      <c r="B39" s="123">
        <v>3560</v>
      </c>
      <c r="C39" s="129">
        <v>73</v>
      </c>
      <c r="D39" s="129"/>
      <c r="L39" s="124" t="s">
        <v>604</v>
      </c>
      <c r="M39" s="1">
        <v>10711</v>
      </c>
      <c r="N39" s="1">
        <v>15228</v>
      </c>
      <c r="T39" s="124" t="s">
        <v>604</v>
      </c>
      <c r="U39" s="220">
        <v>89684</v>
      </c>
      <c r="V39" s="1">
        <v>6652</v>
      </c>
    </row>
    <row r="40" spans="1:27">
      <c r="A40" s="130" t="s">
        <v>323</v>
      </c>
      <c r="B40" s="123">
        <v>1375</v>
      </c>
      <c r="C40" s="129">
        <v>71</v>
      </c>
      <c r="D40" s="129"/>
      <c r="L40" s="124" t="s">
        <v>663</v>
      </c>
      <c r="M40" s="1">
        <v>10405</v>
      </c>
      <c r="N40" s="1">
        <v>15255</v>
      </c>
      <c r="T40" s="124" t="s">
        <v>663</v>
      </c>
      <c r="U40" s="220">
        <v>90673</v>
      </c>
      <c r="V40" s="220">
        <v>6628</v>
      </c>
    </row>
    <row r="41" spans="1:27">
      <c r="A41" s="131" t="s">
        <v>324</v>
      </c>
      <c r="B41" s="123">
        <v>1305</v>
      </c>
      <c r="C41" s="129">
        <v>63</v>
      </c>
      <c r="D41" s="129"/>
      <c r="L41" s="124" t="s">
        <v>667</v>
      </c>
      <c r="M41" s="1">
        <v>10513</v>
      </c>
      <c r="N41" s="1">
        <v>14633</v>
      </c>
      <c r="T41" s="124" t="s">
        <v>667</v>
      </c>
      <c r="U41" s="220">
        <v>91709</v>
      </c>
      <c r="V41" s="220">
        <v>6675</v>
      </c>
      <c r="W41" s="278"/>
    </row>
    <row r="42" spans="1:27">
      <c r="A42" s="131" t="s">
        <v>325</v>
      </c>
      <c r="B42" s="123">
        <v>70</v>
      </c>
      <c r="C42" s="129">
        <v>8</v>
      </c>
      <c r="D42" s="129"/>
      <c r="L42" s="124" t="s">
        <v>671</v>
      </c>
      <c r="M42" s="385">
        <v>11127</v>
      </c>
      <c r="N42" s="385">
        <v>15106</v>
      </c>
      <c r="T42" s="124" t="s">
        <v>671</v>
      </c>
      <c r="U42" s="220">
        <v>91313</v>
      </c>
      <c r="V42" s="220">
        <v>6660</v>
      </c>
    </row>
    <row r="43" spans="1:27">
      <c r="A43" s="130" t="s">
        <v>326</v>
      </c>
      <c r="B43" s="123">
        <v>3305</v>
      </c>
      <c r="C43" s="129">
        <v>45</v>
      </c>
      <c r="D43" s="129"/>
      <c r="L43" s="124" t="s">
        <v>672</v>
      </c>
      <c r="M43" s="385">
        <v>9929</v>
      </c>
      <c r="N43" s="385">
        <v>15213</v>
      </c>
      <c r="T43" s="124" t="s">
        <v>672</v>
      </c>
      <c r="U43" s="220">
        <v>91345</v>
      </c>
      <c r="V43" s="220">
        <v>6637</v>
      </c>
    </row>
    <row r="44" spans="1:27">
      <c r="A44" s="131" t="s">
        <v>327</v>
      </c>
      <c r="B44" s="123">
        <v>735</v>
      </c>
      <c r="C44" s="129">
        <v>16</v>
      </c>
      <c r="D44" s="129"/>
      <c r="L44" s="124" t="s">
        <v>674</v>
      </c>
      <c r="M44" s="385">
        <v>11124</v>
      </c>
      <c r="N44" s="385">
        <v>15031</v>
      </c>
      <c r="T44" s="124" t="s">
        <v>674</v>
      </c>
      <c r="U44" s="220">
        <v>90255</v>
      </c>
      <c r="V44" s="220">
        <v>6641</v>
      </c>
    </row>
    <row r="45" spans="1:27">
      <c r="A45" s="131" t="s">
        <v>328</v>
      </c>
      <c r="B45" s="123">
        <v>2570</v>
      </c>
      <c r="C45" s="129">
        <v>29</v>
      </c>
      <c r="D45" s="129"/>
      <c r="L45" s="124" t="s">
        <v>679</v>
      </c>
      <c r="M45" s="385">
        <v>14258</v>
      </c>
      <c r="N45" s="385">
        <v>14714</v>
      </c>
      <c r="T45" s="124" t="s">
        <v>679</v>
      </c>
      <c r="U45" s="220">
        <v>90835</v>
      </c>
      <c r="V45" s="220">
        <v>6596</v>
      </c>
    </row>
    <row r="46" spans="1:27" ht="15" customHeight="1">
      <c r="A46" s="130" t="s">
        <v>329</v>
      </c>
      <c r="B46" s="123">
        <v>1595</v>
      </c>
      <c r="C46" s="129">
        <v>119</v>
      </c>
      <c r="D46" s="129"/>
      <c r="L46" s="124" t="s">
        <v>682</v>
      </c>
      <c r="M46" s="385">
        <v>12047</v>
      </c>
      <c r="N46" s="385">
        <v>14624</v>
      </c>
      <c r="O46" s="189"/>
      <c r="P46" s="189"/>
      <c r="Q46" s="189"/>
      <c r="T46" s="124" t="s">
        <v>682</v>
      </c>
      <c r="U46" s="220">
        <v>91130</v>
      </c>
      <c r="V46" s="220">
        <v>6641</v>
      </c>
    </row>
    <row r="47" spans="1:27">
      <c r="A47" s="131" t="s">
        <v>330</v>
      </c>
      <c r="B47" s="123">
        <v>1475</v>
      </c>
      <c r="C47" s="129">
        <v>100</v>
      </c>
      <c r="D47" s="129"/>
      <c r="L47" s="124" t="s">
        <v>685</v>
      </c>
      <c r="M47" s="385">
        <v>13067</v>
      </c>
      <c r="N47" s="385">
        <v>14439</v>
      </c>
      <c r="O47" s="189"/>
      <c r="P47" s="189"/>
      <c r="Q47" s="189"/>
      <c r="T47" s="124" t="s">
        <v>685</v>
      </c>
      <c r="U47" s="220">
        <v>92750</v>
      </c>
      <c r="V47" s="220">
        <v>6679</v>
      </c>
    </row>
    <row r="48" spans="1:27">
      <c r="A48" s="131" t="s">
        <v>331</v>
      </c>
      <c r="B48" s="123">
        <v>120</v>
      </c>
      <c r="C48" s="129">
        <v>18</v>
      </c>
      <c r="D48" s="129"/>
      <c r="L48" s="124" t="s">
        <v>689</v>
      </c>
      <c r="M48" s="385">
        <v>14071</v>
      </c>
      <c r="N48" s="385">
        <v>14577</v>
      </c>
      <c r="O48" s="189"/>
      <c r="P48" s="189"/>
      <c r="Q48" s="189"/>
      <c r="T48" s="124" t="s">
        <v>689</v>
      </c>
      <c r="U48" s="220">
        <v>94050</v>
      </c>
      <c r="V48" s="220">
        <v>6731</v>
      </c>
    </row>
    <row r="49" spans="1:22" ht="15" customHeight="1">
      <c r="A49" s="131" t="s">
        <v>332</v>
      </c>
      <c r="B49" s="123">
        <v>0</v>
      </c>
      <c r="C49" s="129">
        <v>1</v>
      </c>
      <c r="D49" s="129"/>
      <c r="L49" s="124" t="s">
        <v>691</v>
      </c>
      <c r="M49" s="385">
        <v>12582</v>
      </c>
      <c r="N49" s="385">
        <v>14515</v>
      </c>
      <c r="T49" s="124" t="s">
        <v>691</v>
      </c>
      <c r="U49" s="220">
        <v>94890</v>
      </c>
      <c r="V49" s="220">
        <v>6823</v>
      </c>
    </row>
    <row r="50" spans="1:22">
      <c r="A50" s="130" t="s">
        <v>333</v>
      </c>
      <c r="B50" s="122">
        <v>2545</v>
      </c>
      <c r="C50" s="129">
        <v>199</v>
      </c>
      <c r="D50" s="129"/>
      <c r="L50" s="124" t="s">
        <v>694</v>
      </c>
      <c r="M50" s="385">
        <v>11051</v>
      </c>
      <c r="N50" s="385">
        <v>14206</v>
      </c>
      <c r="T50" s="124" t="s">
        <v>694</v>
      </c>
      <c r="U50" s="220">
        <v>94675</v>
      </c>
      <c r="V50" s="220">
        <v>6802</v>
      </c>
    </row>
    <row r="51" spans="1:22">
      <c r="A51" s="131" t="s">
        <v>334</v>
      </c>
      <c r="B51" s="123">
        <v>1805</v>
      </c>
      <c r="C51" s="129">
        <v>158</v>
      </c>
      <c r="D51" s="129"/>
      <c r="L51" s="124" t="s">
        <v>733</v>
      </c>
      <c r="M51" s="385">
        <v>12235</v>
      </c>
      <c r="N51" s="385">
        <v>14182</v>
      </c>
      <c r="T51" s="124" t="s">
        <v>733</v>
      </c>
      <c r="U51" s="220">
        <v>93735</v>
      </c>
      <c r="V51" s="220">
        <v>6725</v>
      </c>
    </row>
    <row r="52" spans="1:22">
      <c r="A52" s="131" t="s">
        <v>335</v>
      </c>
      <c r="B52" s="123">
        <v>125</v>
      </c>
      <c r="C52" s="129">
        <v>9</v>
      </c>
      <c r="D52" s="129"/>
      <c r="L52" s="124"/>
      <c r="M52" s="521">
        <f>((M51-M39)/M39)*100</f>
        <v>14.228363364765196</v>
      </c>
      <c r="N52" s="521">
        <f>((N51-N39)/N39)*100</f>
        <v>-6.868925663251904</v>
      </c>
    </row>
    <row r="53" spans="1:22">
      <c r="A53" s="131" t="s">
        <v>336</v>
      </c>
      <c r="B53" s="123">
        <v>615</v>
      </c>
      <c r="C53" s="129">
        <v>32</v>
      </c>
      <c r="D53" s="129"/>
      <c r="L53" s="124"/>
      <c r="M53" s="385"/>
      <c r="N53" s="385"/>
    </row>
    <row r="54" spans="1:22">
      <c r="A54" s="130" t="s">
        <v>337</v>
      </c>
      <c r="B54" s="123">
        <v>2365</v>
      </c>
      <c r="C54" s="129">
        <v>128</v>
      </c>
      <c r="D54" s="129"/>
      <c r="L54" s="124"/>
      <c r="M54" s="385"/>
      <c r="N54" s="385"/>
    </row>
    <row r="55" spans="1:22">
      <c r="A55" s="131" t="s">
        <v>338</v>
      </c>
      <c r="B55" s="123">
        <v>1125</v>
      </c>
      <c r="C55" s="129">
        <v>56</v>
      </c>
      <c r="D55" s="129"/>
      <c r="L55" s="124"/>
      <c r="M55" s="385"/>
      <c r="N55" s="385"/>
    </row>
    <row r="56" spans="1:22">
      <c r="A56" s="131" t="s">
        <v>339</v>
      </c>
      <c r="B56" s="123">
        <v>280</v>
      </c>
      <c r="C56" s="129">
        <v>23</v>
      </c>
      <c r="D56" s="129"/>
      <c r="L56" s="124"/>
      <c r="M56" s="385"/>
      <c r="N56" s="385"/>
    </row>
    <row r="57" spans="1:22">
      <c r="A57" s="131" t="s">
        <v>340</v>
      </c>
      <c r="B57" s="123">
        <v>425</v>
      </c>
      <c r="C57" s="129">
        <v>13</v>
      </c>
      <c r="D57" s="129"/>
      <c r="L57" s="124"/>
      <c r="M57" s="385"/>
      <c r="N57" s="385"/>
    </row>
    <row r="58" spans="1:22">
      <c r="A58" s="131" t="s">
        <v>341</v>
      </c>
      <c r="B58" s="123">
        <v>175</v>
      </c>
      <c r="C58" s="129">
        <v>16</v>
      </c>
      <c r="D58" s="129"/>
      <c r="L58" s="124"/>
      <c r="M58" s="385"/>
      <c r="N58" s="385"/>
    </row>
    <row r="59" spans="1:22">
      <c r="A59" s="131" t="s">
        <v>342</v>
      </c>
      <c r="B59" s="123">
        <v>215</v>
      </c>
      <c r="C59" s="129">
        <v>12</v>
      </c>
      <c r="D59" s="129"/>
      <c r="L59" s="124"/>
      <c r="M59" s="385"/>
      <c r="N59" s="385"/>
    </row>
    <row r="60" spans="1:22">
      <c r="A60" s="131" t="s">
        <v>343</v>
      </c>
      <c r="B60" s="123">
        <v>10</v>
      </c>
      <c r="C60" s="129">
        <v>3</v>
      </c>
      <c r="D60" s="129"/>
      <c r="L60" s="124"/>
      <c r="M60" s="385"/>
      <c r="N60" s="385"/>
    </row>
    <row r="61" spans="1:22">
      <c r="A61" s="131" t="s">
        <v>344</v>
      </c>
      <c r="B61" s="123">
        <v>135</v>
      </c>
      <c r="C61" s="129">
        <v>5</v>
      </c>
      <c r="D61" s="129"/>
      <c r="L61" s="124"/>
      <c r="M61" s="385"/>
      <c r="N61" s="385"/>
    </row>
    <row r="62" spans="1:22">
      <c r="A62" s="130" t="s">
        <v>345</v>
      </c>
      <c r="B62" s="123">
        <v>5200</v>
      </c>
      <c r="C62" s="129">
        <v>428</v>
      </c>
      <c r="D62" s="129"/>
      <c r="L62" s="124"/>
      <c r="M62" s="385"/>
      <c r="N62" s="385"/>
    </row>
    <row r="63" spans="1:22">
      <c r="A63" s="131" t="s">
        <v>346</v>
      </c>
      <c r="B63" s="123">
        <v>135</v>
      </c>
      <c r="C63" s="129">
        <v>17</v>
      </c>
      <c r="D63" s="129"/>
    </row>
    <row r="64" spans="1:22">
      <c r="A64" s="131" t="s">
        <v>347</v>
      </c>
      <c r="B64" s="123">
        <v>670</v>
      </c>
      <c r="C64" s="129">
        <v>83</v>
      </c>
      <c r="D64" s="129"/>
    </row>
    <row r="65" spans="1:16">
      <c r="A65" s="131" t="s">
        <v>348</v>
      </c>
      <c r="B65" s="123">
        <v>1240</v>
      </c>
      <c r="C65" s="129">
        <v>86</v>
      </c>
      <c r="D65" s="129"/>
    </row>
    <row r="66" spans="1:16">
      <c r="A66" s="131" t="s">
        <v>349</v>
      </c>
      <c r="B66" s="123">
        <v>950</v>
      </c>
      <c r="C66" s="129">
        <v>88</v>
      </c>
    </row>
    <row r="67" spans="1:16">
      <c r="A67" s="131" t="s">
        <v>350</v>
      </c>
      <c r="B67" s="123">
        <v>320</v>
      </c>
      <c r="C67" s="129">
        <v>35</v>
      </c>
    </row>
    <row r="68" spans="1:16">
      <c r="A68" s="131" t="s">
        <v>351</v>
      </c>
      <c r="B68" s="123">
        <v>1885</v>
      </c>
      <c r="C68" s="129">
        <v>119</v>
      </c>
    </row>
    <row r="69" spans="1:16">
      <c r="A69" s="131"/>
      <c r="B69" s="123"/>
      <c r="C69" s="129"/>
    </row>
    <row r="70" spans="1:16">
      <c r="C70" s="129"/>
    </row>
    <row r="71" spans="1:16">
      <c r="C71" s="129"/>
    </row>
    <row r="72" spans="1:16">
      <c r="C72" s="129"/>
    </row>
    <row r="73" spans="1:16" ht="15" customHeight="1">
      <c r="C73" s="129"/>
      <c r="K73" s="503"/>
      <c r="L73" s="504"/>
      <c r="M73" s="504"/>
      <c r="N73" s="504"/>
      <c r="O73" s="504"/>
      <c r="P73" s="504"/>
    </row>
    <row r="74" spans="1:16">
      <c r="B74" s="374"/>
      <c r="C74" s="129"/>
      <c r="K74" s="504"/>
      <c r="L74" s="504"/>
      <c r="M74" s="504"/>
      <c r="N74" s="504"/>
      <c r="O74" s="504"/>
      <c r="P74" s="504"/>
    </row>
    <row r="75" spans="1:16">
      <c r="K75" s="504"/>
      <c r="L75" s="504"/>
      <c r="M75" s="504"/>
      <c r="N75" s="504"/>
      <c r="O75" s="504"/>
      <c r="P75" s="504"/>
    </row>
    <row r="76" spans="1:16">
      <c r="K76" s="537" t="s">
        <v>734</v>
      </c>
      <c r="L76" s="538"/>
      <c r="M76" s="538"/>
      <c r="N76" s="538"/>
      <c r="O76" s="538"/>
      <c r="P76" s="538"/>
    </row>
    <row r="77" spans="1:16">
      <c r="K77" s="538"/>
      <c r="L77" s="538"/>
      <c r="M77" s="538"/>
      <c r="N77" s="538"/>
      <c r="O77" s="538"/>
      <c r="P77" s="538"/>
    </row>
    <row r="78" spans="1:16">
      <c r="K78" s="538"/>
      <c r="L78" s="538"/>
      <c r="M78" s="538"/>
      <c r="N78" s="538"/>
      <c r="O78" s="538"/>
      <c r="P78" s="538"/>
    </row>
    <row r="79" spans="1:16">
      <c r="K79" s="538"/>
      <c r="L79" s="538"/>
      <c r="M79" s="538"/>
      <c r="N79" s="538"/>
      <c r="O79" s="538"/>
      <c r="P79" s="538"/>
    </row>
    <row r="80" spans="1:16">
      <c r="K80" s="538"/>
      <c r="L80" s="538"/>
      <c r="M80" s="538"/>
      <c r="N80" s="538"/>
      <c r="O80" s="538"/>
      <c r="P80" s="538"/>
    </row>
    <row r="81" spans="1:16">
      <c r="K81" s="538"/>
      <c r="L81" s="538"/>
      <c r="M81" s="538"/>
      <c r="N81" s="538"/>
      <c r="O81" s="538"/>
      <c r="P81" s="538"/>
    </row>
    <row r="82" spans="1:16">
      <c r="A82" s="294" t="s">
        <v>464</v>
      </c>
      <c r="B82" s="123"/>
      <c r="C82" s="129"/>
      <c r="K82" s="538"/>
      <c r="L82" s="538"/>
      <c r="M82" s="538"/>
      <c r="N82" s="538"/>
      <c r="O82" s="538"/>
      <c r="P82" s="538"/>
    </row>
    <row r="83" spans="1:16" ht="34.5">
      <c r="A83" s="341" t="s">
        <v>680</v>
      </c>
      <c r="K83" s="538"/>
      <c r="L83" s="538"/>
      <c r="M83" s="538"/>
      <c r="N83" s="538"/>
      <c r="O83" s="538"/>
      <c r="P83" s="538"/>
    </row>
    <row r="84" spans="1:16">
      <c r="K84" s="538"/>
      <c r="L84" s="538"/>
      <c r="M84" s="538"/>
      <c r="N84" s="538"/>
      <c r="O84" s="538"/>
      <c r="P84" s="538"/>
    </row>
    <row r="85" spans="1:16">
      <c r="K85" s="538"/>
      <c r="L85" s="538"/>
      <c r="M85" s="538"/>
      <c r="N85" s="538"/>
      <c r="O85" s="538"/>
      <c r="P85" s="538"/>
    </row>
    <row r="86" spans="1:16">
      <c r="A86" s="25" t="s">
        <v>352</v>
      </c>
      <c r="K86" s="538"/>
      <c r="L86" s="538"/>
      <c r="M86" s="538"/>
      <c r="N86" s="538"/>
      <c r="O86" s="538"/>
      <c r="P86" s="538"/>
    </row>
    <row r="87" spans="1:16">
      <c r="A87" s="25" t="s">
        <v>290</v>
      </c>
      <c r="K87" s="538"/>
      <c r="L87" s="538"/>
      <c r="M87" s="538"/>
      <c r="N87" s="538"/>
      <c r="O87" s="538"/>
      <c r="P87" s="538"/>
    </row>
    <row r="88" spans="1:16">
      <c r="K88" s="538"/>
      <c r="L88" s="538"/>
      <c r="M88" s="538"/>
      <c r="N88" s="538"/>
      <c r="O88" s="538"/>
      <c r="P88" s="538"/>
    </row>
    <row r="89" spans="1:16">
      <c r="K89" s="538"/>
      <c r="L89" s="538"/>
      <c r="M89" s="538"/>
      <c r="N89" s="538"/>
      <c r="O89" s="538"/>
      <c r="P89" s="538"/>
    </row>
    <row r="90" spans="1:16">
      <c r="K90" s="538"/>
      <c r="L90" s="538"/>
      <c r="M90" s="538"/>
      <c r="N90" s="538"/>
      <c r="O90" s="538"/>
      <c r="P90" s="538"/>
    </row>
    <row r="91" spans="1:16">
      <c r="K91" s="538"/>
      <c r="L91" s="538"/>
      <c r="M91" s="538"/>
      <c r="N91" s="538"/>
      <c r="O91" s="538"/>
      <c r="P91" s="538"/>
    </row>
  </sheetData>
  <sheetProtection algorithmName="SHA-512" hashValue="TquMSW/A6R3gDnCW1O/BTdlRflsuE/Dj7WWgf3ks+5xLd9JHiDOj7oLTqdNWkmsKmNgMr6pQTyp3+cLqtoSKcg==" saltValue="RpTRmy7X7JN0RPzbzgcQU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H28" sqref="H28"/>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2" t="s">
        <v>590</v>
      </c>
      <c r="B1" s="542"/>
      <c r="C1" s="542"/>
      <c r="D1" s="542"/>
    </row>
    <row r="2" spans="1:4" s="381" customFormat="1" ht="18.75" customHeight="1">
      <c r="A2" s="542"/>
      <c r="B2" s="542"/>
      <c r="C2" s="542"/>
      <c r="D2" s="542"/>
    </row>
    <row r="3" spans="1:4">
      <c r="A3" s="534">
        <v>2025</v>
      </c>
      <c r="B3" s="534"/>
      <c r="C3" s="534"/>
      <c r="D3" s="534"/>
    </row>
    <row r="4" spans="1:4" ht="51" customHeight="1">
      <c r="A4" s="475" t="s">
        <v>47</v>
      </c>
      <c r="B4" s="477" t="s">
        <v>588</v>
      </c>
      <c r="C4" s="478" t="s">
        <v>665</v>
      </c>
      <c r="D4" s="474" t="s">
        <v>589</v>
      </c>
    </row>
    <row r="5" spans="1:4" s="380" customFormat="1">
      <c r="A5" s="76" t="s">
        <v>459</v>
      </c>
      <c r="B5" s="398"/>
      <c r="C5" s="398"/>
      <c r="D5" s="399">
        <f>SUM(B5:C5)</f>
        <v>0</v>
      </c>
    </row>
    <row r="6" spans="1:4">
      <c r="A6" s="76" t="s">
        <v>73</v>
      </c>
      <c r="B6" s="398"/>
      <c r="C6" s="398"/>
      <c r="D6" s="399">
        <f t="shared" ref="D6:D16" si="0">SUM(B6:C6)</f>
        <v>0</v>
      </c>
    </row>
    <row r="7" spans="1:4">
      <c r="A7" s="76" t="s">
        <v>74</v>
      </c>
      <c r="B7" s="398"/>
      <c r="C7" s="398"/>
      <c r="D7" s="399">
        <f t="shared" si="0"/>
        <v>0</v>
      </c>
    </row>
    <row r="8" spans="1:4" s="108" customFormat="1">
      <c r="A8" s="76" t="s">
        <v>75</v>
      </c>
      <c r="B8" s="398"/>
      <c r="C8" s="398"/>
      <c r="D8" s="399">
        <f t="shared" si="0"/>
        <v>0</v>
      </c>
    </row>
    <row r="9" spans="1:4">
      <c r="A9" s="76" t="s">
        <v>76</v>
      </c>
      <c r="B9" s="398"/>
      <c r="C9" s="397"/>
      <c r="D9" s="399">
        <f t="shared" si="0"/>
        <v>0</v>
      </c>
    </row>
    <row r="10" spans="1:4">
      <c r="A10" s="76" t="s">
        <v>77</v>
      </c>
      <c r="B10" s="398"/>
      <c r="C10" s="397"/>
      <c r="D10" s="399">
        <f t="shared" si="0"/>
        <v>0</v>
      </c>
    </row>
    <row r="11" spans="1:4">
      <c r="A11" s="76" t="s">
        <v>78</v>
      </c>
      <c r="B11" s="398"/>
      <c r="C11" s="397"/>
      <c r="D11" s="399">
        <f t="shared" si="0"/>
        <v>0</v>
      </c>
    </row>
    <row r="12" spans="1:4">
      <c r="A12" s="76" t="s">
        <v>79</v>
      </c>
      <c r="B12" s="398"/>
      <c r="C12" s="397"/>
      <c r="D12" s="399">
        <f t="shared" si="0"/>
        <v>0</v>
      </c>
    </row>
    <row r="13" spans="1:4">
      <c r="A13" s="76" t="s">
        <v>80</v>
      </c>
      <c r="B13" s="398"/>
      <c r="C13" s="398"/>
      <c r="D13" s="399">
        <f t="shared" si="0"/>
        <v>0</v>
      </c>
    </row>
    <row r="14" spans="1:4">
      <c r="A14" s="76" t="s">
        <v>81</v>
      </c>
      <c r="B14" s="398"/>
      <c r="C14" s="398"/>
      <c r="D14" s="399">
        <f t="shared" si="0"/>
        <v>0</v>
      </c>
    </row>
    <row r="15" spans="1:4">
      <c r="A15" s="76" t="s">
        <v>82</v>
      </c>
      <c r="B15" s="398"/>
      <c r="C15" s="450"/>
      <c r="D15" s="399">
        <f t="shared" si="0"/>
        <v>0</v>
      </c>
    </row>
    <row r="16" spans="1:4">
      <c r="A16" s="76" t="s">
        <v>83</v>
      </c>
      <c r="B16" s="447"/>
      <c r="C16" s="447"/>
      <c r="D16" s="399">
        <f t="shared" si="0"/>
        <v>0</v>
      </c>
    </row>
    <row r="17" spans="1:15">
      <c r="A17" s="400" t="s">
        <v>666</v>
      </c>
      <c r="B17" s="401">
        <f>SUM(B5:B16)</f>
        <v>0</v>
      </c>
      <c r="C17" s="401">
        <f t="shared" ref="C17:D17" si="1">SUM(C5:C16)</f>
        <v>0</v>
      </c>
      <c r="D17" s="401">
        <f t="shared" si="1"/>
        <v>0</v>
      </c>
    </row>
    <row r="19" spans="1:15">
      <c r="A19" s="378"/>
      <c r="B19" s="379"/>
      <c r="C19" s="379"/>
      <c r="D19" s="377"/>
      <c r="F19" s="384"/>
    </row>
    <row r="20" spans="1:15">
      <c r="F20" s="384"/>
      <c r="G20" s="384"/>
      <c r="H20" s="384"/>
      <c r="I20" s="384"/>
    </row>
    <row r="21" spans="1:15">
      <c r="F21" s="384"/>
      <c r="G21" s="384"/>
      <c r="H21" s="384"/>
      <c r="I21" s="384"/>
    </row>
    <row r="22" spans="1:15">
      <c r="A22" s="534">
        <v>2024</v>
      </c>
      <c r="B22" s="534"/>
      <c r="C22" s="534"/>
      <c r="D22" s="534"/>
      <c r="F22" s="384"/>
      <c r="G22" s="384"/>
      <c r="H22" s="384"/>
      <c r="I22" s="384"/>
    </row>
    <row r="23" spans="1:15" ht="51" customHeight="1">
      <c r="A23" s="475" t="s">
        <v>47</v>
      </c>
      <c r="B23" s="477" t="s">
        <v>588</v>
      </c>
      <c r="C23" s="478" t="s">
        <v>665</v>
      </c>
      <c r="D23" s="474" t="s">
        <v>589</v>
      </c>
      <c r="E23" s="476"/>
      <c r="F23" s="476"/>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50">
        <v>75080</v>
      </c>
      <c r="D34" s="399">
        <v>202916</v>
      </c>
    </row>
    <row r="35" spans="1:4">
      <c r="A35" s="76" t="s">
        <v>83</v>
      </c>
      <c r="B35" s="447">
        <v>90866</v>
      </c>
      <c r="C35" s="447">
        <v>86373</v>
      </c>
      <c r="D35" s="399">
        <v>177239</v>
      </c>
    </row>
    <row r="36" spans="1:4">
      <c r="A36" s="400" t="s">
        <v>666</v>
      </c>
      <c r="B36" s="401">
        <f>SUM(B24:B35)</f>
        <v>624261</v>
      </c>
      <c r="C36" s="401">
        <f t="shared" ref="C36:D36" si="2">SUM(C24:C35)</f>
        <v>347657</v>
      </c>
      <c r="D36" s="401">
        <f t="shared" si="2"/>
        <v>971918</v>
      </c>
    </row>
    <row r="40" spans="1:4">
      <c r="A40" s="2" t="s">
        <v>591</v>
      </c>
    </row>
    <row r="41" spans="1:4">
      <c r="A41" s="2" t="s">
        <v>41</v>
      </c>
    </row>
  </sheetData>
  <sheetProtection algorithmName="SHA-512" hashValue="9mioRzlFpAcu/4KQZusBk6AQCasemkv/MwL0A1Dc4cDqJm/cZdW2f5OgeKV5gd9wHZ34ImSNsR6XbSN0zzSw1w==" saltValue="zyRNKseun8JRkwYZXFOwh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V47" sqref="V47"/>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43" t="s">
        <v>84</v>
      </c>
      <c r="B1" s="543"/>
      <c r="C1" s="543"/>
      <c r="D1" s="543"/>
      <c r="E1" s="543"/>
      <c r="F1" s="543"/>
      <c r="G1" s="543"/>
      <c r="H1" s="543"/>
      <c r="I1" s="543"/>
      <c r="J1" s="543"/>
      <c r="K1" s="543"/>
      <c r="L1" s="543"/>
      <c r="M1" s="543"/>
      <c r="N1" s="543"/>
      <c r="O1" s="543"/>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44" t="s">
        <v>85</v>
      </c>
      <c r="B4" s="544"/>
      <c r="C4" s="544"/>
      <c r="D4" s="544"/>
      <c r="E4" s="544"/>
      <c r="F4" s="544"/>
      <c r="G4" s="11"/>
      <c r="H4" s="11"/>
      <c r="I4" s="544" t="s">
        <v>86</v>
      </c>
      <c r="J4" s="544"/>
      <c r="K4" s="544"/>
      <c r="L4" s="544"/>
      <c r="M4" s="544"/>
      <c r="N4" s="544"/>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11">
        <v>45658</v>
      </c>
      <c r="B6" s="366">
        <v>28787</v>
      </c>
      <c r="C6" s="366">
        <v>38890</v>
      </c>
      <c r="D6" s="283">
        <v>3626</v>
      </c>
      <c r="E6" s="367">
        <v>64051</v>
      </c>
      <c r="F6" s="346">
        <v>67677</v>
      </c>
      <c r="G6" s="9"/>
      <c r="H6" s="9"/>
      <c r="I6" s="136">
        <v>2013</v>
      </c>
      <c r="J6" s="18">
        <v>61582</v>
      </c>
      <c r="K6" s="18">
        <v>58914</v>
      </c>
      <c r="L6" s="18">
        <v>8477</v>
      </c>
      <c r="M6" s="18">
        <v>112019</v>
      </c>
      <c r="N6" s="345">
        <v>120496</v>
      </c>
    </row>
    <row r="7" spans="1:18" s="278" customFormat="1">
      <c r="A7" s="17">
        <v>45689</v>
      </c>
      <c r="B7" s="472"/>
      <c r="C7" s="472"/>
      <c r="D7" s="448"/>
      <c r="E7" s="473"/>
      <c r="F7" s="346"/>
      <c r="G7" s="22"/>
      <c r="H7" s="9"/>
      <c r="I7" s="136">
        <v>2014</v>
      </c>
      <c r="J7" s="18">
        <v>58134</v>
      </c>
      <c r="K7" s="18">
        <v>56797</v>
      </c>
      <c r="L7" s="18">
        <v>7379</v>
      </c>
      <c r="M7" s="18">
        <v>107552</v>
      </c>
      <c r="N7" s="345">
        <v>114931</v>
      </c>
    </row>
    <row r="8" spans="1:18" s="108" customFormat="1">
      <c r="A8" s="17">
        <v>45717</v>
      </c>
      <c r="B8" s="472"/>
      <c r="C8" s="472"/>
      <c r="D8" s="448"/>
      <c r="E8" s="473"/>
      <c r="F8" s="346"/>
      <c r="G8" s="276"/>
      <c r="H8" s="276"/>
      <c r="I8" s="136">
        <v>2015</v>
      </c>
      <c r="J8" s="18">
        <v>53523</v>
      </c>
      <c r="K8" s="18">
        <v>54850</v>
      </c>
      <c r="L8" s="18">
        <v>6521</v>
      </c>
      <c r="M8" s="18">
        <v>101852</v>
      </c>
      <c r="N8" s="345">
        <v>108373</v>
      </c>
    </row>
    <row r="9" spans="1:18">
      <c r="A9" s="17">
        <v>45748</v>
      </c>
      <c r="B9" s="472"/>
      <c r="C9" s="472"/>
      <c r="D9" s="482"/>
      <c r="E9" s="463"/>
      <c r="F9" s="346"/>
      <c r="G9" s="212"/>
      <c r="H9" s="22"/>
      <c r="I9" s="136">
        <v>2016</v>
      </c>
      <c r="J9" s="18">
        <v>49494</v>
      </c>
      <c r="K9" s="18">
        <v>53655</v>
      </c>
      <c r="L9" s="18">
        <v>5328</v>
      </c>
      <c r="M9" s="18">
        <v>97821</v>
      </c>
      <c r="N9" s="345">
        <v>103149</v>
      </c>
    </row>
    <row r="10" spans="1:18" s="396" customFormat="1">
      <c r="A10" s="17">
        <v>45778</v>
      </c>
      <c r="B10" s="472"/>
      <c r="C10" s="472"/>
      <c r="D10" s="482"/>
      <c r="E10" s="463"/>
      <c r="F10" s="346"/>
      <c r="G10" s="395"/>
      <c r="H10" s="395"/>
      <c r="I10" s="136">
        <v>2017</v>
      </c>
      <c r="J10" s="394">
        <v>45576</v>
      </c>
      <c r="K10" s="394">
        <v>52375</v>
      </c>
      <c r="L10" s="394">
        <v>6044</v>
      </c>
      <c r="M10" s="394">
        <v>91907</v>
      </c>
      <c r="N10" s="345">
        <v>97951</v>
      </c>
    </row>
    <row r="11" spans="1:18">
      <c r="A11" s="17">
        <v>45809</v>
      </c>
      <c r="B11" s="472"/>
      <c r="C11" s="472"/>
      <c r="D11" s="482"/>
      <c r="E11" s="463"/>
      <c r="F11" s="346"/>
      <c r="G11" s="22"/>
      <c r="H11" s="22"/>
      <c r="I11" s="136">
        <v>2018</v>
      </c>
      <c r="J11" s="18">
        <v>41129</v>
      </c>
      <c r="K11" s="18">
        <v>50921</v>
      </c>
      <c r="L11" s="18">
        <v>5576</v>
      </c>
      <c r="M11" s="18">
        <v>86474</v>
      </c>
      <c r="N11" s="345">
        <v>92050</v>
      </c>
    </row>
    <row r="12" spans="1:18">
      <c r="A12" s="17">
        <v>45839</v>
      </c>
      <c r="B12" s="472"/>
      <c r="C12" s="472"/>
      <c r="D12" s="472"/>
      <c r="E12" s="472"/>
      <c r="F12" s="346"/>
      <c r="G12" s="22"/>
      <c r="H12" s="22"/>
      <c r="I12" s="136">
        <v>2019</v>
      </c>
      <c r="J12" s="18">
        <v>39836</v>
      </c>
      <c r="K12" s="18">
        <v>49947</v>
      </c>
      <c r="L12" s="18">
        <v>5707</v>
      </c>
      <c r="M12" s="18">
        <v>84076</v>
      </c>
      <c r="N12" s="345">
        <v>89783</v>
      </c>
    </row>
    <row r="13" spans="1:18">
      <c r="A13" s="17">
        <v>45870</v>
      </c>
      <c r="B13" s="472"/>
      <c r="C13" s="472"/>
      <c r="D13" s="472"/>
      <c r="E13" s="472"/>
      <c r="F13" s="346"/>
      <c r="G13" s="22"/>
      <c r="H13" s="22"/>
      <c r="I13" s="136">
        <v>2020</v>
      </c>
      <c r="J13" s="18">
        <v>40983</v>
      </c>
      <c r="K13" s="18">
        <v>50406</v>
      </c>
      <c r="L13" s="18">
        <v>5806</v>
      </c>
      <c r="M13" s="18">
        <v>85583</v>
      </c>
      <c r="N13" s="345">
        <v>91389</v>
      </c>
    </row>
    <row r="14" spans="1:18">
      <c r="A14" s="17">
        <v>45901</v>
      </c>
      <c r="B14" s="472"/>
      <c r="C14" s="472"/>
      <c r="D14" s="472"/>
      <c r="E14" s="472"/>
      <c r="F14" s="346"/>
      <c r="G14" s="212"/>
      <c r="H14" s="22"/>
      <c r="I14" s="136">
        <v>2021</v>
      </c>
      <c r="J14" s="18">
        <v>56457</v>
      </c>
      <c r="K14" s="18">
        <v>65878</v>
      </c>
      <c r="L14" s="18">
        <v>9877</v>
      </c>
      <c r="M14" s="18">
        <v>112458</v>
      </c>
      <c r="N14" s="345">
        <v>122335</v>
      </c>
    </row>
    <row r="15" spans="1:18">
      <c r="A15" s="17">
        <v>45931</v>
      </c>
      <c r="B15" s="472"/>
      <c r="C15" s="472"/>
      <c r="D15" s="472"/>
      <c r="E15" s="472"/>
      <c r="F15" s="346"/>
      <c r="G15" s="22"/>
      <c r="H15" s="22"/>
      <c r="I15" s="136">
        <v>2022</v>
      </c>
      <c r="J15" s="18">
        <v>39466</v>
      </c>
      <c r="K15" s="18">
        <v>50035</v>
      </c>
      <c r="L15" s="18">
        <v>5078</v>
      </c>
      <c r="M15" s="18">
        <v>84423</v>
      </c>
      <c r="N15" s="345">
        <v>89501</v>
      </c>
    </row>
    <row r="16" spans="1:18">
      <c r="A16" s="17">
        <v>45962</v>
      </c>
      <c r="B16" s="472"/>
      <c r="C16" s="472"/>
      <c r="D16" s="472"/>
      <c r="E16" s="472"/>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7">
        <v>67662</v>
      </c>
      <c r="G17" s="212">
        <f>B6-B17</f>
        <v>-205</v>
      </c>
      <c r="H17" s="212"/>
      <c r="I17" s="257">
        <v>2024</v>
      </c>
      <c r="J17" s="18">
        <v>31445</v>
      </c>
      <c r="K17" s="18">
        <v>41598</v>
      </c>
      <c r="L17" s="18">
        <v>3980</v>
      </c>
      <c r="M17" s="18">
        <v>69063</v>
      </c>
      <c r="N17" s="345">
        <v>73043</v>
      </c>
      <c r="S17" s="108"/>
    </row>
    <row r="18" spans="1:20">
      <c r="A18" s="9"/>
      <c r="B18" s="22"/>
      <c r="C18" s="22"/>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4"/>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46" t="s">
        <v>511</v>
      </c>
      <c r="J39" s="546"/>
      <c r="K39" s="546"/>
      <c r="L39" s="546"/>
      <c r="M39" s="546"/>
      <c r="N39" s="546"/>
      <c r="O39" s="546"/>
      <c r="P39" s="546"/>
    </row>
    <row r="40" spans="1:20">
      <c r="A40" s="9"/>
      <c r="B40" s="9"/>
      <c r="C40" s="9"/>
      <c r="D40" s="9"/>
      <c r="E40" s="9"/>
      <c r="F40" s="9"/>
      <c r="G40" s="9"/>
      <c r="H40" s="9"/>
      <c r="I40" s="323" t="s">
        <v>87</v>
      </c>
      <c r="J40" s="327" t="s">
        <v>518</v>
      </c>
      <c r="K40" s="326" t="s">
        <v>537</v>
      </c>
      <c r="L40" s="327" t="s">
        <v>626</v>
      </c>
      <c r="M40" s="326" t="s">
        <v>706</v>
      </c>
      <c r="N40" s="342" t="s">
        <v>538</v>
      </c>
      <c r="O40" s="324" t="s">
        <v>627</v>
      </c>
      <c r="P40" s="324" t="s">
        <v>707</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c r="N42" s="343">
        <f t="shared" ref="N42:N52" si="0">((K42-J42)/J42)*100</f>
        <v>-8.1342569127667961</v>
      </c>
      <c r="O42" s="343">
        <f t="shared" ref="O42:O52" si="1">((L42-K42)/K42)*100</f>
        <v>-10.307369763250493</v>
      </c>
      <c r="P42" s="343"/>
      <c r="Q42" s="322"/>
      <c r="R42" s="322"/>
      <c r="S42" s="322"/>
    </row>
    <row r="43" spans="1:20">
      <c r="B43" s="22"/>
      <c r="C43" s="22"/>
      <c r="D43" s="22"/>
      <c r="E43" s="22"/>
      <c r="F43" s="9"/>
      <c r="G43" s="9"/>
      <c r="H43" s="9"/>
      <c r="I43" s="21" t="s">
        <v>74</v>
      </c>
      <c r="J43" s="12">
        <v>87598</v>
      </c>
      <c r="K43" s="12">
        <v>79550</v>
      </c>
      <c r="L43" s="1">
        <v>70986</v>
      </c>
      <c r="M43" s="12"/>
      <c r="N43" s="343">
        <f t="shared" si="0"/>
        <v>-9.1874243704194161</v>
      </c>
      <c r="O43" s="343">
        <f t="shared" si="1"/>
        <v>-10.765556253928347</v>
      </c>
      <c r="P43" s="343"/>
      <c r="T43" s="1"/>
    </row>
    <row r="44" spans="1:20" ht="15" customHeight="1">
      <c r="B44" s="207"/>
      <c r="C44" s="207"/>
      <c r="D44" s="207"/>
      <c r="E44" s="207"/>
      <c r="F44" s="207"/>
      <c r="G44" s="207"/>
      <c r="H44" s="9"/>
      <c r="I44" s="21" t="s">
        <v>75</v>
      </c>
      <c r="J44" s="12">
        <v>86482</v>
      </c>
      <c r="K44" s="12">
        <v>77760</v>
      </c>
      <c r="L44" s="1">
        <v>71793</v>
      </c>
      <c r="M44" s="12"/>
      <c r="N44" s="343">
        <f t="shared" si="0"/>
        <v>-10.085335676788233</v>
      </c>
      <c r="O44" s="343">
        <f t="shared" si="1"/>
        <v>-7.6736111111111116</v>
      </c>
      <c r="P44" s="343"/>
      <c r="Q44" s="1"/>
    </row>
    <row r="45" spans="1:20">
      <c r="A45" s="207"/>
      <c r="B45" s="207"/>
      <c r="C45" s="207"/>
      <c r="D45" s="207"/>
      <c r="E45" s="207"/>
      <c r="F45" s="207"/>
      <c r="G45" s="207"/>
      <c r="H45" s="9"/>
      <c r="I45" s="21" t="s">
        <v>76</v>
      </c>
      <c r="J45" s="12">
        <v>84177</v>
      </c>
      <c r="K45" s="12">
        <v>75995</v>
      </c>
      <c r="L45" s="383">
        <v>71193</v>
      </c>
      <c r="M45" s="12"/>
      <c r="N45" s="343">
        <f t="shared" si="0"/>
        <v>-9.7199947729189695</v>
      </c>
      <c r="O45" s="343">
        <f t="shared" si="1"/>
        <v>-6.3188367655766822</v>
      </c>
      <c r="P45" s="343"/>
    </row>
    <row r="46" spans="1:20">
      <c r="A46" s="207"/>
      <c r="B46" s="207"/>
      <c r="C46" s="207"/>
      <c r="D46" s="207"/>
      <c r="E46" s="207"/>
      <c r="F46" s="207"/>
      <c r="G46" s="207"/>
      <c r="H46" s="9"/>
      <c r="I46" s="21" t="s">
        <v>77</v>
      </c>
      <c r="J46" s="12">
        <v>82536</v>
      </c>
      <c r="K46" s="12">
        <v>74517</v>
      </c>
      <c r="L46" s="383">
        <v>70386</v>
      </c>
      <c r="M46" s="12"/>
      <c r="N46" s="343">
        <f t="shared" si="0"/>
        <v>-9.7157603954637981</v>
      </c>
      <c r="O46" s="343">
        <f t="shared" si="1"/>
        <v>-5.5437014372559279</v>
      </c>
      <c r="P46" s="343"/>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5"/>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45" t="s">
        <v>708</v>
      </c>
      <c r="B56" s="545"/>
      <c r="C56" s="545"/>
      <c r="D56" s="545"/>
      <c r="E56" s="545"/>
      <c r="F56" s="545"/>
      <c r="G56" s="545"/>
      <c r="H56" s="545"/>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VUnJjOyMA7gcIQag6yIu8zT6na2cfGdhGwZPXRehEHbEuhu4AdF96FVPNK6gVGgL/WsrUbGs15+vOBCbbnzVbA==" saltValue="zV7b6dDLiVShq1K1AiAVgg=="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10" sqref="M10:M18"/>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47" t="s">
        <v>709</v>
      </c>
      <c r="B1" s="547"/>
      <c r="C1" s="547"/>
      <c r="D1" s="547"/>
      <c r="E1" s="547"/>
      <c r="F1" s="547"/>
      <c r="G1" s="547"/>
      <c r="H1" s="547"/>
      <c r="I1" s="547"/>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710</v>
      </c>
      <c r="B3" s="110">
        <v>5349</v>
      </c>
      <c r="C3" s="110">
        <v>984</v>
      </c>
      <c r="D3" s="110">
        <v>2528</v>
      </c>
      <c r="E3" s="110">
        <v>5714</v>
      </c>
      <c r="F3" s="110">
        <v>11819</v>
      </c>
      <c r="G3" s="110">
        <v>10462</v>
      </c>
      <c r="H3" s="110">
        <v>30821</v>
      </c>
      <c r="I3" s="346">
        <f>SUM(B3:H3)</f>
        <v>67677</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20"/>
      <c r="O10" s="1"/>
      <c r="P10" s="1"/>
      <c r="Q10" s="1"/>
      <c r="R10" s="1"/>
      <c r="S10" s="1"/>
    </row>
    <row r="11" spans="1:22">
      <c r="G11" s="1"/>
      <c r="H11" s="1"/>
      <c r="I11" s="1"/>
      <c r="J11" s="1"/>
      <c r="L11" s="1"/>
      <c r="M11" s="110"/>
      <c r="N11" s="520"/>
      <c r="O11" s="1"/>
      <c r="P11" s="1"/>
      <c r="Q11" s="1"/>
      <c r="R11" s="1"/>
      <c r="S11" s="1"/>
    </row>
    <row r="12" spans="1:22">
      <c r="J12" s="110"/>
      <c r="L12" s="1"/>
      <c r="M12" s="110"/>
      <c r="N12" s="520"/>
      <c r="O12" s="291"/>
      <c r="P12" s="291"/>
      <c r="Q12" s="291"/>
      <c r="R12" s="291"/>
      <c r="S12" s="291"/>
      <c r="T12" s="291"/>
    </row>
    <row r="13" spans="1:22">
      <c r="M13" s="110"/>
      <c r="N13" s="520"/>
      <c r="O13" s="1"/>
      <c r="P13" s="1"/>
      <c r="Q13" s="1"/>
      <c r="R13" s="1"/>
      <c r="S13" s="1"/>
      <c r="T13" s="1"/>
    </row>
    <row r="14" spans="1:22">
      <c r="M14" s="110"/>
      <c r="N14" s="520"/>
    </row>
    <row r="15" spans="1:22">
      <c r="M15" s="110"/>
      <c r="N15" s="520"/>
    </row>
    <row r="16" spans="1:22">
      <c r="M16" s="110"/>
      <c r="N16" s="520"/>
    </row>
    <row r="26" spans="1:2">
      <c r="A26" s="25" t="s">
        <v>95</v>
      </c>
      <c r="B26" s="25" t="s">
        <v>96</v>
      </c>
    </row>
    <row r="27" spans="1:2">
      <c r="A27" s="25" t="s">
        <v>97</v>
      </c>
      <c r="B27" s="25" t="s">
        <v>40</v>
      </c>
    </row>
  </sheetData>
  <sheetProtection algorithmName="SHA-512" hashValue="M/sieBjSR/FQvVcXBYh/5TzzR1S0SQFcKA+W4hhsfzwxq7Fv31dOZ6X5oxs5Leyu3tbmHWmF9TnLBGDKdoqjrg==" saltValue="LHfYQ/uL9+eXDtRX6fxrE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