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drawings/drawing18.xml" ContentType="application/vnd.openxmlformats-officedocument.drawing+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6.xml" ContentType="application/vnd.openxmlformats-officedocument.drawingml.chart+xml"/>
  <Override PartName="/xl/drawings/drawing22.xml" ContentType="application/vnd.openxmlformats-officedocument.drawing+xml"/>
  <Override PartName="/xl/charts/chart37.xml" ContentType="application/vnd.openxmlformats-officedocument.drawingml.chart+xml"/>
  <Override PartName="/xl/drawings/drawing23.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6.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950" yWindow="-30" windowWidth="11250" windowHeight="11760"/>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P21" i="39" l="1"/>
  <c r="Q42" i="41"/>
  <c r="AC4" i="6"/>
  <c r="V4" i="6"/>
  <c r="O4" i="6"/>
  <c r="H4" i="6"/>
  <c r="G4" i="6"/>
  <c r="P20" i="39" l="1"/>
  <c r="H22" i="12" l="1"/>
  <c r="G22" i="12"/>
  <c r="D36" i="12"/>
  <c r="C36" i="12"/>
  <c r="B36" i="12"/>
  <c r="D31" i="12"/>
  <c r="C31" i="12"/>
  <c r="B31" i="12"/>
  <c r="B37" i="12" s="1"/>
  <c r="G20" i="12" s="1"/>
  <c r="D24" i="12"/>
  <c r="C24" i="12"/>
  <c r="B24" i="12"/>
  <c r="D19" i="12"/>
  <c r="D25" i="12" s="1"/>
  <c r="H12" i="12" s="1"/>
  <c r="C19" i="12"/>
  <c r="B19" i="12"/>
  <c r="D12" i="12"/>
  <c r="C12" i="12"/>
  <c r="B12" i="12"/>
  <c r="D7" i="12"/>
  <c r="D13" i="12" s="1"/>
  <c r="G12" i="12" s="1"/>
  <c r="C7" i="12"/>
  <c r="B7"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7" i="12"/>
  <c r="G8" i="12"/>
  <c r="G9" i="12"/>
  <c r="G10" i="12"/>
  <c r="G11" i="12"/>
  <c r="G3" i="12"/>
  <c r="Q41" i="41"/>
  <c r="P42" i="41"/>
  <c r="P43" i="41"/>
  <c r="P44" i="41"/>
  <c r="P45" i="41"/>
  <c r="P46" i="41"/>
  <c r="P47" i="41"/>
  <c r="P48" i="41"/>
  <c r="P49" i="41"/>
  <c r="P50" i="41"/>
  <c r="P51" i="41"/>
  <c r="P52" i="41"/>
  <c r="P41" i="41"/>
  <c r="O42" i="41"/>
  <c r="O43" i="41"/>
  <c r="O44" i="41"/>
  <c r="O45" i="41"/>
  <c r="O46" i="41"/>
  <c r="O47" i="41"/>
  <c r="O48" i="41"/>
  <c r="O49" i="41"/>
  <c r="O50" i="41"/>
  <c r="O51" i="41"/>
  <c r="O52" i="41"/>
  <c r="O41" i="41"/>
  <c r="AB15" i="6"/>
  <c r="U15" i="6"/>
  <c r="N15" i="6"/>
  <c r="G15" i="6"/>
  <c r="U5" i="40"/>
  <c r="U6" i="40"/>
  <c r="U7" i="40"/>
  <c r="U8" i="40"/>
  <c r="U9" i="40"/>
  <c r="U10" i="40"/>
  <c r="U11" i="40"/>
  <c r="U12" i="40"/>
  <c r="U13" i="40"/>
  <c r="U14" i="40"/>
  <c r="U15" i="40"/>
  <c r="U16" i="40"/>
  <c r="U17" i="40"/>
  <c r="U18" i="40"/>
  <c r="U19" i="40"/>
  <c r="U20" i="40"/>
  <c r="U21" i="40"/>
  <c r="U22" i="40"/>
  <c r="U23" i="40"/>
  <c r="U24" i="40"/>
  <c r="U25" i="40"/>
  <c r="U26" i="40"/>
  <c r="U27" i="40"/>
  <c r="U28" i="40"/>
  <c r="U29" i="40"/>
  <c r="U30" i="40"/>
  <c r="U31" i="40"/>
  <c r="U32" i="40"/>
  <c r="U33" i="40"/>
  <c r="U34" i="40"/>
  <c r="U35" i="40"/>
  <c r="U4" i="40"/>
  <c r="G6" i="12" l="1"/>
  <c r="C25" i="12"/>
  <c r="H19" i="12" s="1"/>
  <c r="H6" i="12"/>
  <c r="C13" i="12"/>
  <c r="H18" i="12" s="1"/>
  <c r="C37" i="12"/>
  <c r="H20" i="12" s="1"/>
  <c r="B25" i="12"/>
  <c r="G19" i="12" s="1"/>
  <c r="D37" i="12"/>
  <c r="I12" i="12" s="1"/>
  <c r="B13" i="12"/>
  <c r="G18" i="12" s="1"/>
  <c r="I6" i="12"/>
  <c r="O31" i="39"/>
  <c r="N31" i="39"/>
  <c r="AB14" i="6"/>
  <c r="U14" i="6"/>
  <c r="N14" i="6"/>
  <c r="G14" i="6"/>
  <c r="E77" i="43" l="1"/>
  <c r="E76" i="43"/>
  <c r="E75" i="43"/>
  <c r="E74" i="43"/>
  <c r="E73" i="43"/>
  <c r="E72" i="43"/>
  <c r="E71" i="43"/>
  <c r="E70" i="43"/>
  <c r="E69" i="43"/>
  <c r="E68" i="43"/>
  <c r="E67" i="43"/>
  <c r="E66" i="43"/>
  <c r="E65" i="43"/>
  <c r="E64" i="43"/>
  <c r="E63" i="43"/>
  <c r="E62" i="43"/>
  <c r="E61" i="43"/>
  <c r="E60" i="43"/>
  <c r="E59" i="43"/>
  <c r="E58" i="43"/>
  <c r="E57" i="43"/>
  <c r="E56" i="43"/>
  <c r="F5" i="42"/>
  <c r="E5" i="42"/>
  <c r="F4" i="42"/>
  <c r="E4" i="42"/>
  <c r="M31" i="39"/>
  <c r="O30" i="39"/>
  <c r="N30" i="39"/>
  <c r="M30" i="39"/>
  <c r="O29" i="39"/>
  <c r="N29" i="39"/>
  <c r="M29" i="39"/>
  <c r="O28" i="39"/>
  <c r="N28" i="39"/>
  <c r="M28" i="39"/>
  <c r="O27" i="39"/>
  <c r="N27" i="39"/>
  <c r="M27" i="39"/>
  <c r="O26" i="39"/>
  <c r="N26" i="39"/>
  <c r="M26" i="39"/>
  <c r="O25" i="39"/>
  <c r="N25" i="39"/>
  <c r="M25" i="39"/>
  <c r="O24" i="39"/>
  <c r="N24" i="39"/>
  <c r="M24" i="39"/>
  <c r="O23" i="39"/>
  <c r="N23" i="39"/>
  <c r="M23" i="39"/>
  <c r="O22" i="39"/>
  <c r="N22" i="39"/>
  <c r="M22" i="39"/>
  <c r="O21" i="39"/>
  <c r="N21" i="39"/>
  <c r="M21" i="39"/>
  <c r="M20" i="39"/>
  <c r="O20" i="39"/>
  <c r="C65" i="37"/>
  <c r="B65" i="37"/>
  <c r="P26" i="37"/>
  <c r="O26" i="37"/>
  <c r="E6" i="37"/>
  <c r="E7" i="37" s="1"/>
  <c r="E8" i="37" s="1"/>
  <c r="E9" i="37" s="1"/>
  <c r="E10" i="37" s="1"/>
  <c r="E11" i="37" s="1"/>
  <c r="E12" i="37" s="1"/>
  <c r="E13" i="37" s="1"/>
  <c r="E14" i="37" s="1"/>
  <c r="E15" i="37" s="1"/>
  <c r="E16" i="37" s="1"/>
  <c r="E17" i="37" s="1"/>
  <c r="E18" i="37" s="1"/>
  <c r="E19" i="37" s="1"/>
  <c r="E5" i="37"/>
  <c r="C5" i="37"/>
  <c r="C6" i="37" s="1"/>
  <c r="C7" i="37" s="1"/>
  <c r="C8" i="37" s="1"/>
  <c r="C9" i="37" s="1"/>
  <c r="C10" i="37" s="1"/>
  <c r="C11" i="37" s="1"/>
  <c r="C12" i="37" s="1"/>
  <c r="C13" i="37" s="1"/>
  <c r="C14" i="37" s="1"/>
  <c r="C15" i="37" s="1"/>
  <c r="C16" i="37" s="1"/>
  <c r="C17" i="37" s="1"/>
  <c r="C18" i="37" s="1"/>
  <c r="C19" i="37" s="1"/>
  <c r="H21" i="12"/>
  <c r="G21" i="12"/>
  <c r="D12" i="27"/>
  <c r="C12" i="27"/>
  <c r="B12" i="27"/>
  <c r="D7" i="27"/>
  <c r="C7" i="27"/>
  <c r="B7" i="27"/>
  <c r="I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K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N52" i="41"/>
  <c r="N51" i="41"/>
  <c r="N50" i="41"/>
  <c r="N49" i="41"/>
  <c r="N48" i="41"/>
  <c r="N47" i="41"/>
  <c r="N46" i="41"/>
  <c r="N45" i="41"/>
  <c r="N44" i="41"/>
  <c r="N43" i="41"/>
  <c r="N42" i="41"/>
  <c r="N41" i="41"/>
  <c r="AA15" i="6"/>
  <c r="T15" i="6"/>
  <c r="M15" i="6"/>
  <c r="F15" i="6"/>
  <c r="AA14" i="6"/>
  <c r="T14" i="6"/>
  <c r="M14" i="6"/>
  <c r="F14" i="6"/>
  <c r="AB13" i="6"/>
  <c r="AA13" i="6"/>
  <c r="U13" i="6"/>
  <c r="T13" i="6"/>
  <c r="N13" i="6"/>
  <c r="M13" i="6"/>
  <c r="G13" i="6"/>
  <c r="F13" i="6"/>
  <c r="AB12" i="6"/>
  <c r="AA12" i="6"/>
  <c r="U12" i="6"/>
  <c r="T12" i="6"/>
  <c r="N12" i="6"/>
  <c r="M12" i="6"/>
  <c r="G12" i="6"/>
  <c r="F12" i="6"/>
  <c r="AB11" i="6"/>
  <c r="AA11" i="6"/>
  <c r="U11" i="6"/>
  <c r="T11" i="6"/>
  <c r="N11" i="6"/>
  <c r="M11" i="6"/>
  <c r="G11" i="6"/>
  <c r="F11" i="6"/>
  <c r="AB10" i="6"/>
  <c r="AA10" i="6"/>
  <c r="U10" i="6"/>
  <c r="T10" i="6"/>
  <c r="N10" i="6"/>
  <c r="M10" i="6"/>
  <c r="G10" i="6"/>
  <c r="F10" i="6"/>
  <c r="AB6" i="6"/>
  <c r="AA6" i="6"/>
  <c r="U6" i="6"/>
  <c r="T6" i="6"/>
  <c r="N6" i="6"/>
  <c r="M6" i="6"/>
  <c r="G6" i="6"/>
  <c r="F6" i="6"/>
  <c r="AB5" i="6"/>
  <c r="AA5" i="6"/>
  <c r="U5" i="6"/>
  <c r="T5" i="6"/>
  <c r="N5" i="6"/>
  <c r="M5" i="6"/>
  <c r="G5" i="6"/>
  <c r="F5" i="6"/>
  <c r="AB4" i="6"/>
  <c r="AA4" i="6"/>
  <c r="U4" i="6"/>
  <c r="T4" i="6"/>
  <c r="N4" i="6"/>
  <c r="M4" i="6"/>
  <c r="F4" i="6"/>
  <c r="S35" i="40"/>
  <c r="Q35" i="40"/>
  <c r="O35" i="40"/>
  <c r="M35" i="40"/>
  <c r="K35" i="40"/>
  <c r="I35" i="40"/>
  <c r="G35" i="40"/>
  <c r="E35" i="40"/>
  <c r="C35" i="40"/>
  <c r="S34" i="40"/>
  <c r="Q34" i="40"/>
  <c r="O34" i="40"/>
  <c r="M34" i="40"/>
  <c r="K34" i="40"/>
  <c r="I34" i="40"/>
  <c r="G34" i="40"/>
  <c r="E34" i="40"/>
  <c r="C34" i="40"/>
  <c r="S33" i="40"/>
  <c r="Q33" i="40"/>
  <c r="O33" i="40"/>
  <c r="M33" i="40"/>
  <c r="K33" i="40"/>
  <c r="I33" i="40"/>
  <c r="G33" i="40"/>
  <c r="E33" i="40"/>
  <c r="C33" i="40"/>
  <c r="S32" i="40"/>
  <c r="Q32" i="40"/>
  <c r="O32" i="40"/>
  <c r="M32" i="40"/>
  <c r="K32" i="40"/>
  <c r="I32" i="40"/>
  <c r="G32" i="40"/>
  <c r="E32" i="40"/>
  <c r="C32" i="40"/>
  <c r="S31" i="40"/>
  <c r="Q31" i="40"/>
  <c r="O31" i="40"/>
  <c r="M31" i="40"/>
  <c r="K31" i="40"/>
  <c r="I31" i="40"/>
  <c r="G31" i="40"/>
  <c r="E31" i="40"/>
  <c r="C31" i="40"/>
  <c r="S30" i="40"/>
  <c r="Q30" i="40"/>
  <c r="O30" i="40"/>
  <c r="M30" i="40"/>
  <c r="K30" i="40"/>
  <c r="I30" i="40"/>
  <c r="G30" i="40"/>
  <c r="E30" i="40"/>
  <c r="C30" i="40"/>
  <c r="S29" i="40"/>
  <c r="Q29" i="40"/>
  <c r="O29" i="40"/>
  <c r="M29" i="40"/>
  <c r="K29" i="40"/>
  <c r="I29" i="40"/>
  <c r="G29" i="40"/>
  <c r="E29" i="40"/>
  <c r="C29" i="40"/>
  <c r="S28" i="40"/>
  <c r="Q28" i="40"/>
  <c r="O28" i="40"/>
  <c r="M28" i="40"/>
  <c r="K28" i="40"/>
  <c r="I28" i="40"/>
  <c r="G28" i="40"/>
  <c r="E28" i="40"/>
  <c r="C28" i="40"/>
  <c r="S27" i="40"/>
  <c r="Q27" i="40"/>
  <c r="O27" i="40"/>
  <c r="M27" i="40"/>
  <c r="K27" i="40"/>
  <c r="I27" i="40"/>
  <c r="G27" i="40"/>
  <c r="E27" i="40"/>
  <c r="C27" i="40"/>
  <c r="S26" i="40"/>
  <c r="Q26" i="40"/>
  <c r="O26" i="40"/>
  <c r="M26" i="40"/>
  <c r="K26" i="40"/>
  <c r="I26" i="40"/>
  <c r="G26" i="40"/>
  <c r="E26" i="40"/>
  <c r="C26" i="40"/>
  <c r="S25" i="40"/>
  <c r="Q25" i="40"/>
  <c r="O25" i="40"/>
  <c r="M25" i="40"/>
  <c r="K25" i="40"/>
  <c r="I25" i="40"/>
  <c r="G25" i="40"/>
  <c r="E25" i="40"/>
  <c r="C25" i="40"/>
  <c r="S24" i="40"/>
  <c r="Q24" i="40"/>
  <c r="O24" i="40"/>
  <c r="M24" i="40"/>
  <c r="K24" i="40"/>
  <c r="I24" i="40"/>
  <c r="G24" i="40"/>
  <c r="E24" i="40"/>
  <c r="C24" i="40"/>
  <c r="S23" i="40"/>
  <c r="Q23" i="40"/>
  <c r="O23" i="40"/>
  <c r="M23" i="40"/>
  <c r="K23" i="40"/>
  <c r="I23" i="40"/>
  <c r="G23" i="40"/>
  <c r="E23" i="40"/>
  <c r="C23" i="40"/>
  <c r="S22" i="40"/>
  <c r="Q22" i="40"/>
  <c r="O22" i="40"/>
  <c r="M22" i="40"/>
  <c r="K22" i="40"/>
  <c r="I22" i="40"/>
  <c r="G22" i="40"/>
  <c r="E22" i="40"/>
  <c r="C22" i="40"/>
  <c r="S21" i="40"/>
  <c r="Q21" i="40"/>
  <c r="O21" i="40"/>
  <c r="M21" i="40"/>
  <c r="K21" i="40"/>
  <c r="I21" i="40"/>
  <c r="G21" i="40"/>
  <c r="E21" i="40"/>
  <c r="C21" i="40"/>
  <c r="S20" i="40"/>
  <c r="Q20" i="40"/>
  <c r="O20" i="40"/>
  <c r="M20" i="40"/>
  <c r="K20" i="40"/>
  <c r="I20" i="40"/>
  <c r="G20" i="40"/>
  <c r="E20" i="40"/>
  <c r="C20" i="40"/>
  <c r="S19" i="40"/>
  <c r="Q19" i="40"/>
  <c r="O19" i="40"/>
  <c r="M19" i="40"/>
  <c r="K19" i="40"/>
  <c r="I19" i="40"/>
  <c r="G19" i="40"/>
  <c r="E19" i="40"/>
  <c r="C19" i="40"/>
  <c r="S18" i="40"/>
  <c r="Q18" i="40"/>
  <c r="O18" i="40"/>
  <c r="M18" i="40"/>
  <c r="K18" i="40"/>
  <c r="I18" i="40"/>
  <c r="G18" i="40"/>
  <c r="E18" i="40"/>
  <c r="C18" i="40"/>
  <c r="S17" i="40"/>
  <c r="Q17" i="40"/>
  <c r="O17" i="40"/>
  <c r="M17" i="40"/>
  <c r="K17" i="40"/>
  <c r="I17" i="40"/>
  <c r="G17" i="40"/>
  <c r="E17" i="40"/>
  <c r="C17" i="40"/>
  <c r="S16" i="40"/>
  <c r="Q16" i="40"/>
  <c r="O16" i="40"/>
  <c r="M16" i="40"/>
  <c r="K16" i="40"/>
  <c r="I16" i="40"/>
  <c r="G16" i="40"/>
  <c r="E16" i="40"/>
  <c r="C16" i="40"/>
  <c r="S15" i="40"/>
  <c r="Q15" i="40"/>
  <c r="O15" i="40"/>
  <c r="M15" i="40"/>
  <c r="K15" i="40"/>
  <c r="I15" i="40"/>
  <c r="G15" i="40"/>
  <c r="E15" i="40"/>
  <c r="C15" i="40"/>
  <c r="S14" i="40"/>
  <c r="Q14" i="40"/>
  <c r="O14" i="40"/>
  <c r="M14" i="40"/>
  <c r="K14" i="40"/>
  <c r="I14" i="40"/>
  <c r="G14" i="40"/>
  <c r="E14" i="40"/>
  <c r="C14" i="40"/>
  <c r="S13" i="40"/>
  <c r="Q13" i="40"/>
  <c r="O13" i="40"/>
  <c r="M13" i="40"/>
  <c r="K13" i="40"/>
  <c r="I13" i="40"/>
  <c r="G13" i="40"/>
  <c r="E13" i="40"/>
  <c r="C13" i="40"/>
  <c r="S12" i="40"/>
  <c r="Q12" i="40"/>
  <c r="O12" i="40"/>
  <c r="M12" i="40"/>
  <c r="K12" i="40"/>
  <c r="I12" i="40"/>
  <c r="G12" i="40"/>
  <c r="E12" i="40"/>
  <c r="C12" i="40"/>
  <c r="S11" i="40"/>
  <c r="Q11" i="40"/>
  <c r="O11" i="40"/>
  <c r="M11" i="40"/>
  <c r="K11" i="40"/>
  <c r="I11" i="40"/>
  <c r="G11" i="40"/>
  <c r="E11" i="40"/>
  <c r="C11" i="40"/>
  <c r="S10" i="40"/>
  <c r="Q10" i="40"/>
  <c r="O10" i="40"/>
  <c r="M10" i="40"/>
  <c r="K10" i="40"/>
  <c r="I10" i="40"/>
  <c r="G10" i="40"/>
  <c r="E10" i="40"/>
  <c r="C10" i="40"/>
  <c r="S9" i="40"/>
  <c r="Q9" i="40"/>
  <c r="O9" i="40"/>
  <c r="M9" i="40"/>
  <c r="K9" i="40"/>
  <c r="I9" i="40"/>
  <c r="G9" i="40"/>
  <c r="E9" i="40"/>
  <c r="C9" i="40"/>
  <c r="S8" i="40"/>
  <c r="Q8" i="40"/>
  <c r="O8" i="40"/>
  <c r="M8" i="40"/>
  <c r="K8" i="40"/>
  <c r="I8" i="40"/>
  <c r="G8" i="40"/>
  <c r="E8" i="40"/>
  <c r="C8" i="40"/>
  <c r="S7" i="40"/>
  <c r="Q7" i="40"/>
  <c r="O7" i="40"/>
  <c r="M7" i="40"/>
  <c r="K7" i="40"/>
  <c r="I7" i="40"/>
  <c r="G7" i="40"/>
  <c r="E7" i="40"/>
  <c r="C7" i="40"/>
  <c r="S6" i="40"/>
  <c r="Q6" i="40"/>
  <c r="O6" i="40"/>
  <c r="M6" i="40"/>
  <c r="K6" i="40"/>
  <c r="I6" i="40"/>
  <c r="G6" i="40"/>
  <c r="E6" i="40"/>
  <c r="C6" i="40"/>
  <c r="S5" i="40"/>
  <c r="Q5" i="40"/>
  <c r="O5" i="40"/>
  <c r="M5" i="40"/>
  <c r="K5" i="40"/>
  <c r="I5" i="40"/>
  <c r="G5" i="40"/>
  <c r="E5" i="40"/>
  <c r="C5" i="40"/>
  <c r="S4" i="40"/>
  <c r="Q4" i="40"/>
  <c r="O4" i="40"/>
  <c r="M4" i="40"/>
  <c r="K4" i="40"/>
  <c r="I4" i="40"/>
  <c r="G4" i="40"/>
  <c r="E4" i="40"/>
  <c r="C4" i="40"/>
  <c r="B13" i="27" l="1"/>
  <c r="N20" i="39"/>
  <c r="C13" i="27"/>
  <c r="D13" i="27"/>
</calcChain>
</file>

<file path=xl/sharedStrings.xml><?xml version="1.0" encoding="utf-8"?>
<sst xmlns="http://schemas.openxmlformats.org/spreadsheetml/2006/main" count="1728" uniqueCount="758">
  <si>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</si>
  <si>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</si>
  <si>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</si>
  <si>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</si>
  <si>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</si>
  <si>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</si>
  <si>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</si>
  <si>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</si>
  <si>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</si>
  <si>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</si>
  <si>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</si>
  <si>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</si>
  <si>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</si>
  <si>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</si>
  <si>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</si>
  <si>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</si>
  <si>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</si>
  <si>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</si>
  <si>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</si>
  <si>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</si>
  <si>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</si>
  <si>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</si>
  <si>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</si>
  <si>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</si>
  <si>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</si>
  <si>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</si>
  <si>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</si>
  <si>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</si>
  <si>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</si>
  <si>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</si>
  <si>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</si>
  <si>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</si>
  <si>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</si>
  <si>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</si>
  <si>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</si>
  <si>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</si>
  <si>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</si>
  <si>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</si>
  <si>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</si>
  <si>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</si>
  <si>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</si>
  <si>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</si>
  <si>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</si>
  <si>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</si>
  <si>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</si>
  <si>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</si>
  <si>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</si>
  <si>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</si>
  <si>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</si>
  <si>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</si>
  <si>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</si>
  <si>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</si>
  <si>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</si>
  <si>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</si>
  <si>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</si>
  <si>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</si>
  <si>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</si>
  <si>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</si>
  <si>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</si>
  <si>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</si>
  <si>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</si>
  <si>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</si>
  <si>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</si>
  <si>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</si>
  <si>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</si>
  <si>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</si>
  <si>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</si>
  <si>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</si>
  <si>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</si>
  <si>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</si>
  <si>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</si>
  <si>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</si>
  <si>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</si>
  <si>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</si>
  <si>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</si>
  <si>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</si>
  <si>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</si>
  <si>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</si>
  <si>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</si>
  <si>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</si>
  <si>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</si>
  <si>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</si>
  <si>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</si>
  <si>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</si>
  <si>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</si>
  <si>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</si>
  <si>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</si>
  <si>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</si>
  <si>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</si>
  <si>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</si>
  <si>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</si>
  <si>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</si>
  <si>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</si>
  <si>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</si>
  <si>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</si>
  <si>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</si>
  <si>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</si>
  <si>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</si>
  <si>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</si>
  <si>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</si>
  <si>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</si>
  <si>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</si>
  <si>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</si>
  <si>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</si>
  <si>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</si>
  <si>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</si>
  <si>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</si>
  <si>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</si>
  <si>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</si>
  <si>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</si>
  <si>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</si>
  <si>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</si>
  <si>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</si>
  <si>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</si>
  <si>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</si>
  <si>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</si>
  <si>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</si>
  <si>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</si>
  <si>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</si>
  <si>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</si>
  <si>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</si>
  <si>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</si>
  <si>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</si>
  <si>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</si>
  <si>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</si>
  <si>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</si>
  <si>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</si>
  <si>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</si>
  <si>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</si>
  <si>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</si>
  <si>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</si>
  <si>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</si>
  <si>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</si>
  <si>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</si>
  <si>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</si>
  <si>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</si>
  <si>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</si>
  <si>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</si>
  <si>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</si>
  <si>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</si>
  <si>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</si>
  <si>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</si>
  <si>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</si>
  <si>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</si>
  <si>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</si>
  <si>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</si>
  <si>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</si>
  <si>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</si>
  <si>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</si>
  <si>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</si>
  <si>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</si>
  <si>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</si>
  <si>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</si>
  <si>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</si>
  <si>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</si>
  <si>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</si>
  <si>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</si>
  <si>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</si>
  <si>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</si>
  <si>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</si>
  <si>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</si>
  <si>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</si>
  <si>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</si>
  <si>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</si>
  <si>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</si>
  <si>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</si>
  <si>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</si>
  <si>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</si>
  <si>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</si>
  <si>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</si>
  <si>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</si>
  <si>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</si>
  <si>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</si>
  <si>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</si>
  <si>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</si>
  <si>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</si>
  <si>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</si>
  <si>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</si>
  <si>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</si>
  <si>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</si>
  <si>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</si>
  <si>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</si>
  <si>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</si>
  <si>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</si>
  <si>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</si>
  <si>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</si>
  <si>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</si>
  <si>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</si>
  <si>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</si>
  <si>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</si>
  <si>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</si>
  <si>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</si>
  <si>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</si>
  <si>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</si>
  <si>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</si>
  <si>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</si>
  <si>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</si>
  <si>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</si>
  <si>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</si>
  <si>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</si>
  <si>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</si>
  <si>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</si>
  <si>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</si>
  <si>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</si>
  <si>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</si>
  <si>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</si>
  <si>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</si>
  <si>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</si>
  <si>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</si>
  <si>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</si>
  <si>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</si>
  <si>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</si>
  <si>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</si>
  <si>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</si>
  <si>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</si>
  <si>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</si>
  <si>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</si>
  <si>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</si>
  <si>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</si>
  <si>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</si>
  <si>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</si>
  <si>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</si>
  <si>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</si>
  <si>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</si>
  <si>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</si>
  <si>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</si>
  <si>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</si>
  <si>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</si>
  <si>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</si>
  <si>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</si>
  <si>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</si>
  <si>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</si>
  <si>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</si>
  <si>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</si>
  <si>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</si>
  <si>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</si>
  <si>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</si>
  <si>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</si>
  <si>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</si>
  <si>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</si>
  <si>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</si>
  <si>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</si>
  <si>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</si>
  <si>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</si>
  <si>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</si>
  <si>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</si>
  <si>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</si>
  <si>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</si>
  <si>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</si>
  <si>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</si>
  <si>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</si>
  <si>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</si>
  <si>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</si>
  <si>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</si>
  <si>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</si>
  <si>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</si>
  <si>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</si>
  <si>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</si>
  <si>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</si>
  <si>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</si>
  <si>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</si>
  <si>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</si>
  <si>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</si>
  <si>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</si>
  <si>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</si>
  <si>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</si>
  <si>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</si>
  <si>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</si>
  <si>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</si>
  <si>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</si>
  <si>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</si>
  <si>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</si>
  <si>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</si>
  <si>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</si>
  <si>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</si>
  <si>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</si>
  <si>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</si>
  <si>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</si>
  <si>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</si>
  <si>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</si>
  <si>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</si>
  <si>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</si>
  <si>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</si>
  <si>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</si>
  <si>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</si>
  <si>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</si>
  <si>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</si>
  <si>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</si>
  <si>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</si>
  <si>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</si>
  <si>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</si>
  <si>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</si>
  <si>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</si>
  <si>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</si>
  <si>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</si>
  <si>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</si>
  <si>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</si>
  <si>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</si>
  <si>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</si>
  <si>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</si>
  <si>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</si>
  <si>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</si>
  <si>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</si>
  <si>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</si>
  <si>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</si>
  <si>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</si>
  <si>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</si>
  <si>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</si>
  <si>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</si>
  <si>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</si>
  <si>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</si>
  <si>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</si>
  <si>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</si>
  <si>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</si>
  <si>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</si>
  <si>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</si>
  <si>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</si>
  <si>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</si>
  <si>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</si>
  <si>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</si>
  <si>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</si>
  <si>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</si>
  <si>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</si>
  <si>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</si>
  <si>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</si>
  <si>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</si>
  <si>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</si>
  <si>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</si>
  <si>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</si>
  <si>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</si>
  <si>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</si>
  <si>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</si>
  <si>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</si>
  <si>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</si>
  <si>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</si>
  <si>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</si>
  <si>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</si>
  <si>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</si>
  <si>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</si>
  <si>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</si>
  <si>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</si>
  <si>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</si>
  <si>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</si>
  <si>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</si>
  <si>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</si>
  <si>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</si>
  <si>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</si>
  <si>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</si>
  <si>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</si>
  <si>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</si>
  <si>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</si>
  <si>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</si>
  <si>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</si>
  <si>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</si>
  <si>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</si>
  <si>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</si>
  <si>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</si>
  <si>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</si>
  <si>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</si>
  <si>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</si>
  <si>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</si>
  <si>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</si>
  <si>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</si>
  <si>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</si>
  <si>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</si>
  <si>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</si>
  <si>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</si>
  <si>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</si>
  <si>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</si>
  <si>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</si>
  <si>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</si>
  <si>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</si>
  <si>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</si>
  <si>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</si>
  <si>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</si>
  <si>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</si>
  <si>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</si>
  <si>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</si>
  <si>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</si>
  <si>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</si>
  <si>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</si>
  <si>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</si>
  <si>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</si>
  <si>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</si>
  <si>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</si>
  <si>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</si>
  <si>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</si>
  <si>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</si>
  <si>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</si>
  <si>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</si>
  <si>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</si>
  <si>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</si>
  <si>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</si>
  <si>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</si>
  <si>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</si>
  <si>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</si>
  <si>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</si>
  <si>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</si>
  <si>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</si>
  <si>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</si>
  <si>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</si>
  <si>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</si>
  <si>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</si>
  <si>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</si>
  <si>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</si>
  <si>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</si>
  <si>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</si>
  <si>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</si>
  <si>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</si>
  <si>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</si>
  <si>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</si>
  <si>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</si>
  <si>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</si>
  <si>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</si>
  <si>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</si>
  <si>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</si>
  <si>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</si>
  <si>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</si>
  <si>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</si>
  <si>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</si>
  <si>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</si>
  <si>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</si>
  <si>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</si>
  <si>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</si>
  <si>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</si>
  <si>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</si>
  <si>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</si>
  <si>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</si>
  <si>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</si>
  <si>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</si>
  <si>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</si>
  <si>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</si>
  <si>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</si>
  <si>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</si>
  <si>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</si>
  <si>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</si>
  <si>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</si>
  <si>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</si>
  <si>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</si>
  <si>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</si>
  <si>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</si>
  <si>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</si>
  <si>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</si>
  <si>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</si>
  <si>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</si>
  <si>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</si>
  <si>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</si>
  <si>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</si>
  <si>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</si>
  <si>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</si>
  <si>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</si>
  <si>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</si>
  <si>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</si>
  <si>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</si>
  <si>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</si>
  <si>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</si>
  <si>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</si>
  <si>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</si>
  <si>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</si>
  <si>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</si>
  <si>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</si>
  <si>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</si>
  <si>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</si>
  <si>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</si>
  <si>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</si>
  <si>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</si>
  <si>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</si>
  <si>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</si>
  <si>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</si>
  <si>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</si>
  <si>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</si>
  <si>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</si>
  <si>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</si>
  <si>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</si>
  <si>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</si>
  <si>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</si>
  <si>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</si>
  <si>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</si>
  <si>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</si>
  <si>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</si>
  <si>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</si>
  <si>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</si>
  <si>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</si>
  <si>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</si>
  <si>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</si>
  <si>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</si>
  <si>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</si>
  <si>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</si>
  <si>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</si>
  <si>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</si>
  <si>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</si>
  <si>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</si>
  <si>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</si>
  <si>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</si>
  <si>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</si>
  <si>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</si>
  <si>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</si>
  <si>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</si>
  <si>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</si>
  <si>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</si>
  <si>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</si>
  <si>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</si>
  <si>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</si>
  <si>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</si>
  <si>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</si>
  <si>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</si>
  <si>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</si>
  <si>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</si>
  <si>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</si>
  <si>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</si>
  <si>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</si>
  <si>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</si>
  <si>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</si>
  <si>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</si>
  <si>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</si>
  <si>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</si>
  <si>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</si>
  <si>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</si>
  <si>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</si>
  <si>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</si>
  <si>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</si>
  <si>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</si>
  <si>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</si>
  <si>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</si>
  <si>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</si>
  <si>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</si>
  <si>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</si>
  <si>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</si>
  <si>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</si>
  <si>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</si>
  <si>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</si>
  <si>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</si>
  <si>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</si>
  <si>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</si>
  <si>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</si>
  <si>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</si>
  <si>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</si>
  <si>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</si>
  <si>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</si>
  <si>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</si>
  <si>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</si>
  <si>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</si>
  <si>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</si>
  <si>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</si>
  <si>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</si>
  <si>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</si>
  <si>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</si>
  <si>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</si>
  <si>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</si>
  <si>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</si>
  <si>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</si>
  <si>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</si>
  <si>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</si>
  <si>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</si>
  <si>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</si>
  <si>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</si>
  <si>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</si>
  <si>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</si>
  <si>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</si>
  <si>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</si>
  <si>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</si>
  <si>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</si>
  <si>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</si>
  <si>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</si>
  <si>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</si>
  <si>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</si>
  <si>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</si>
  <si>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</si>
  <si>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</si>
  <si>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</si>
  <si>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</si>
  <si>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</si>
  <si>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</si>
  <si>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</si>
  <si>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</si>
  <si>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</si>
  <si>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</si>
  <si>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</si>
  <si>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</si>
  <si>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</si>
  <si>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</si>
  <si>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</si>
  <si>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</si>
  <si>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</si>
  <si>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</si>
  <si>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</si>
  <si>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</si>
  <si>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</si>
  <si>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</si>
  <si>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</si>
  <si>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</si>
  <si>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</si>
  <si>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</si>
  <si>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</si>
  <si>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 xml:space="preserve">      2021 Febrero</t>
  </si>
  <si>
    <t>2021/20(%)</t>
  </si>
  <si>
    <t xml:space="preserve">Comparativa Interanual de la Evolución Mensual de las Principales Variables Turísticas </t>
  </si>
  <si>
    <t>Variación Interanual 21/20%</t>
  </si>
  <si>
    <t xml:space="preserve">    2021M02</t>
  </si>
  <si>
    <t xml:space="preserve">Nota: Datos actualizados al último dato disponible </t>
  </si>
  <si>
    <t xml:space="preserve">      2021 Marzo</t>
  </si>
  <si>
    <t xml:space="preserve">    2021M03</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</si>
  <si>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</si>
  <si>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</si>
  <si>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</si>
  <si>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</si>
  <si>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</si>
  <si>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</si>
  <si>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</si>
  <si>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</si>
  <si>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</si>
  <si>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</si>
  <si>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</si>
  <si>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</si>
  <si>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</si>
  <si>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</si>
  <si>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</si>
  <si>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</si>
  <si>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</si>
  <si>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</si>
  <si>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</si>
  <si>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</si>
  <si>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</si>
  <si>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</si>
  <si>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</si>
  <si>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</si>
  <si>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</si>
  <si>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</si>
  <si>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</si>
  <si>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</si>
  <si>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</si>
  <si>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</si>
  <si>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</si>
  <si>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</si>
  <si>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    2021M04</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</si>
  <si>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</si>
  <si>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</si>
  <si>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</si>
  <si>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2021M05</t>
  </si>
  <si>
    <t xml:space="preserve">      2021 Junio</t>
  </si>
  <si>
    <r>
      <t xml:space="preserve">Afiliaciones Residentes </t>
    </r>
    <r>
      <rPr>
        <b/>
        <sz val="16"/>
        <color rgb="FFFF0000"/>
        <rFont val="Arial"/>
        <family val="2"/>
      </rPr>
      <t>*</t>
    </r>
  </si>
  <si>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</si>
  <si>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</si>
  <si>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</si>
  <si>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</si>
  <si>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</si>
  <si>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</si>
  <si>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</si>
  <si>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</si>
  <si>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 xml:space="preserve">    2021M06</t>
  </si>
  <si>
    <t>ZONA 1</t>
  </si>
  <si>
    <t>ZONA 2</t>
  </si>
  <si>
    <t>ZONA 3</t>
  </si>
  <si>
    <t xml:space="preserve">      2021 Julio</t>
  </si>
  <si>
    <t xml:space="preserve">      2021 Junio </t>
  </si>
  <si>
    <t>Población de 16 y más años según situación laboral. Comarcas de la Isla de Tenerife y Canarias, por trimestre.</t>
  </si>
  <si>
    <t xml:space="preserve">    2021M07</t>
  </si>
  <si>
    <t xml:space="preserve">      2021 Agosto</t>
  </si>
  <si>
    <t xml:space="preserve">    2021M08</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</si>
  <si>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</si>
  <si>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</si>
  <si>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</si>
  <si>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</si>
  <si>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</si>
  <si>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</si>
  <si>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</si>
  <si>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</si>
  <si>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</si>
  <si>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</si>
  <si>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</si>
  <si>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</si>
  <si>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</si>
  <si>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</si>
  <si>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</si>
  <si>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</si>
  <si>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</si>
  <si>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</si>
  <si>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</si>
  <si>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</si>
  <si>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</si>
  <si>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</si>
  <si>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</si>
  <si>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</si>
  <si>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</si>
  <si>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</si>
  <si>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</si>
  <si>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</si>
  <si>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</si>
  <si>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</si>
  <si>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</si>
  <si>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 xml:space="preserve">    2021M09</t>
  </si>
  <si>
    <t>Variación 2021/2019%</t>
  </si>
  <si>
    <t>Paro 2019</t>
  </si>
  <si>
    <t>Paro 2020</t>
  </si>
  <si>
    <t>Paro 2021</t>
  </si>
  <si>
    <t>Variación Interanual del Paro Total Registrado en la Isla de Tenerife</t>
  </si>
  <si>
    <t xml:space="preserve">    2021M10</t>
  </si>
  <si>
    <t xml:space="preserve">      2021 Octubre</t>
  </si>
  <si>
    <t xml:space="preserve">      2021 Noviembre</t>
  </si>
  <si>
    <t>Noviembre 2021</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</si>
  <si>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</si>
  <si>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2021M11</t>
  </si>
  <si>
    <t>Total 2021</t>
  </si>
  <si>
    <t>%Var. 2021/20</t>
  </si>
  <si>
    <t xml:space="preserve">      2021 Diciembre</t>
  </si>
  <si>
    <t>La Recaudación acumulada del IGIC en Canarias en el mes de noviembre 2021, presenta una variación interanual del 2,32%, lo que supone un aumento de 26.775.529,03€ respecto al año anterior.</t>
  </si>
  <si>
    <r>
      <t>Empresas Inscritas</t>
    </r>
    <r>
      <rPr>
        <b/>
        <sz val="16"/>
        <color rgb="FFFF0000"/>
        <rFont val="Arial"/>
        <family val="2"/>
      </rPr>
      <t>*</t>
    </r>
  </si>
  <si>
    <t xml:space="preserve">    2021M12</t>
  </si>
  <si>
    <t>Año 2021</t>
  </si>
  <si>
    <t>Como se observa en el gráfico la población de la Isla de Tenerife se ha incrementado en los últimos 10 años en 29.313 personas. Lo anterior da como resultado la siguiente gráfica, la cual indica un crecimiento poblacional interanual positivo durante todos los periodos considerados, excepto entre los años 2012 y 2015. Como se puede observar el crecimiento de la población se aceleró a partir del año 2015 hasta la actualidad, aunque en el año 2021 se observa una ligera reducción de las tasas de variación interanual del -0,1% con 611 personas menos que el año anterior.</t>
  </si>
  <si>
    <t xml:space="preserve">      2022 Enero</t>
  </si>
  <si>
    <t>Paro 2022</t>
  </si>
  <si>
    <t>Variación 2022/2021%</t>
  </si>
  <si>
    <t>Enero 2022</t>
  </si>
  <si>
    <t>Contratos 2022</t>
  </si>
  <si>
    <t>Var 2022/2021 %</t>
  </si>
  <si>
    <t xml:space="preserve">El Producto Interior Bruto (PIB) generado por la economía canaria registró un crecimiento interanual del 9,7% en el cuarto trimestre de 2021 en comparación con el mismo periodo del año anterior. Este dato, conocido como la variación real del PIB, fue 4,5 puntos porcentuales superior al registrado por la economía nacional. 
En términos trimestrales, el PIB canario se incrementa un 1,6% en comparación con el tercer trimestre de 2021, a nivel nacional la economía experimentó un crecimiento del 2,01%.
</t>
  </si>
  <si>
    <t>Evolución del PIB a precios de mercado  de Canarias a cuarto trimestre de cada año.</t>
  </si>
  <si>
    <t>2021 Cuarto trimestre</t>
  </si>
  <si>
    <t>4º Trimestre 2021</t>
  </si>
  <si>
    <t>4º Trimestre 2021
Año 2019</t>
  </si>
  <si>
    <t xml:space="preserve">    2022M01</t>
  </si>
  <si>
    <t>Evolución Mensual Indice de Precios de Consumo. Base 2021. Provincia Santa Cruz de Tenerife</t>
  </si>
  <si>
    <t>2021 cuarto trimestre</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</si>
  <si>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cuarto trimestre de 2020 con un -17,3% debido a los efectos de la pandemia. En el cuarto trimestre de 2021, se observa una recuperación respecto al año anterior del 9,74%
</t>
  </si>
  <si>
    <t xml:space="preserve">  enero 2022</t>
  </si>
  <si>
    <t>E.Media</t>
  </si>
  <si>
    <t>2022/21(%)</t>
  </si>
  <si>
    <t>2021/20</t>
  </si>
  <si>
    <t>2022/21</t>
  </si>
  <si>
    <t>Mes de Febrero 2022</t>
  </si>
  <si>
    <t xml:space="preserve">      2022 Febrero</t>
  </si>
  <si>
    <r>
      <rPr>
        <b/>
        <sz val="11"/>
        <color theme="1"/>
        <rFont val="Calibri"/>
        <family val="2"/>
        <scheme val="minor"/>
      </rPr>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t>
    </r>
    <r>
      <rPr>
        <b/>
        <sz val="11"/>
        <color rgb="FFFF0000"/>
        <rFont val="Calibri"/>
        <family val="2"/>
        <scheme val="minor"/>
      </rPr>
      <t xml:space="preserve">
</t>
    </r>
    <r>
      <rPr>
        <b/>
        <sz val="11"/>
        <color theme="1"/>
        <rFont val="Calibri"/>
        <family val="2"/>
        <scheme val="minor"/>
      </rPr>
      <t xml:space="preserve">La variación interanual en el mes de febrero 2022, en el caso de los contratos en el Sector Turístico es del 255,5% respecto a febrero 2021, debido a la caída de las contrataciones como consecuencia de la pandemia que afectó especialmente a este sector, que comenzó a mejorar en julio 2020 con la finalización del confinamiento domiciliario el 21 de junio de ese mismo año, por lo que corresponde comparar el dato respecto a febrero 2020, sin los efectos de la pandemia, donde todavía se observa una variación interanual de -19%. </t>
    </r>
    <r>
      <rPr>
        <b/>
        <sz val="11"/>
        <color rgb="FFFF0000"/>
        <rFont val="Calibri"/>
        <family val="2"/>
        <scheme val="minor"/>
      </rPr>
      <t xml:space="preserve">
</t>
    </r>
    <r>
      <rPr>
        <b/>
        <sz val="11"/>
        <color theme="1"/>
        <rFont val="Calibri"/>
        <family val="2"/>
        <scheme val="minor"/>
      </rPr>
      <t>En el mismo sentido, los demandantes de empleo se reducen un 40% respecto a febrero 2021, sin embargo, como dato significativo, respecto febrero de 2020, también se reducen un 7,66%, mejorando las cifras anteriores a la pandemia en dicho mes. 
Esta tendencia favorable en la recuperación del mercado laboral, la podemos observar en la gráfica de la evolución mensual, donde comienza a apreciarse ya una tendencia convergente en las curvas de ambas variables, alcanzando el mejor dato en Noviembre 2021.</t>
    </r>
  </si>
  <si>
    <t>Paro registrado en la Isla de Tenerife según sectores económicos - Febrero 2022</t>
  </si>
  <si>
    <t>Febrero 2022</t>
  </si>
  <si>
    <t>Paro registrado en la Isla de Tenerife según ocupaciones - Febrero 2022</t>
  </si>
  <si>
    <t xml:space="preserve">El número de personas desempleadas en Canarias al finalizar el mes de febrero 2022 es de 205.134 lo que significa una disminución en -2.022 personas con relación al mes anterior, representando una reducción del -0,98%. En relación al pasado año (febrero 2021) se observa una disminución de -78.343 personas, lo que supone una reducción del paro del -27,64%.
La distribución por sexos del paro en Canarias nos indica que se reduce el paro en las mujeres en -1.093 (-0,93%), mientras que para los hombres disminuye en -929 (-1,03%) respecto al mes anterior. En relación al año anterior (febrero 2021), en los hombres desciende el paro en -40.052 (-30,96%) y en las mujeres disminuye en -38.291 (-24,85%).
</t>
  </si>
  <si>
    <t>Contratos registrados en la Isla de Tenerife según sectores económicos - Febrero 2022</t>
  </si>
  <si>
    <t>Contratos registrados en la Isla deTenerife según estudios terminados  -  Febrero 2022</t>
  </si>
  <si>
    <t>Contratos registrados en la Isla de Tenerife según ocupaciones  - Febrero 2022</t>
  </si>
  <si>
    <t xml:space="preserve">    2022M02</t>
  </si>
  <si>
    <t xml:space="preserve">La tasa de variación interanual del IPC en la Provincia de Santa Cruz de Tenerife se sitúa en el 6,8% en febrero de 2022, 1,3 puntos por encima del registrado el mes anterior. La tasa de variación interanual a nivel estatal  toma el valor 7,6%.
La tasa de variación mensual de diciembre se situó en el 0,8% y deja la variación en lo que va de año en el 0,2%.
</t>
  </si>
  <si>
    <t>Indice de Precios de Consumo. Base 2021 Febrero 2022</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</si>
  <si>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comenzando el año 2021 con 122.335 personas desempleadas. 
El mes de Febrero de 2022, continúa con 88.785 personas desempleadas en Tenerife, lo que supone 716 desempleados menos en relación al mes anterior, representando una reducción del 0,8%.  En relación al pasado año (febrero 2021) se observa una reducción de 35.038 personas, lo que supone un descenso del paro de -28,30%.
La distribución por sexos del paro en Tenerife nos indica que el mes de febrero 2022 disminuye el paro respecto al mes anterior, tanto en las mujeres con 452 paradas menos un -0,9%, como en los hombres con 264 parados menos un -0,7%, ambos sexos han reducido en nivel de desempleo, sin embargo, el desempleo femenino representa el 56% frente al 44% del masculino.
A pesar de lo anterior, como se puede observa en el gráfico de la variación interanual del paro, las curvas de los años 2019 y 2022 se cruzan, llegando a alcanzar niveles de desempleo incluso más bajos a los anteriores a la pandemia, con una variación interanual en el mes de febrero entre dichos años del -0,7%. 
</t>
  </si>
  <si>
    <t>Paro registrado en la Isla deTenerife según estudios terminados - Febrero 2022</t>
  </si>
  <si>
    <r>
      <rPr>
        <b/>
        <sz val="11"/>
        <rFont val="Calibri"/>
        <family val="2"/>
        <scheme val="minor"/>
      </rPr>
      <t xml:space="preserve"> Durante el mes de febrero de 2022 se observa una disminución en las contrataciones respecto al mes anterior, con 388 contratos menos registrados, lo que supone un reducción del 1,6% en las contrataciónes respecto a enero 2022.  La variación interanual en el mes de febrero 2022, es del 76% respecto a febrero 2021 debido aún a los efectos de la pandemia sobre las contrataciones en dicho mes de 2021, sin embargo, a pesar de mejorar respecto al año anterior, corresponde comparar el dato respecto al febrero 2020, sin los efectos de la pandemia, donde tenemos una variación negativa  -11%, lo que se traduce en pequeño retroceso en la recuperación.</t>
    </r>
    <r>
      <rPr>
        <b/>
        <sz val="11"/>
        <color rgb="FFFF0000"/>
        <rFont val="Calibri"/>
        <family val="2"/>
        <scheme val="minor"/>
      </rPr>
      <t xml:space="preserve">
</t>
    </r>
    <r>
      <rPr>
        <b/>
        <sz val="11"/>
        <rFont val="Calibri"/>
        <family val="2"/>
        <scheme val="minor"/>
      </rPr>
      <t xml:space="preserve">En cuanto a la distribución de las contrataciones teniendo en cuenta el sexo, 11.776 fueron firmadas por hombres (50,5%), mientras que fueron contratadas 11.552 mujeres (49,5%), lo que supone una diferencia en las contrataciones por sexo de 224 contratos en favor del sexo masculino. </t>
    </r>
    <r>
      <rPr>
        <b/>
        <sz val="11"/>
        <color rgb="FFFF0000"/>
        <rFont val="Calibri"/>
        <family val="2"/>
        <scheme val="minor"/>
      </rPr>
      <t xml:space="preserve">
</t>
    </r>
    <r>
      <rPr>
        <b/>
        <sz val="11"/>
        <rFont val="Calibri"/>
        <family val="2"/>
        <scheme val="minor"/>
      </rPr>
      <t>Por otro lado, se observa gran diferencia en la tipología de contratos ya que de los 23.328 registrados en febrero 2022, la contratación temporal representó el 71%, frente al 29% de las contrataciones indefinidas. A pesar de ello, las contrataciones indefinidas, aumentan un 48% respecto al mes anterior.</t>
    </r>
    <r>
      <rPr>
        <b/>
        <sz val="11"/>
        <color rgb="FFFF0000"/>
        <rFont val="Calibri"/>
        <family val="2"/>
        <scheme val="minor"/>
      </rPr>
      <t xml:space="preserve">
</t>
    </r>
  </si>
  <si>
    <t>El impacto de la crisis sanitaria por el coronavirus en el mercado laboral no solo ha tenido su reflejo en el incremento del paro, sino también en la reducción de las contrataciones. Si obsevamos la gráfica durante el 2020, se produjo una caída acelerada en las contrataciones desde el mes de febrero alcanzado en Abril el dato más bajo con una variación interanual en dicho mes del -77,25%. 
Debido a lo anterior, en el mes de febrero 2022 se observa una variación interanual del 76% respecto a enero 2021, sin embargo, si comparamos con las contrataciones registradas en febrero de 2020 sin los efectos de la pandemia, a pesar de que ya habíamos registrado en meses anterior niveles de contratación superiores a los registrados con anterioridad a la crisis pandémica, podemos comprobar que volvemos a tener una variación interanual negativa entre enero 2022 y 2020 del -11%.</t>
  </si>
  <si>
    <t>Mayo 2021 (ERTES  provincias Feb22)</t>
  </si>
  <si>
    <t>SITUACIÓN DE AFILIADOS EN ALTA POR REGÍMENES, PROVINCIAS Y AUTONOMÍAS A 28 DE FEBRERO 2022</t>
  </si>
  <si>
    <t>AFILIACIONES EN ALTA POR REGÍMENES, GÉNERO, PROVINCIAS Y COMUNIDADES AUTÓNOMAS A 28 DE FEBRERO 2022</t>
  </si>
  <si>
    <t>2022 Febrero (p)</t>
  </si>
  <si>
    <t>2022  Enero (P)</t>
  </si>
  <si>
    <t>2022 Febrero (P)</t>
  </si>
  <si>
    <t xml:space="preserve">Los recientes datos provisionales, de afiliaciones según situaciones laborales publicados por el Instituto Canario de Estadística (ISTAC), referidos al mes de febrero 2022, reflejan un aumento de 2.745 afiliaciones respecto al mes anterior enero 2021, una variación entre ambos meses del 0,79%.
</t>
  </si>
  <si>
    <t>Mes de Febrero 2022 (P)</t>
  </si>
  <si>
    <t xml:space="preserve">* Datos de afiliados provisionales (P)
</t>
  </si>
  <si>
    <t xml:space="preserve">Los recientes datos de empresas inscirtas a la S.S. según según agragaciones de la actividad económica publicados por el Instituto Canario de Estadística (ISTAC), referidos al mes de febrero 2022, reflejan un aumento de 128 empresas inscritas más respecto al mes anterior, una variación entre ambos meses del 0,47%.
</t>
  </si>
  <si>
    <t xml:space="preserve"> NOVIEMBRE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</si>
</sst>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 numFmtId="174" formatCode="0.000000"/>
  </numFmts>
  <fonts count="95">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s>
  <fills count="43">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s>
  <borders count="92">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style="thin">
        <color theme="2" tint="-9.9948118533890809E-2"/>
      </top>
      <bottom style="thin">
        <color theme="2" tint="-9.9948118533890809E-2"/>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8" fillId="0" borderId="0"/>
    <xf numFmtId="0" fontId="7" fillId="0" borderId="0"/>
    <xf numFmtId="0" fontId="52" fillId="0" borderId="0"/>
    <xf numFmtId="0" fontId="58"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71">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0" fillId="28" borderId="35" xfId="17" applyNumberFormat="1" applyFont="1" applyFill="1" applyBorder="1" applyAlignment="1">
      <alignment horizontal="center" vertical="center" wrapText="1"/>
    </xf>
    <xf numFmtId="0" fontId="40" fillId="27" borderId="35" xfId="17" applyNumberFormat="1" applyFont="1" applyFill="1" applyBorder="1" applyAlignment="1">
      <alignment horizontal="center" vertical="center" wrapText="1"/>
    </xf>
    <xf numFmtId="0" fontId="41" fillId="17" borderId="0" xfId="17" quotePrefix="1" applyFont="1" applyFill="1" applyAlignment="1"/>
    <xf numFmtId="0" fontId="41" fillId="0" borderId="0" xfId="17" applyNumberFormat="1" applyFont="1" applyBorder="1" applyAlignment="1"/>
    <xf numFmtId="0" fontId="41" fillId="17" borderId="0" xfId="17" quotePrefix="1" applyFont="1" applyFill="1" applyBorder="1" applyAlignment="1">
      <alignment horizontal="left"/>
    </xf>
    <xf numFmtId="0" fontId="42" fillId="0" borderId="0" xfId="17" applyFont="1"/>
    <xf numFmtId="3" fontId="42" fillId="28" borderId="28" xfId="17" applyNumberFormat="1" applyFont="1" applyFill="1" applyBorder="1" applyAlignment="1"/>
    <xf numFmtId="3" fontId="42" fillId="23" borderId="22" xfId="17" applyNumberFormat="1" applyFont="1" applyFill="1" applyBorder="1" applyAlignment="1"/>
    <xf numFmtId="3" fontId="42" fillId="23" borderId="23" xfId="17" applyNumberFormat="1" applyFont="1" applyFill="1" applyBorder="1" applyAlignment="1"/>
    <xf numFmtId="3" fontId="42" fillId="23" borderId="23" xfId="17" applyNumberFormat="1" applyFont="1" applyFill="1" applyBorder="1" applyAlignment="1" applyProtection="1"/>
    <xf numFmtId="3" fontId="42" fillId="23" borderId="24" xfId="17" applyNumberFormat="1" applyFont="1" applyFill="1" applyBorder="1" applyAlignment="1"/>
    <xf numFmtId="3" fontId="42" fillId="28" borderId="29" xfId="17" applyNumberFormat="1" applyFont="1" applyFill="1" applyBorder="1" applyAlignment="1"/>
    <xf numFmtId="3" fontId="42" fillId="23" borderId="31" xfId="17" applyNumberFormat="1" applyFont="1" applyFill="1" applyBorder="1" applyAlignment="1"/>
    <xf numFmtId="3" fontId="42" fillId="23" borderId="32" xfId="17" applyNumberFormat="1" applyFont="1" applyFill="1" applyBorder="1" applyAlignment="1"/>
    <xf numFmtId="3" fontId="42" fillId="23" borderId="32" xfId="17" applyNumberFormat="1" applyFont="1" applyFill="1" applyBorder="1" applyAlignment="1" applyProtection="1"/>
    <xf numFmtId="3" fontId="42" fillId="23" borderId="33" xfId="17" applyNumberFormat="1" applyFont="1" applyFill="1" applyBorder="1" applyAlignment="1"/>
    <xf numFmtId="3" fontId="40" fillId="28" borderId="29" xfId="17" applyNumberFormat="1" applyFont="1" applyFill="1" applyBorder="1" applyAlignment="1"/>
    <xf numFmtId="3" fontId="40" fillId="23" borderId="31" xfId="17" applyNumberFormat="1" applyFont="1" applyFill="1" applyBorder="1" applyAlignment="1"/>
    <xf numFmtId="3" fontId="40" fillId="23" borderId="32" xfId="17" applyNumberFormat="1" applyFont="1" applyFill="1" applyBorder="1" applyAlignment="1"/>
    <xf numFmtId="3" fontId="40" fillId="23" borderId="32" xfId="17" applyNumberFormat="1" applyFont="1" applyFill="1" applyBorder="1" applyAlignment="1" applyProtection="1"/>
    <xf numFmtId="3" fontId="40" fillId="23" borderId="33" xfId="17" applyNumberFormat="1" applyFont="1" applyFill="1" applyBorder="1" applyAlignment="1"/>
    <xf numFmtId="3" fontId="40"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3" fillId="9" borderId="37" xfId="0" applyNumberFormat="1" applyFont="1" applyFill="1" applyBorder="1" applyAlignment="1">
      <alignment horizontal="right"/>
    </xf>
    <xf numFmtId="0" fontId="46" fillId="0" borderId="0" xfId="0" applyFont="1" applyAlignment="1">
      <alignment horizontal="center" vertical="center"/>
    </xf>
    <xf numFmtId="0" fontId="46" fillId="0" borderId="0" xfId="0" applyFont="1"/>
    <xf numFmtId="0" fontId="44" fillId="0" borderId="0" xfId="14" applyFont="1" applyAlignment="1">
      <alignment vertical="center" wrapText="1"/>
    </xf>
    <xf numFmtId="0" fontId="50"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1" fillId="0" borderId="0" xfId="0" applyFont="1"/>
    <xf numFmtId="3" fontId="7" fillId="0" borderId="0" xfId="0" applyNumberFormat="1" applyFont="1" applyFill="1" applyBorder="1" applyAlignment="1">
      <alignment horizontal="right"/>
    </xf>
    <xf numFmtId="3" fontId="52" fillId="0" borderId="0" xfId="0" applyNumberFormat="1" applyFont="1" applyFill="1" applyBorder="1" applyAlignment="1">
      <alignment horizontal="right"/>
    </xf>
    <xf numFmtId="0" fontId="46"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2" fillId="0" borderId="0" xfId="0" applyNumberFormat="1" applyFont="1" applyFill="1" applyBorder="1"/>
    <xf numFmtId="3" fontId="7" fillId="0" borderId="0" xfId="0" applyNumberFormat="1" applyFont="1" applyFill="1" applyBorder="1"/>
    <xf numFmtId="0" fontId="52" fillId="0" borderId="0" xfId="0" applyNumberFormat="1" applyFont="1" applyFill="1" applyBorder="1" applyAlignment="1">
      <alignment horizontal="right"/>
    </xf>
    <xf numFmtId="0" fontId="51" fillId="0" borderId="0" xfId="0" applyFont="1" applyFill="1" applyBorder="1"/>
    <xf numFmtId="0" fontId="53" fillId="0" borderId="0" xfId="0" applyFont="1" applyFill="1" applyBorder="1"/>
    <xf numFmtId="0" fontId="51" fillId="32" borderId="0" xfId="0" applyFont="1" applyFill="1"/>
    <xf numFmtId="3" fontId="14" fillId="32" borderId="0" xfId="0" applyNumberFormat="1" applyFont="1" applyFill="1"/>
    <xf numFmtId="0" fontId="51"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5" fillId="35" borderId="0" xfId="0" applyFont="1" applyFill="1" applyBorder="1" applyAlignment="1">
      <alignment horizontal="center" vertical="center" wrapText="1"/>
    </xf>
    <xf numFmtId="0" fontId="55" fillId="35" borderId="0" xfId="0" applyFont="1" applyFill="1" applyBorder="1" applyAlignment="1">
      <alignment horizontal="center" vertical="center"/>
    </xf>
    <xf numFmtId="0" fontId="57"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6" fillId="36" borderId="0" xfId="0" applyFont="1" applyFill="1" applyBorder="1" applyAlignment="1">
      <alignment horizontal="center" vertical="center" wrapText="1"/>
    </xf>
    <xf numFmtId="0" fontId="56"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3" fillId="37" borderId="0" xfId="0" applyFont="1" applyFill="1"/>
    <xf numFmtId="0" fontId="64"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69" fillId="38" borderId="0" xfId="0" applyFont="1" applyFill="1" applyAlignment="1">
      <alignment horizontal="center" vertical="center" wrapText="1"/>
    </xf>
    <xf numFmtId="0" fontId="69" fillId="39" borderId="0" xfId="0" applyFont="1" applyFill="1" applyAlignment="1">
      <alignment horizontal="center" vertical="center" wrapText="1"/>
    </xf>
    <xf numFmtId="3" fontId="70" fillId="38" borderId="0" xfId="0" applyNumberFormat="1" applyFont="1" applyFill="1"/>
    <xf numFmtId="0" fontId="68" fillId="14" borderId="0" xfId="0" applyFont="1" applyFill="1" applyAlignment="1">
      <alignment horizontal="left" indent="1"/>
    </xf>
    <xf numFmtId="0" fontId="69" fillId="39" borderId="0" xfId="0" applyFont="1" applyFill="1" applyAlignment="1">
      <alignment horizontal="left" indent="1"/>
    </xf>
    <xf numFmtId="49" fontId="10" fillId="0" borderId="0" xfId="0" applyNumberFormat="1" applyFont="1" applyFill="1" applyBorder="1" applyAlignment="1">
      <alignment horizontal="left"/>
    </xf>
    <xf numFmtId="0" fontId="71"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3" fillId="40" borderId="0" xfId="0" applyNumberFormat="1" applyFont="1" applyFill="1" applyBorder="1" applyAlignment="1"/>
    <xf numFmtId="3" fontId="72"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0" fillId="27" borderId="36" xfId="17" applyNumberFormat="1" applyFont="1" applyFill="1" applyBorder="1" applyAlignment="1">
      <alignment horizontal="center" vertical="center" wrapText="1"/>
    </xf>
    <xf numFmtId="0" fontId="7" fillId="0" borderId="0" xfId="6"/>
    <xf numFmtId="0" fontId="69" fillId="14" borderId="0" xfId="0" applyFont="1" applyFill="1" applyAlignment="1">
      <alignment horizontal="left" indent="1"/>
    </xf>
    <xf numFmtId="0" fontId="74"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4" fillId="0" borderId="71" xfId="22" applyFont="1" applyFill="1" applyBorder="1" applyAlignment="1">
      <alignment horizontal="left" wrapText="1"/>
    </xf>
    <xf numFmtId="0" fontId="54" fillId="0" borderId="72" xfId="22" applyFont="1" applyFill="1" applyBorder="1" applyAlignment="1">
      <alignment horizontal="left" wrapText="1"/>
    </xf>
    <xf numFmtId="0" fontId="54" fillId="0" borderId="73" xfId="22" applyFont="1" applyFill="1" applyBorder="1" applyAlignment="1">
      <alignment horizontal="left" wrapText="1"/>
    </xf>
    <xf numFmtId="3" fontId="65" fillId="0" borderId="22" xfId="6" applyNumberFormat="1" applyFont="1" applyBorder="1" applyAlignment="1">
      <alignment horizontal="right"/>
    </xf>
    <xf numFmtId="3" fontId="65" fillId="0" borderId="23" xfId="6" applyNumberFormat="1" applyFont="1" applyBorder="1" applyAlignment="1">
      <alignment horizontal="right"/>
    </xf>
    <xf numFmtId="3" fontId="65" fillId="0" borderId="31" xfId="6" applyNumberFormat="1" applyFont="1" applyBorder="1" applyAlignment="1">
      <alignment horizontal="right"/>
    </xf>
    <xf numFmtId="3" fontId="65" fillId="0" borderId="32" xfId="6" applyNumberFormat="1" applyFont="1" applyBorder="1" applyAlignment="1">
      <alignment horizontal="right"/>
    </xf>
    <xf numFmtId="0" fontId="65" fillId="0" borderId="32" xfId="6" applyNumberFormat="1" applyFont="1" applyBorder="1" applyAlignment="1">
      <alignment horizontal="right"/>
    </xf>
    <xf numFmtId="0" fontId="65" fillId="0" borderId="31" xfId="6" applyNumberFormat="1" applyFont="1" applyBorder="1" applyAlignment="1">
      <alignment horizontal="right"/>
    </xf>
    <xf numFmtId="3" fontId="48" fillId="0" borderId="82" xfId="6" applyNumberFormat="1" applyFont="1" applyBorder="1" applyAlignment="1">
      <alignment horizontal="right"/>
    </xf>
    <xf numFmtId="3" fontId="48" fillId="0" borderId="83" xfId="6" applyNumberFormat="1" applyFont="1" applyBorder="1" applyAlignment="1">
      <alignment horizontal="right"/>
    </xf>
    <xf numFmtId="0" fontId="7" fillId="0" borderId="0" xfId="6" applyAlignment="1">
      <alignment horizontal="center" vertical="center"/>
    </xf>
    <xf numFmtId="4" fontId="9" fillId="0" borderId="84"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79"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8"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3" fillId="0" borderId="0" xfId="0" applyFont="1" applyBorder="1"/>
    <xf numFmtId="0" fontId="84"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6" fillId="0" borderId="0" xfId="14" applyFont="1" applyAlignment="1">
      <alignment horizontal="center"/>
    </xf>
    <xf numFmtId="0" fontId="9" fillId="0" borderId="0" xfId="22" applyFont="1"/>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5"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5" fillId="0" borderId="0" xfId="0" applyFont="1" applyBorder="1" applyAlignment="1">
      <alignment vertical="center" textRotation="90"/>
    </xf>
    <xf numFmtId="0" fontId="65"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5"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0" fontId="0" fillId="0" borderId="0" xfId="0" applyFont="1"/>
    <xf numFmtId="0" fontId="81"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69" fillId="38" borderId="0" xfId="0" applyFont="1" applyFill="1" applyAlignment="1">
      <alignment horizontal="center" vertical="center" wrapText="1"/>
    </xf>
    <xf numFmtId="0" fontId="0" fillId="0" borderId="0" xfId="0"/>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0" fillId="0" borderId="0" xfId="0"/>
    <xf numFmtId="3" fontId="0" fillId="0" borderId="0" xfId="0" applyNumberFormat="1" applyAlignment="1"/>
    <xf numFmtId="17" fontId="69" fillId="14" borderId="0" xfId="0" applyNumberFormat="1" applyFont="1" applyFill="1" applyAlignment="1">
      <alignment horizontal="left" indent="1"/>
    </xf>
    <xf numFmtId="3" fontId="0" fillId="0" borderId="0" xfId="0" applyNumberFormat="1" applyAlignment="1">
      <alignment horizontal="right"/>
    </xf>
    <xf numFmtId="17" fontId="69"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8"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69" fillId="38" borderId="0" xfId="0" applyFont="1" applyFill="1" applyAlignment="1">
      <alignment horizontal="center" vertical="center" wrapText="1"/>
    </xf>
    <xf numFmtId="0" fontId="0" fillId="0" borderId="0" xfId="0"/>
    <xf numFmtId="0" fontId="15" fillId="0" borderId="0" xfId="0" applyFont="1" applyFill="1" applyBorder="1"/>
    <xf numFmtId="172" fontId="69"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7" fillId="0" borderId="0" xfId="22" applyFont="1" applyFill="1" applyAlignment="1">
      <alignment horizontal="center" vertical="center" wrapText="1"/>
    </xf>
    <xf numFmtId="0" fontId="1" fillId="0" borderId="0" xfId="0" applyFont="1" applyAlignment="1">
      <alignment wrapText="1"/>
    </xf>
    <xf numFmtId="0" fontId="0" fillId="0" borderId="0" xfId="0"/>
    <xf numFmtId="0" fontId="60" fillId="37" borderId="0" xfId="0" applyFont="1" applyFill="1" applyBorder="1" applyAlignment="1">
      <alignment horizontal="center"/>
    </xf>
    <xf numFmtId="0" fontId="90" fillId="37" borderId="0" xfId="0" applyFont="1" applyFill="1" applyBorder="1" applyAlignment="1">
      <alignment horizontal="center" vertical="center"/>
    </xf>
    <xf numFmtId="0" fontId="63" fillId="37" borderId="0" xfId="0" applyFont="1" applyFill="1" applyAlignment="1"/>
    <xf numFmtId="0" fontId="0" fillId="9" borderId="0" xfId="0" applyFill="1" applyAlignment="1"/>
    <xf numFmtId="0" fontId="61" fillId="37" borderId="0" xfId="21" applyFont="1" applyFill="1" applyAlignment="1">
      <alignment horizontal="center"/>
    </xf>
    <xf numFmtId="0" fontId="63" fillId="37" borderId="0" xfId="0" applyFont="1" applyFill="1" applyAlignment="1">
      <alignment horizontal="center"/>
    </xf>
    <xf numFmtId="0" fontId="0" fillId="9" borderId="0" xfId="0" applyFill="1" applyAlignment="1">
      <alignment horizontal="center"/>
    </xf>
    <xf numFmtId="0" fontId="61" fillId="37" borderId="0" xfId="21" applyFont="1" applyFill="1" applyAlignment="1">
      <alignment horizontal="center" vertical="center"/>
    </xf>
    <xf numFmtId="0" fontId="64" fillId="37" borderId="0" xfId="0" applyFont="1" applyFill="1" applyBorder="1" applyAlignment="1">
      <alignment vertical="center"/>
    </xf>
    <xf numFmtId="0" fontId="62" fillId="37" borderId="0" xfId="0" applyFont="1" applyFill="1" applyAlignment="1">
      <alignment vertical="center"/>
    </xf>
    <xf numFmtId="0" fontId="63" fillId="37" borderId="0" xfId="0" applyFont="1" applyFill="1" applyAlignment="1">
      <alignment vertical="center"/>
    </xf>
    <xf numFmtId="0" fontId="0" fillId="9" borderId="0" xfId="0" applyFill="1" applyAlignment="1">
      <alignment vertical="center"/>
    </xf>
    <xf numFmtId="0" fontId="62"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1" fillId="2" borderId="0" xfId="0" applyFont="1" applyFill="1" applyAlignment="1">
      <alignment horizontal="center" vertical="center" wrapText="1"/>
    </xf>
    <xf numFmtId="0" fontId="91" fillId="2" borderId="85" xfId="0" applyFont="1" applyFill="1" applyBorder="1" applyAlignment="1">
      <alignment horizontal="center" vertical="center" wrapText="1"/>
    </xf>
    <xf numFmtId="169" fontId="0" fillId="0" borderId="85" xfId="0" applyNumberFormat="1" applyBorder="1"/>
    <xf numFmtId="0" fontId="1" fillId="0" borderId="0" xfId="0" applyFont="1" applyAlignment="1">
      <alignment horizontal="center" vertical="center" wrapText="1"/>
    </xf>
    <xf numFmtId="0" fontId="1" fillId="0" borderId="86" xfId="0" applyFont="1" applyBorder="1" applyAlignment="1">
      <alignment vertical="center" wrapText="1"/>
    </xf>
    <xf numFmtId="49" fontId="90" fillId="37" borderId="0" xfId="0" applyNumberFormat="1" applyFont="1" applyFill="1" applyBorder="1" applyAlignment="1">
      <alignment horizontal="center" vertical="center"/>
    </xf>
    <xf numFmtId="49" fontId="63" fillId="37" borderId="0" xfId="0" applyNumberFormat="1" applyFont="1" applyFill="1" applyAlignment="1">
      <alignment horizontal="center" vertical="center"/>
    </xf>
    <xf numFmtId="49" fontId="63"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3" fillId="37" borderId="0" xfId="0" applyNumberFormat="1" applyFont="1" applyFill="1" applyAlignment="1">
      <alignment horizontal="center" vertic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7" xfId="0" applyNumberFormat="1" applyFont="1" applyBorder="1" applyAlignment="1">
      <alignment horizontal="right"/>
    </xf>
    <xf numFmtId="0" fontId="9" fillId="0" borderId="87" xfId="0" applyNumberFormat="1" applyFont="1" applyBorder="1" applyAlignment="1">
      <alignment horizontal="right"/>
    </xf>
    <xf numFmtId="173" fontId="7" fillId="0" borderId="0" xfId="1" applyNumberFormat="1" applyFont="1" applyBorder="1" applyProtection="1"/>
    <xf numFmtId="3" fontId="9" fillId="0" borderId="88" xfId="0" applyNumberFormat="1" applyFont="1" applyBorder="1" applyAlignment="1">
      <alignment horizontal="right"/>
    </xf>
    <xf numFmtId="3" fontId="9" fillId="0" borderId="54" xfId="0" applyNumberFormat="1" applyFont="1" applyBorder="1" applyAlignment="1">
      <alignment horizontal="right"/>
    </xf>
    <xf numFmtId="0" fontId="9" fillId="0" borderId="89" xfId="0" applyNumberFormat="1" applyFont="1" applyBorder="1" applyAlignment="1">
      <alignment horizontal="right"/>
    </xf>
    <xf numFmtId="4" fontId="9" fillId="0" borderId="81" xfId="0" applyNumberFormat="1" applyFont="1" applyBorder="1" applyAlignment="1"/>
    <xf numFmtId="3" fontId="19" fillId="14" borderId="0" xfId="0" applyNumberFormat="1" applyFont="1" applyFill="1" applyBorder="1" applyAlignment="1">
      <alignment horizontal="right"/>
    </xf>
    <xf numFmtId="4" fontId="19" fillId="14" borderId="0" xfId="0" applyNumberFormat="1" applyFont="1" applyFill="1" applyBorder="1" applyAlignment="1"/>
    <xf numFmtId="3" fontId="9" fillId="0" borderId="21" xfId="0" applyNumberFormat="1" applyFont="1" applyBorder="1" applyAlignment="1">
      <alignment horizontal="right"/>
    </xf>
    <xf numFmtId="0" fontId="9" fillId="0" borderId="90" xfId="0" applyNumberFormat="1" applyFont="1" applyBorder="1" applyAlignment="1">
      <alignment horizontal="right"/>
    </xf>
    <xf numFmtId="3" fontId="9" fillId="0" borderId="90" xfId="0" applyNumberFormat="1" applyFont="1" applyBorder="1" applyAlignment="1">
      <alignment horizontal="right"/>
    </xf>
    <xf numFmtId="0" fontId="9" fillId="0" borderId="91" xfId="0" applyNumberFormat="1" applyFont="1" applyBorder="1" applyAlignment="1">
      <alignment horizontal="right"/>
    </xf>
    <xf numFmtId="49" fontId="63" fillId="37" borderId="0" xfId="0" applyNumberFormat="1" applyFont="1" applyFill="1" applyAlignment="1">
      <alignment horizontal="center" vertical="top" wrapText="1"/>
    </xf>
    <xf numFmtId="0" fontId="0" fillId="0" borderId="0" xfId="0"/>
    <xf numFmtId="0" fontId="0" fillId="0" borderId="0" xfId="0"/>
    <xf numFmtId="0" fontId="94" fillId="0" borderId="0" xfId="0" applyFont="1"/>
    <xf numFmtId="3" fontId="88" fillId="0" borderId="0" xfId="0" applyNumberFormat="1" applyFont="1"/>
    <xf numFmtId="0" fontId="88"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2" fontId="13" fillId="0" borderId="6"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174" fontId="87" fillId="0" borderId="0" xfId="0" applyNumberFormat="1" applyFont="1" applyAlignment="1">
      <alignment vertical="center" wrapText="1"/>
    </xf>
    <xf numFmtId="3" fontId="13" fillId="0" borderId="6" xfId="0" applyNumberFormat="1" applyFont="1" applyFill="1" applyBorder="1" applyAlignment="1">
      <alignment horizontal="center"/>
    </xf>
    <xf numFmtId="3" fontId="14"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4" fillId="0" borderId="7" xfId="0" applyNumberFormat="1" applyFont="1" applyFill="1" applyBorder="1" applyAlignment="1"/>
    <xf numFmtId="3" fontId="19" fillId="42" borderId="31" xfId="0" applyNumberFormat="1" applyFont="1" applyFill="1" applyBorder="1" applyAlignment="1">
      <alignment horizontal="center" vertical="center"/>
    </xf>
    <xf numFmtId="4" fontId="13" fillId="0" borderId="6" xfId="0" applyNumberFormat="1" applyFont="1" applyFill="1" applyBorder="1" applyAlignment="1"/>
    <xf numFmtId="169" fontId="13" fillId="14" borderId="0" xfId="0" applyNumberFormat="1" applyFont="1" applyFill="1" applyBorder="1" applyAlignment="1"/>
    <xf numFmtId="0" fontId="0" fillId="0" borderId="0" xfId="0"/>
    <xf numFmtId="3" fontId="10" fillId="0" borderId="6" xfId="14" applyNumberFormat="1" applyFont="1" applyBorder="1"/>
    <xf numFmtId="3" fontId="10" fillId="0" borderId="7" xfId="14" applyNumberFormat="1" applyFont="1" applyBorder="1"/>
    <xf numFmtId="169" fontId="13" fillId="0" borderId="6" xfId="0" applyNumberFormat="1" applyFont="1" applyFill="1" applyBorder="1" applyAlignment="1"/>
    <xf numFmtId="4" fontId="13" fillId="14" borderId="0" xfId="0" applyNumberFormat="1" applyFont="1" applyFill="1" applyBorder="1" applyAlignment="1"/>
    <xf numFmtId="169" fontId="13" fillId="0" borderId="6" xfId="0" applyNumberFormat="1" applyFont="1" applyBorder="1"/>
    <xf numFmtId="49" fontId="42" fillId="37" borderId="0" xfId="0" applyNumberFormat="1" applyFont="1" applyFill="1" applyAlignment="1">
      <alignment horizontal="center"/>
    </xf>
    <xf numFmtId="49" fontId="42" fillId="37" borderId="0" xfId="0" applyNumberFormat="1" applyFont="1" applyFill="1" applyAlignment="1">
      <alignment horizontal="center" vertical="center"/>
    </xf>
    <xf numFmtId="0" fontId="60" fillId="37" borderId="0" xfId="0" applyFont="1" applyFill="1" applyBorder="1" applyAlignment="1"/>
    <xf numFmtId="0" fontId="90" fillId="37" borderId="0" xfId="0" applyFont="1" applyFill="1" applyBorder="1" applyAlignment="1">
      <alignment horizontal="center" vertical="center"/>
    </xf>
    <xf numFmtId="0" fontId="64"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2" fillId="0" borderId="0" xfId="0" applyFont="1" applyFill="1" applyBorder="1" applyAlignment="1" applyProtection="1">
      <alignment horizontal="center"/>
    </xf>
    <xf numFmtId="0" fontId="85"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87" fillId="0" borderId="0" xfId="0" applyFont="1" applyAlignment="1">
      <alignment horizontal="center" vertical="center" wrapText="1"/>
    </xf>
    <xf numFmtId="0" fontId="49" fillId="6" borderId="0" xfId="0" applyFont="1" applyFill="1" applyBorder="1" applyAlignment="1">
      <alignment horizontal="center" vertical="center" wrapText="1"/>
    </xf>
    <xf numFmtId="0" fontId="49"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92" fillId="0" borderId="0" xfId="0" applyFont="1" applyAlignment="1">
      <alignment horizontal="left" wrapText="1"/>
    </xf>
    <xf numFmtId="0" fontId="45" fillId="0" borderId="0" xfId="14" applyFont="1" applyAlignment="1">
      <alignment horizontal="center" vertical="center" wrapText="1"/>
    </xf>
    <xf numFmtId="0" fontId="12" fillId="10" borderId="0" xfId="0" applyFont="1" applyFill="1" applyAlignment="1">
      <alignment horizontal="center"/>
    </xf>
    <xf numFmtId="0" fontId="10" fillId="0" borderId="0" xfId="0" applyFont="1" applyAlignment="1">
      <alignment horizontal="center" vertical="center" wrapText="1"/>
    </xf>
    <xf numFmtId="0" fontId="12" fillId="10" borderId="0" xfId="0" applyFont="1" applyFill="1" applyAlignment="1">
      <alignment horizontal="center" vertical="center"/>
    </xf>
    <xf numFmtId="0" fontId="10" fillId="0" borderId="0" xfId="14" applyFont="1" applyAlignment="1">
      <alignment horizontal="center" vertical="center"/>
    </xf>
    <xf numFmtId="0" fontId="47"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88" fillId="0" borderId="0" xfId="0" applyFont="1" applyAlignment="1">
      <alignment horizontal="center" vertical="center" wrapText="1"/>
    </xf>
    <xf numFmtId="17" fontId="3" fillId="10" borderId="0" xfId="0" applyNumberFormat="1" applyFont="1" applyFill="1" applyAlignment="1">
      <alignment horizontal="center" vertical="center"/>
    </xf>
    <xf numFmtId="0" fontId="44" fillId="0" borderId="0" xfId="14" applyFont="1" applyAlignment="1">
      <alignment horizontal="center" vertical="center" wrapText="1"/>
    </xf>
    <xf numFmtId="0" fontId="67" fillId="38" borderId="0" xfId="0" applyFont="1" applyFill="1" applyAlignment="1">
      <alignment horizontal="center" vertical="center" wrapText="1"/>
    </xf>
    <xf numFmtId="0" fontId="67" fillId="38" borderId="0" xfId="0" applyFont="1" applyFill="1" applyAlignment="1">
      <alignment horizontal="center" vertical="center"/>
    </xf>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47" fillId="10" borderId="0" xfId="0" applyFont="1" applyFill="1" applyAlignment="1">
      <alignment horizontal="center" vertical="center" wrapText="1"/>
    </xf>
    <xf numFmtId="0" fontId="87" fillId="0" borderId="0" xfId="0" applyFont="1" applyAlignment="1">
      <alignment horizontal="center" wrapText="1"/>
    </xf>
    <xf numFmtId="0" fontId="47"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59"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77" fillId="0" borderId="0" xfId="22" applyFont="1" applyFill="1" applyAlignment="1">
      <alignment horizontal="center" vertical="center" wrapText="1"/>
    </xf>
    <xf numFmtId="0" fontId="66"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5" fillId="35" borderId="9" xfId="0" applyFont="1" applyFill="1" applyBorder="1" applyAlignment="1">
      <alignment horizontal="center" vertical="center" wrapText="1"/>
    </xf>
    <xf numFmtId="0" fontId="55" fillId="35" borderId="38" xfId="0" applyFont="1" applyFill="1" applyBorder="1" applyAlignment="1">
      <alignment horizontal="center" vertical="center" wrapText="1"/>
    </xf>
    <xf numFmtId="0" fontId="55" fillId="35" borderId="10" xfId="0" applyFont="1" applyFill="1" applyBorder="1" applyAlignment="1">
      <alignment horizontal="center" vertical="center" wrapText="1"/>
    </xf>
    <xf numFmtId="0" fontId="78" fillId="0" borderId="0" xfId="0" applyFont="1" applyAlignment="1">
      <alignment horizontal="left"/>
    </xf>
    <xf numFmtId="0" fontId="0" fillId="0" borderId="0" xfId="0"/>
    <xf numFmtId="0" fontId="1" fillId="0" borderId="0" xfId="0" applyFont="1" applyAlignment="1">
      <alignment horizontal="center" wrapText="1"/>
    </xf>
    <xf numFmtId="0" fontId="39"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0" fillId="0" borderId="0" xfId="6" applyFont="1" applyAlignment="1">
      <alignment horizontal="center" vertical="center" wrapText="1"/>
    </xf>
    <xf numFmtId="0" fontId="76" fillId="24" borderId="0" xfId="17" applyNumberFormat="1" applyFont="1" applyFill="1" applyBorder="1" applyAlignment="1">
      <alignment horizontal="center" vertical="center"/>
    </xf>
    <xf numFmtId="0" fontId="30" fillId="0" borderId="0" xfId="0" applyFont="1" applyAlignment="1">
      <alignment horizontal="left"/>
    </xf>
    <xf numFmtId="0" fontId="75" fillId="24" borderId="0" xfId="17" applyNumberFormat="1" applyFont="1" applyFill="1" applyBorder="1" applyAlignment="1">
      <alignment horizontal="center" vertical="center" wrapText="1"/>
    </xf>
    <xf numFmtId="0" fontId="19" fillId="0" borderId="0" xfId="6" applyFont="1"/>
    <xf numFmtId="0" fontId="7" fillId="0" borderId="0" xfId="6"/>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(DEMOGRAFÍA_1!$B$35,DEMOGRAFÍA_1!$D$35,DEMOGRAFÍA_1!$F$35,DEMOGRAFÍA_1!$H$35,DEMOGRAFÍA_1!$J$35,DEMOGRAFÍA_1!$L$35,DEMOGRAFÍA_1!$N$35,DEMOGRAFÍA_1!$P$35,DEMOGRAFÍA_1!$R$35,DEMOGRAFÍA_1!$T$35)</c:f>
              <c:numCache>
                <c:formatCode>#,##0</c:formatCode>
                <c:ptCount val="10"/>
                <c:pt idx="0">
                  <c:v>898680</c:v>
                </c:pt>
                <c:pt idx="1">
                  <c:v>897582</c:v>
                </c:pt>
                <c:pt idx="2">
                  <c:v>889936</c:v>
                </c:pt>
                <c:pt idx="3">
                  <c:v>888184</c:v>
                </c:pt>
                <c:pt idx="4">
                  <c:v>891111</c:v>
                </c:pt>
                <c:pt idx="5">
                  <c:v>894636</c:v>
                </c:pt>
                <c:pt idx="6">
                  <c:v>904713</c:v>
                </c:pt>
                <c:pt idx="7">
                  <c:v>917841</c:v>
                </c:pt>
                <c:pt idx="8">
                  <c:v>928604</c:v>
                </c:pt>
                <c:pt idx="9">
                  <c:v>927993</c:v>
                </c:pt>
              </c:numCache>
            </c:numRef>
          </c:val>
          <c:smooth val="0"/>
          <c:extLst>
            <c:ext xmlns:c16="http://schemas.microsoft.com/office/drawing/2014/chart" uri="{C3380CC4-5D6E-409C-BE32-E72D297353CC}">
              <c16:uniqueId val="{00000000-5B1E-475C-8A5B-5821B02CD9B8}"/>
            </c:ext>
          </c:extLst>
        </c:ser>
        <c:dLbls>
          <c:showLegendKey val="0"/>
          <c:showVal val="0"/>
          <c:showCatName val="0"/>
          <c:showSerName val="0"/>
          <c:showPercent val="0"/>
          <c:showBubbleSize val="0"/>
        </c:dLbls>
        <c:smooth val="0"/>
        <c:axId val="206089216"/>
        <c:axId val="200367424"/>
      </c:lineChart>
      <c:catAx>
        <c:axId val="206089216"/>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0367424"/>
        <c:crosses val="autoZero"/>
        <c:auto val="1"/>
        <c:lblAlgn val="ctr"/>
        <c:lblOffset val="100"/>
        <c:noMultiLvlLbl val="0"/>
      </c:catAx>
      <c:valAx>
        <c:axId val="200367424"/>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60892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F6F9-4D7E-BDB8-0AC6E4E3D448}"/>
            </c:ext>
          </c:extLst>
        </c:ser>
        <c:dLbls>
          <c:showLegendKey val="0"/>
          <c:showVal val="0"/>
          <c:showCatName val="0"/>
          <c:showSerName val="0"/>
          <c:showPercent val="0"/>
          <c:showBubbleSize val="0"/>
        </c:dLbls>
        <c:smooth val="0"/>
        <c:axId val="201815040"/>
        <c:axId val="209191488"/>
      </c:lineChart>
      <c:catAx>
        <c:axId val="20181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9191488"/>
        <c:crosses val="autoZero"/>
        <c:auto val="1"/>
        <c:lblAlgn val="ctr"/>
        <c:lblOffset val="100"/>
        <c:noMultiLvlLbl val="0"/>
      </c:catAx>
      <c:valAx>
        <c:axId val="209191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181504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TURISMO_3!$T$11:$T$23</c:f>
              <c:strCache>
                <c:ptCount val="13"/>
                <c:pt idx="0">
                  <c:v>      2021 Febrero</c:v>
                </c:pt>
                <c:pt idx="1">
                  <c:v>      2021 Marzo</c:v>
                </c:pt>
                <c:pt idx="2">
                  <c:v>      2021 Abril</c:v>
                </c:pt>
                <c:pt idx="3">
                  <c:v>      2021 Mayo</c:v>
                </c:pt>
                <c:pt idx="4">
                  <c:v>      2021 Junio </c:v>
                </c:pt>
                <c:pt idx="5">
                  <c:v>      2021 Julio </c:v>
                </c:pt>
                <c:pt idx="6">
                  <c:v>      2021 Agosto</c:v>
                </c:pt>
                <c:pt idx="7">
                  <c:v>      2021 Septiembre</c:v>
                </c:pt>
                <c:pt idx="8">
                  <c:v>      2021 Octubre</c:v>
                </c:pt>
                <c:pt idx="9">
                  <c:v>      2021 Noviembre</c:v>
                </c:pt>
                <c:pt idx="10">
                  <c:v>      2021 Diciembre</c:v>
                </c:pt>
                <c:pt idx="11">
                  <c:v>      2022 Enero</c:v>
                </c:pt>
                <c:pt idx="12">
                  <c:v>      2022 Febrero</c:v>
                </c:pt>
              </c:strCache>
            </c:strRef>
          </c:cat>
          <c:val>
            <c:numRef>
              <c:f>TURISMO_3!$U$11:$U$23</c:f>
              <c:numCache>
                <c:formatCode>#,##0</c:formatCode>
                <c:ptCount val="13"/>
                <c:pt idx="0">
                  <c:v>67726</c:v>
                </c:pt>
                <c:pt idx="1">
                  <c:v>67340</c:v>
                </c:pt>
                <c:pt idx="2">
                  <c:v>67121</c:v>
                </c:pt>
                <c:pt idx="3">
                  <c:v>67593</c:v>
                </c:pt>
                <c:pt idx="4">
                  <c:v>67172</c:v>
                </c:pt>
                <c:pt idx="5">
                  <c:v>69094</c:v>
                </c:pt>
                <c:pt idx="6">
                  <c:v>70123</c:v>
                </c:pt>
                <c:pt idx="7">
                  <c:v>72856</c:v>
                </c:pt>
                <c:pt idx="8">
                  <c:v>76257</c:v>
                </c:pt>
                <c:pt idx="9">
                  <c:v>77571</c:v>
                </c:pt>
                <c:pt idx="10">
                  <c:v>77861</c:v>
                </c:pt>
                <c:pt idx="11">
                  <c:v>76418</c:v>
                </c:pt>
                <c:pt idx="12">
                  <c:v>78244</c:v>
                </c:pt>
              </c:numCache>
            </c:numRef>
          </c:val>
          <c:extLst>
            <c:ext xmlns:c16="http://schemas.microsoft.com/office/drawing/2014/chart" uri="{C3380CC4-5D6E-409C-BE32-E72D297353CC}">
              <c16:uniqueId val="{00000000-CF42-4A6F-91AC-757F0D23F4E2}"/>
            </c:ext>
          </c:extLst>
        </c:ser>
        <c:dLbls>
          <c:showLegendKey val="0"/>
          <c:showVal val="0"/>
          <c:showCatName val="0"/>
          <c:showSerName val="0"/>
          <c:showPercent val="0"/>
          <c:showBubbleSize val="0"/>
        </c:dLbls>
        <c:gapWidth val="220"/>
        <c:axId val="209171968"/>
        <c:axId val="209193216"/>
      </c:barChart>
      <c:catAx>
        <c:axId val="209171968"/>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193216"/>
        <c:crosses val="autoZero"/>
        <c:auto val="1"/>
        <c:lblAlgn val="ctr"/>
        <c:lblOffset val="100"/>
        <c:noMultiLvlLbl val="0"/>
      </c:catAx>
      <c:valAx>
        <c:axId val="20919321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1719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TURISMO_3!$T$11:$T$23</c:f>
              <c:strCache>
                <c:ptCount val="13"/>
                <c:pt idx="0">
                  <c:v>      2021 Febrero</c:v>
                </c:pt>
                <c:pt idx="1">
                  <c:v>      2021 Marzo</c:v>
                </c:pt>
                <c:pt idx="2">
                  <c:v>      2021 Abril</c:v>
                </c:pt>
                <c:pt idx="3">
                  <c:v>      2021 Mayo</c:v>
                </c:pt>
                <c:pt idx="4">
                  <c:v>      2021 Junio </c:v>
                </c:pt>
                <c:pt idx="5">
                  <c:v>      2021 Julio </c:v>
                </c:pt>
                <c:pt idx="6">
                  <c:v>      2021 Agosto</c:v>
                </c:pt>
                <c:pt idx="7">
                  <c:v>      2021 Septiembre</c:v>
                </c:pt>
                <c:pt idx="8">
                  <c:v>      2021 Octubre</c:v>
                </c:pt>
                <c:pt idx="9">
                  <c:v>      2021 Noviembre</c:v>
                </c:pt>
                <c:pt idx="10">
                  <c:v>      2021 Diciembre</c:v>
                </c:pt>
                <c:pt idx="11">
                  <c:v>      2022 Enero</c:v>
                </c:pt>
                <c:pt idx="12">
                  <c:v>      2022 Febrero</c:v>
                </c:pt>
              </c:strCache>
            </c:strRef>
          </c:cat>
          <c:val>
            <c:numRef>
              <c:f>TURISMO_3!$V$11:$V$23</c:f>
              <c:numCache>
                <c:formatCode>#,##0</c:formatCode>
                <c:ptCount val="13"/>
                <c:pt idx="0">
                  <c:v>5902</c:v>
                </c:pt>
                <c:pt idx="1">
                  <c:v>5862</c:v>
                </c:pt>
                <c:pt idx="2">
                  <c:v>5855</c:v>
                </c:pt>
                <c:pt idx="3">
                  <c:v>5947</c:v>
                </c:pt>
                <c:pt idx="4">
                  <c:v>5947</c:v>
                </c:pt>
                <c:pt idx="5">
                  <c:v>6039</c:v>
                </c:pt>
                <c:pt idx="6">
                  <c:v>6055</c:v>
                </c:pt>
                <c:pt idx="7">
                  <c:v>6181</c:v>
                </c:pt>
                <c:pt idx="8">
                  <c:v>6337</c:v>
                </c:pt>
                <c:pt idx="9">
                  <c:v>6413</c:v>
                </c:pt>
                <c:pt idx="10">
                  <c:v>6486</c:v>
                </c:pt>
                <c:pt idx="11">
                  <c:v>6412</c:v>
                </c:pt>
                <c:pt idx="12">
                  <c:v>6446</c:v>
                </c:pt>
              </c:numCache>
            </c:numRef>
          </c:val>
          <c:smooth val="0"/>
          <c:extLst>
            <c:ext xmlns:c16="http://schemas.microsoft.com/office/drawing/2014/chart" uri="{C3380CC4-5D6E-409C-BE32-E72D297353CC}">
              <c16:uniqueId val="{00000000-0F50-41AB-8272-18A2D40BCCA5}"/>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09172480"/>
        <c:axId val="209194944"/>
      </c:lineChart>
      <c:catAx>
        <c:axId val="209172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09194944"/>
        <c:crosses val="autoZero"/>
        <c:auto val="1"/>
        <c:lblAlgn val="ctr"/>
        <c:lblOffset val="100"/>
        <c:noMultiLvlLbl val="0"/>
      </c:catAx>
      <c:valAx>
        <c:axId val="209194944"/>
        <c:scaling>
          <c:orientation val="minMax"/>
        </c:scaling>
        <c:delete val="1"/>
        <c:axPos val="l"/>
        <c:numFmt formatCode="#,##0" sourceLinked="1"/>
        <c:majorTickMark val="none"/>
        <c:minorTickMark val="none"/>
        <c:tickLblPos val="nextTo"/>
        <c:crossAx val="209172480"/>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PARO_1!$F$6:$F$17</c:f>
              <c:numCache>
                <c:formatCode>#,##0</c:formatCode>
                <c:ptCount val="12"/>
                <c:pt idx="0">
                  <c:v>89501</c:v>
                </c:pt>
                <c:pt idx="1">
                  <c:v>88785</c:v>
                </c:pt>
              </c:numCache>
            </c:numRef>
          </c:val>
          <c:extLst>
            <c:ext xmlns:c16="http://schemas.microsoft.com/office/drawing/2014/chart" uri="{C3380CC4-5D6E-409C-BE32-E72D297353CC}">
              <c16:uniqueId val="{00000000-E4F8-4BC1-B80F-4D771994B93C}"/>
            </c:ext>
          </c:extLst>
        </c:ser>
        <c:dLbls>
          <c:showLegendKey val="0"/>
          <c:showVal val="0"/>
          <c:showCatName val="0"/>
          <c:showSerName val="0"/>
          <c:showPercent val="0"/>
          <c:showBubbleSize val="0"/>
        </c:dLbls>
        <c:gapWidth val="326"/>
        <c:overlap val="-58"/>
        <c:axId val="209405440"/>
        <c:axId val="209196672"/>
      </c:barChart>
      <c:dateAx>
        <c:axId val="209405440"/>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196672"/>
        <c:crosses val="autoZero"/>
        <c:auto val="1"/>
        <c:lblOffset val="100"/>
        <c:baseTimeUnit val="months"/>
      </c:dateAx>
      <c:valAx>
        <c:axId val="20919667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4054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PARO_1!$B$6:$B$17</c:f>
              <c:numCache>
                <c:formatCode>#,##0</c:formatCode>
                <c:ptCount val="12"/>
                <c:pt idx="0">
                  <c:v>39466</c:v>
                </c:pt>
                <c:pt idx="1">
                  <c:v>39202</c:v>
                </c:pt>
              </c:numCache>
            </c:numRef>
          </c:val>
          <c:extLst>
            <c:ext xmlns:c16="http://schemas.microsoft.com/office/drawing/2014/chart" uri="{C3380CC4-5D6E-409C-BE32-E72D297353CC}">
              <c16:uniqueId val="{00000000-8A7B-4A0C-BDCA-2958975F13AF}"/>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PARO_1!$C$6:$C$17</c:f>
              <c:numCache>
                <c:formatCode>#,##0</c:formatCode>
                <c:ptCount val="12"/>
                <c:pt idx="0">
                  <c:v>50035</c:v>
                </c:pt>
                <c:pt idx="1">
                  <c:v>49583</c:v>
                </c:pt>
              </c:numCache>
            </c:numRef>
          </c:val>
          <c:extLst>
            <c:ext xmlns:c16="http://schemas.microsoft.com/office/drawing/2014/chart" uri="{C3380CC4-5D6E-409C-BE32-E72D297353CC}">
              <c16:uniqueId val="{00000001-8A7B-4A0C-BDCA-2958975F13AF}"/>
            </c:ext>
          </c:extLst>
        </c:ser>
        <c:dLbls>
          <c:showLegendKey val="0"/>
          <c:showVal val="0"/>
          <c:showCatName val="0"/>
          <c:showSerName val="0"/>
          <c:showPercent val="0"/>
          <c:showBubbleSize val="0"/>
        </c:dLbls>
        <c:gapWidth val="164"/>
        <c:overlap val="-35"/>
        <c:axId val="209406464"/>
        <c:axId val="209198400"/>
      </c:barChart>
      <c:dateAx>
        <c:axId val="209406464"/>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9198400"/>
        <c:crosses val="autoZero"/>
        <c:auto val="1"/>
        <c:lblOffset val="100"/>
        <c:baseTimeUnit val="months"/>
      </c:dateAx>
      <c:valAx>
        <c:axId val="20919840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9406464"/>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xVal>
          <c:yVal>
            <c:numRef>
              <c:f>PARO_1!$J$6:$J$17</c:f>
              <c:numCache>
                <c:formatCode>#,##0</c:formatCode>
                <c:ptCount val="12"/>
                <c:pt idx="0">
                  <c:v>55125</c:v>
                </c:pt>
                <c:pt idx="1">
                  <c:v>58916</c:v>
                </c:pt>
                <c:pt idx="2">
                  <c:v>61582</c:v>
                </c:pt>
                <c:pt idx="3">
                  <c:v>58134</c:v>
                </c:pt>
                <c:pt idx="4">
                  <c:v>53523</c:v>
                </c:pt>
                <c:pt idx="5">
                  <c:v>49494</c:v>
                </c:pt>
                <c:pt idx="6">
                  <c:v>45576</c:v>
                </c:pt>
                <c:pt idx="7">
                  <c:v>41129</c:v>
                </c:pt>
                <c:pt idx="8">
                  <c:v>39836</c:v>
                </c:pt>
                <c:pt idx="9">
                  <c:v>40983</c:v>
                </c:pt>
                <c:pt idx="10">
                  <c:v>56457</c:v>
                </c:pt>
                <c:pt idx="11">
                  <c:v>39466</c:v>
                </c:pt>
              </c:numCache>
            </c:numRef>
          </c:yVal>
          <c:smooth val="0"/>
          <c:extLst>
            <c:ext xmlns:c16="http://schemas.microsoft.com/office/drawing/2014/chart" uri="{C3380CC4-5D6E-409C-BE32-E72D297353CC}">
              <c16:uniqueId val="{00000000-AA34-4D30-9422-EA0C3B37D2AE}"/>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AA34-4D30-9422-EA0C3B37D2AE}"/>
              </c:ext>
            </c:extLst>
          </c:dPt>
          <c:xVal>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xVal>
          <c:yVal>
            <c:numRef>
              <c:f>PARO_1!$K$6:$K$17</c:f>
              <c:numCache>
                <c:formatCode>#,##0</c:formatCode>
                <c:ptCount val="12"/>
                <c:pt idx="0">
                  <c:v>51594</c:v>
                </c:pt>
                <c:pt idx="1">
                  <c:v>55674</c:v>
                </c:pt>
                <c:pt idx="2">
                  <c:v>58914</c:v>
                </c:pt>
                <c:pt idx="3">
                  <c:v>56797</c:v>
                </c:pt>
                <c:pt idx="4">
                  <c:v>54850</c:v>
                </c:pt>
                <c:pt idx="5">
                  <c:v>53655</c:v>
                </c:pt>
                <c:pt idx="6">
                  <c:v>52375</c:v>
                </c:pt>
                <c:pt idx="7">
                  <c:v>50921</c:v>
                </c:pt>
                <c:pt idx="8">
                  <c:v>49947</c:v>
                </c:pt>
                <c:pt idx="9">
                  <c:v>50406</c:v>
                </c:pt>
                <c:pt idx="10">
                  <c:v>65878</c:v>
                </c:pt>
                <c:pt idx="11">
                  <c:v>50035</c:v>
                </c:pt>
              </c:numCache>
            </c:numRef>
          </c:yVal>
          <c:smooth val="0"/>
          <c:extLst>
            <c:ext xmlns:c16="http://schemas.microsoft.com/office/drawing/2014/chart" uri="{C3380CC4-5D6E-409C-BE32-E72D297353CC}">
              <c16:uniqueId val="{00000002-AA34-4D30-9422-EA0C3B37D2AE}"/>
            </c:ext>
          </c:extLst>
        </c:ser>
        <c:dLbls>
          <c:showLegendKey val="0"/>
          <c:showVal val="0"/>
          <c:showCatName val="0"/>
          <c:showSerName val="0"/>
          <c:showPercent val="0"/>
          <c:showBubbleSize val="0"/>
        </c:dLbls>
        <c:axId val="208225984"/>
        <c:axId val="208226560"/>
      </c:scatterChart>
      <c:valAx>
        <c:axId val="2082259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8226560"/>
        <c:crosses val="autoZero"/>
        <c:crossBetween val="midCat"/>
      </c:valAx>
      <c:valAx>
        <c:axId val="2082265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82259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cat>
          <c:val>
            <c:numRef>
              <c:f>PARO_1!$N$6:$N$17</c:f>
              <c:numCache>
                <c:formatCode>#,##0</c:formatCode>
                <c:ptCount val="12"/>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numCache>
            </c:numRef>
          </c:val>
          <c:extLst>
            <c:ext xmlns:c16="http://schemas.microsoft.com/office/drawing/2014/chart" uri="{C3380CC4-5D6E-409C-BE32-E72D297353CC}">
              <c16:uniqueId val="{00000000-4B4A-401C-884F-3558E64A1024}"/>
            </c:ext>
          </c:extLst>
        </c:ser>
        <c:dLbls>
          <c:showLegendKey val="0"/>
          <c:showVal val="0"/>
          <c:showCatName val="0"/>
          <c:showSerName val="0"/>
          <c:showPercent val="0"/>
          <c:showBubbleSize val="0"/>
        </c:dLbls>
        <c:gapWidth val="355"/>
        <c:overlap val="-70"/>
        <c:axId val="208449536"/>
        <c:axId val="208228864"/>
      </c:barChart>
      <c:catAx>
        <c:axId val="20844953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8228864"/>
        <c:crosses val="autoZero"/>
        <c:auto val="1"/>
        <c:lblAlgn val="ctr"/>
        <c:lblOffset val="100"/>
        <c:noMultiLvlLbl val="0"/>
      </c:catAx>
      <c:valAx>
        <c:axId val="2082288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84495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2019</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89783</c:v>
                </c:pt>
                <c:pt idx="1">
                  <c:v>89435</c:v>
                </c:pt>
                <c:pt idx="2">
                  <c:v>89263</c:v>
                </c:pt>
                <c:pt idx="3">
                  <c:v>88275</c:v>
                </c:pt>
                <c:pt idx="4">
                  <c:v>87986</c:v>
                </c:pt>
                <c:pt idx="5">
                  <c:v>86860</c:v>
                </c:pt>
                <c:pt idx="6">
                  <c:v>88074</c:v>
                </c:pt>
                <c:pt idx="7">
                  <c:v>88317</c:v>
                </c:pt>
                <c:pt idx="8">
                  <c:v>88509</c:v>
                </c:pt>
                <c:pt idx="9">
                  <c:v>91246</c:v>
                </c:pt>
                <c:pt idx="10">
                  <c:v>91190</c:v>
                </c:pt>
                <c:pt idx="11">
                  <c:v>89650</c:v>
                </c:pt>
              </c:numCache>
            </c:numRef>
          </c:val>
          <c:smooth val="0"/>
          <c:extLst>
            <c:ext xmlns:c16="http://schemas.microsoft.com/office/drawing/2014/chart" uri="{C3380CC4-5D6E-409C-BE32-E72D297353CC}">
              <c16:uniqueId val="{00000000-9DA3-45CD-AEB1-C3225EA2B8D1}"/>
            </c:ext>
          </c:extLst>
        </c:ser>
        <c:ser>
          <c:idx val="1"/>
          <c:order val="1"/>
          <c:tx>
            <c:strRef>
              <c:f>PARO_1!$K$40</c:f>
              <c:strCache>
                <c:ptCount val="1"/>
                <c:pt idx="0">
                  <c:v>Paro 2020</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1-9DA3-45CD-AEB1-C3225EA2B8D1}"/>
            </c:ext>
          </c:extLst>
        </c:ser>
        <c:ser>
          <c:idx val="3"/>
          <c:order val="2"/>
          <c:tx>
            <c:v>Paro 2021</c:v>
          </c:tx>
          <c:marker>
            <c:symbol val="none"/>
          </c:marker>
          <c:val>
            <c:numRef>
              <c:f>PARO_1!$L$41:$L$52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2-9DA3-45CD-AEB1-C3225EA2B8D1}"/>
            </c:ext>
          </c:extLst>
        </c:ser>
        <c:ser>
          <c:idx val="2"/>
          <c:order val="3"/>
          <c:tx>
            <c:strRef>
              <c:f>PARO_1!$M$40</c:f>
              <c:strCache>
                <c:ptCount val="1"/>
                <c:pt idx="0">
                  <c:v>Paro 2022</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89501</c:v>
                </c:pt>
                <c:pt idx="1">
                  <c:v>88785</c:v>
                </c:pt>
              </c:numCache>
            </c:numRef>
          </c:val>
          <c:smooth val="0"/>
          <c:extLst>
            <c:ext xmlns:c16="http://schemas.microsoft.com/office/drawing/2014/chart" uri="{C3380CC4-5D6E-409C-BE32-E72D297353CC}">
              <c16:uniqueId val="{00000003-9DA3-45CD-AEB1-C3225EA2B8D1}"/>
            </c:ext>
          </c:extLst>
        </c:ser>
        <c:dLbls>
          <c:showLegendKey val="0"/>
          <c:showVal val="0"/>
          <c:showCatName val="0"/>
          <c:showSerName val="0"/>
          <c:showPercent val="0"/>
          <c:showBubbleSize val="0"/>
        </c:dLbls>
        <c:smooth val="0"/>
        <c:axId val="208450048"/>
        <c:axId val="208230592"/>
      </c:lineChart>
      <c:catAx>
        <c:axId val="208450048"/>
        <c:scaling>
          <c:orientation val="minMax"/>
        </c:scaling>
        <c:delete val="0"/>
        <c:axPos val="b"/>
        <c:numFmt formatCode="General" sourceLinked="0"/>
        <c:majorTickMark val="out"/>
        <c:minorTickMark val="none"/>
        <c:tickLblPos val="nextTo"/>
        <c:txPr>
          <a:bodyPr/>
          <a:lstStyle/>
          <a:p>
            <a:pPr>
              <a:defRPr>
                <a:solidFill>
                  <a:schemeClr val="accent5">
                    <a:lumMod val="50000"/>
                  </a:schemeClr>
                </a:solidFill>
              </a:defRPr>
            </a:pPr>
            <a:endParaRPr lang="es-ES"/>
          </a:p>
        </c:txPr>
        <c:crossAx val="208230592"/>
        <c:crosses val="autoZero"/>
        <c:auto val="1"/>
        <c:lblAlgn val="ctr"/>
        <c:lblOffset val="100"/>
        <c:noMultiLvlLbl val="0"/>
      </c:catAx>
      <c:valAx>
        <c:axId val="208230592"/>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08450048"/>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2021</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3148</c:v>
                </c:pt>
                <c:pt idx="1">
                  <c:v>499</c:v>
                </c:pt>
                <c:pt idx="2">
                  <c:v>705</c:v>
                </c:pt>
                <c:pt idx="3">
                  <c:v>7444</c:v>
                </c:pt>
                <c:pt idx="4">
                  <c:v>487</c:v>
                </c:pt>
                <c:pt idx="5">
                  <c:v>2270</c:v>
                </c:pt>
                <c:pt idx="6">
                  <c:v>1230</c:v>
                </c:pt>
                <c:pt idx="7">
                  <c:v>858</c:v>
                </c:pt>
                <c:pt idx="8">
                  <c:v>314</c:v>
                </c:pt>
                <c:pt idx="9">
                  <c:v>259</c:v>
                </c:pt>
                <c:pt idx="10">
                  <c:v>509</c:v>
                </c:pt>
                <c:pt idx="11">
                  <c:v>4800</c:v>
                </c:pt>
                <c:pt idx="12">
                  <c:v>1687</c:v>
                </c:pt>
                <c:pt idx="13">
                  <c:v>2121</c:v>
                </c:pt>
                <c:pt idx="14">
                  <c:v>2730</c:v>
                </c:pt>
                <c:pt idx="15">
                  <c:v>560</c:v>
                </c:pt>
                <c:pt idx="16">
                  <c:v>15810</c:v>
                </c:pt>
                <c:pt idx="17">
                  <c:v>987</c:v>
                </c:pt>
                <c:pt idx="18">
                  <c:v>4141</c:v>
                </c:pt>
                <c:pt idx="19">
                  <c:v>1065</c:v>
                </c:pt>
                <c:pt idx="20">
                  <c:v>4014</c:v>
                </c:pt>
                <c:pt idx="21">
                  <c:v>500</c:v>
                </c:pt>
                <c:pt idx="22">
                  <c:v>3029</c:v>
                </c:pt>
                <c:pt idx="23">
                  <c:v>474</c:v>
                </c:pt>
                <c:pt idx="24">
                  <c:v>1349</c:v>
                </c:pt>
                <c:pt idx="25">
                  <c:v>20889</c:v>
                </c:pt>
                <c:pt idx="26">
                  <c:v>1595</c:v>
                </c:pt>
                <c:pt idx="27">
                  <c:v>643</c:v>
                </c:pt>
                <c:pt idx="28">
                  <c:v>2498</c:v>
                </c:pt>
                <c:pt idx="29">
                  <c:v>892</c:v>
                </c:pt>
                <c:pt idx="30">
                  <c:v>142</c:v>
                </c:pt>
              </c:numCache>
            </c:numRef>
          </c:val>
          <c:extLst>
            <c:ext xmlns:c16="http://schemas.microsoft.com/office/drawing/2014/chart" uri="{C3380CC4-5D6E-409C-BE32-E72D297353CC}">
              <c16:uniqueId val="{00000000-A291-4982-B0C4-3A8E4B06CD38}"/>
            </c:ext>
          </c:extLst>
        </c:ser>
        <c:ser>
          <c:idx val="1"/>
          <c:order val="1"/>
          <c:tx>
            <c:strRef>
              <c:f>PARO_2!$J$2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1-A291-4982-B0C4-3A8E4B06CD38}"/>
            </c:ext>
          </c:extLst>
        </c:ser>
        <c:dLbls>
          <c:showLegendKey val="0"/>
          <c:showVal val="0"/>
          <c:showCatName val="0"/>
          <c:showSerName val="0"/>
          <c:showPercent val="0"/>
          <c:showBubbleSize val="0"/>
        </c:dLbls>
        <c:gapWidth val="150"/>
        <c:axId val="208809984"/>
        <c:axId val="209756736"/>
      </c:barChart>
      <c:catAx>
        <c:axId val="208809984"/>
        <c:scaling>
          <c:orientation val="minMax"/>
        </c:scaling>
        <c:delete val="0"/>
        <c:axPos val="b"/>
        <c:numFmt formatCode="General" sourceLinked="1"/>
        <c:majorTickMark val="out"/>
        <c:minorTickMark val="none"/>
        <c:tickLblPos val="nextTo"/>
        <c:crossAx val="209756736"/>
        <c:crosses val="autoZero"/>
        <c:auto val="1"/>
        <c:lblAlgn val="ctr"/>
        <c:lblOffset val="100"/>
        <c:noMultiLvlLbl val="0"/>
      </c:catAx>
      <c:valAx>
        <c:axId val="209756736"/>
        <c:scaling>
          <c:orientation val="minMax"/>
        </c:scaling>
        <c:delete val="0"/>
        <c:axPos val="l"/>
        <c:majorGridlines/>
        <c:numFmt formatCode="#,##0" sourceLinked="1"/>
        <c:majorTickMark val="out"/>
        <c:minorTickMark val="none"/>
        <c:tickLblPos val="nextTo"/>
        <c:crossAx val="208809984"/>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Febrero </a:t>
            </a:r>
            <a:r>
              <a:rPr lang="es-ES">
                <a:solidFill>
                  <a:schemeClr val="accent5">
                    <a:lumMod val="50000"/>
                  </a:schemeClr>
                </a:solidFill>
              </a:rPr>
              <a:t>2022</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Febrero 2022</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792-44CB-84F5-51E8BC71B01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792-44CB-84F5-51E8BC71B01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792-44CB-84F5-51E8BC71B018}"/>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792-44CB-84F5-51E8BC71B018}"/>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D792-44CB-84F5-51E8BC71B018}"/>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D792-44CB-84F5-51E8BC71B01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D792-44CB-84F5-51E8BC71B018}"/>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92-44CB-84F5-51E8BC71B018}"/>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92-44CB-84F5-51E8BC71B018}"/>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92-44CB-84F5-51E8BC71B018}"/>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7236</c:v>
                </c:pt>
                <c:pt idx="1">
                  <c:v>1660</c:v>
                </c:pt>
                <c:pt idx="2">
                  <c:v>3594</c:v>
                </c:pt>
                <c:pt idx="3">
                  <c:v>8705</c:v>
                </c:pt>
                <c:pt idx="4">
                  <c:v>15386</c:v>
                </c:pt>
                <c:pt idx="5">
                  <c:v>13884</c:v>
                </c:pt>
                <c:pt idx="6">
                  <c:v>38320</c:v>
                </c:pt>
              </c:numCache>
            </c:numRef>
          </c:val>
          <c:extLst>
            <c:ext xmlns:c16="http://schemas.microsoft.com/office/drawing/2014/chart" uri="{C3380CC4-5D6E-409C-BE32-E72D297353CC}">
              <c16:uniqueId val="{0000000E-D792-44CB-84F5-51E8BC71B018}"/>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D792-44CB-84F5-51E8BC71B01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D792-44CB-84F5-51E8BC71B01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D792-44CB-84F5-51E8BC71B018}"/>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D792-44CB-84F5-51E8BC71B018}"/>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D792-44CB-84F5-51E8BC71B018}"/>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D792-44CB-84F5-51E8BC71B01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D792-44CB-84F5-51E8BC71B018}"/>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D792-44CB-84F5-51E8BC71B018}"/>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3DAC-4769-84A9-C7E85716C79C}"/>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3DAC-4769-84A9-C7E85716C79C}"/>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2-3DAC-4769-84A9-C7E85716C79C}"/>
            </c:ext>
          </c:extLst>
        </c:ser>
        <c:ser>
          <c:idx val="3"/>
          <c:order val="3"/>
          <c:tx>
            <c:strRef>
              <c:f>TURISMO_2!$E$3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253428</c:v>
                </c:pt>
              </c:numCache>
            </c:numRef>
          </c:val>
          <c:smooth val="0"/>
          <c:extLst>
            <c:ext xmlns:c16="http://schemas.microsoft.com/office/drawing/2014/chart" uri="{C3380CC4-5D6E-409C-BE32-E72D297353CC}">
              <c16:uniqueId val="{00000003-3DAC-4769-84A9-C7E85716C79C}"/>
            </c:ext>
          </c:extLst>
        </c:ser>
        <c:dLbls>
          <c:showLegendKey val="0"/>
          <c:showVal val="0"/>
          <c:showCatName val="0"/>
          <c:showSerName val="0"/>
          <c:showPercent val="0"/>
          <c:showBubbleSize val="0"/>
        </c:dLbls>
        <c:marker val="1"/>
        <c:smooth val="0"/>
        <c:axId val="203398656"/>
        <c:axId val="202999488"/>
      </c:lineChart>
      <c:catAx>
        <c:axId val="203398656"/>
        <c:scaling>
          <c:orientation val="minMax"/>
        </c:scaling>
        <c:delete val="0"/>
        <c:axPos val="b"/>
        <c:numFmt formatCode="General" sourceLinked="1"/>
        <c:majorTickMark val="out"/>
        <c:minorTickMark val="none"/>
        <c:tickLblPos val="nextTo"/>
        <c:crossAx val="202999488"/>
        <c:crosses val="autoZero"/>
        <c:auto val="1"/>
        <c:lblAlgn val="ctr"/>
        <c:lblOffset val="100"/>
        <c:noMultiLvlLbl val="0"/>
      </c:catAx>
      <c:valAx>
        <c:axId val="202999488"/>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3398656"/>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Febrero</a:t>
            </a:r>
            <a:r>
              <a:rPr lang="en-US">
                <a:solidFill>
                  <a:schemeClr val="accent5">
                    <a:lumMod val="50000"/>
                  </a:schemeClr>
                </a:solidFill>
              </a:rPr>
              <a:t> 2022</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Febrero 2022</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5B0-429A-AD86-EB8E5C03651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5B0-429A-AD86-EB8E5C03651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5B0-429A-AD86-EB8E5C03651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5B0-429A-AD86-EB8E5C03651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5B0-429A-AD86-EB8E5C03651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5B0-429A-AD86-EB8E5C03651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5B0-429A-AD86-EB8E5C03651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70</c:v>
                </c:pt>
                <c:pt idx="1">
                  <c:v>48719</c:v>
                </c:pt>
                <c:pt idx="2">
                  <c:v>29405</c:v>
                </c:pt>
                <c:pt idx="3">
                  <c:v>5354</c:v>
                </c:pt>
                <c:pt idx="4">
                  <c:v>5237</c:v>
                </c:pt>
              </c:numCache>
            </c:numRef>
          </c:val>
          <c:extLst>
            <c:ext xmlns:c16="http://schemas.microsoft.com/office/drawing/2014/chart" uri="{C3380CC4-5D6E-409C-BE32-E72D297353CC}">
              <c16:uniqueId val="{0000000A-25B0-429A-AD86-EB8E5C03651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FEBRero</a:t>
            </a:r>
            <a:r>
              <a:rPr lang="en-US" sz="1500">
                <a:solidFill>
                  <a:schemeClr val="accent5">
                    <a:lumMod val="50000"/>
                  </a:schemeClr>
                </a:solidFill>
              </a:rPr>
              <a:t> 2022</a:t>
            </a: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Febrero 2022</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CD6-4BDF-8E34-260D7FA018A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ECD6-4BDF-8E34-260D7FA018A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ECD6-4BDF-8E34-260D7FA018A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ECD6-4BDF-8E34-260D7FA018A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ECD6-4BDF-8E34-260D7FA018A5}"/>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ECD6-4BDF-8E34-260D7FA018A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ECD6-4BDF-8E34-260D7FA018A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ECD6-4BDF-8E34-260D7FA018A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ECD6-4BDF-8E34-260D7FA018A5}"/>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ECD6-4BDF-8E34-260D7FA018A5}"/>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D6-4BDF-8E34-260D7FA018A5}"/>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D6-4BDF-8E34-260D7FA018A5}"/>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D6-4BDF-8E34-260D7FA018A5}"/>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CD6-4BDF-8E34-260D7FA018A5}"/>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CD6-4BDF-8E34-260D7FA018A5}"/>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ECD6-4BDF-8E34-260D7FA018A5}"/>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CD6-4BDF-8E34-260D7FA018A5}"/>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CD6-4BDF-8E34-260D7FA018A5}"/>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ECD6-4BDF-8E34-260D7FA018A5}"/>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ECD6-4BDF-8E34-260D7FA018A5}"/>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48</c:v>
                </c:pt>
                <c:pt idx="1">
                  <c:v>410</c:v>
                </c:pt>
                <c:pt idx="2">
                  <c:v>4840</c:v>
                </c:pt>
                <c:pt idx="3">
                  <c:v>5055</c:v>
                </c:pt>
                <c:pt idx="4">
                  <c:v>9363</c:v>
                </c:pt>
                <c:pt idx="5">
                  <c:v>31189</c:v>
                </c:pt>
                <c:pt idx="6">
                  <c:v>1100</c:v>
                </c:pt>
                <c:pt idx="7">
                  <c:v>8756</c:v>
                </c:pt>
                <c:pt idx="8">
                  <c:v>3232</c:v>
                </c:pt>
                <c:pt idx="9">
                  <c:v>24792</c:v>
                </c:pt>
              </c:numCache>
            </c:numRef>
          </c:val>
          <c:extLst>
            <c:ext xmlns:c16="http://schemas.microsoft.com/office/drawing/2014/chart" uri="{C3380CC4-5D6E-409C-BE32-E72D297353CC}">
              <c16:uniqueId val="{00000014-ECD6-4BDF-8E34-260D7FA018A5}"/>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Febrero 2022</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4751</c:v>
                </c:pt>
                <c:pt idx="1">
                  <c:v>3899</c:v>
                </c:pt>
                <c:pt idx="2">
                  <c:v>36925</c:v>
                </c:pt>
                <c:pt idx="3">
                  <c:v>652</c:v>
                </c:pt>
                <c:pt idx="4">
                  <c:v>3417</c:v>
                </c:pt>
                <c:pt idx="5">
                  <c:v>467</c:v>
                </c:pt>
                <c:pt idx="6">
                  <c:v>39202</c:v>
                </c:pt>
              </c:numCache>
            </c:numRef>
          </c:val>
          <c:extLst>
            <c:ext xmlns:c16="http://schemas.microsoft.com/office/drawing/2014/chart" uri="{C3380CC4-5D6E-409C-BE32-E72D297353CC}">
              <c16:uniqueId val="{00000000-4302-4F93-B068-BB32064C72EA}"/>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6326</c:v>
                </c:pt>
                <c:pt idx="1">
                  <c:v>5022</c:v>
                </c:pt>
                <c:pt idx="2">
                  <c:v>49302</c:v>
                </c:pt>
                <c:pt idx="3">
                  <c:v>702</c:v>
                </c:pt>
                <c:pt idx="4">
                  <c:v>4433</c:v>
                </c:pt>
                <c:pt idx="5">
                  <c:v>453</c:v>
                </c:pt>
                <c:pt idx="6">
                  <c:v>49583</c:v>
                </c:pt>
              </c:numCache>
            </c:numRef>
          </c:val>
          <c:extLst>
            <c:ext xmlns:c16="http://schemas.microsoft.com/office/drawing/2014/chart" uri="{C3380CC4-5D6E-409C-BE32-E72D297353CC}">
              <c16:uniqueId val="{00000001-4302-4F93-B068-BB32064C72EA}"/>
            </c:ext>
          </c:extLst>
        </c:ser>
        <c:dLbls>
          <c:dLblPos val="outEnd"/>
          <c:showLegendKey val="0"/>
          <c:showVal val="1"/>
          <c:showCatName val="0"/>
          <c:showSerName val="0"/>
          <c:showPercent val="0"/>
          <c:showBubbleSize val="0"/>
        </c:dLbls>
        <c:gapWidth val="100"/>
        <c:overlap val="-24"/>
        <c:axId val="201623040"/>
        <c:axId val="209762496"/>
      </c:barChart>
      <c:catAx>
        <c:axId val="20162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9762496"/>
        <c:crosses val="autoZero"/>
        <c:auto val="1"/>
        <c:lblAlgn val="ctr"/>
        <c:lblOffset val="100"/>
        <c:noMultiLvlLbl val="0"/>
      </c:catAx>
      <c:valAx>
        <c:axId val="20976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1623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11415</c:v>
                </c:pt>
                <c:pt idx="1">
                  <c:v>8656</c:v>
                </c:pt>
                <c:pt idx="2">
                  <c:v>92632</c:v>
                </c:pt>
                <c:pt idx="3">
                  <c:v>112703</c:v>
                </c:pt>
                <c:pt idx="4">
                  <c:v>1607</c:v>
                </c:pt>
                <c:pt idx="5">
                  <c:v>8449</c:v>
                </c:pt>
                <c:pt idx="6">
                  <c:v>892</c:v>
                </c:pt>
                <c:pt idx="7">
                  <c:v>92050</c:v>
                </c:pt>
                <c:pt idx="8">
                  <c:v>102998</c:v>
                </c:pt>
                <c:pt idx="9">
                  <c:v>215701</c:v>
                </c:pt>
              </c:numCache>
            </c:numRef>
          </c:val>
          <c:extLst>
            <c:ext xmlns:c16="http://schemas.microsoft.com/office/drawing/2014/chart" uri="{C3380CC4-5D6E-409C-BE32-E72D297353CC}">
              <c16:uniqueId val="{00000000-99CF-4C8A-8B1D-CA0C6E32F865}"/>
            </c:ext>
          </c:extLst>
        </c:ser>
        <c:ser>
          <c:idx val="1"/>
          <c:order val="1"/>
          <c:tx>
            <c:strRef>
              <c:f>PARO_8!$H$2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1-99CF-4C8A-8B1D-CA0C6E32F865}"/>
            </c:ext>
          </c:extLst>
        </c:ser>
        <c:ser>
          <c:idx val="2"/>
          <c:order val="2"/>
          <c:tx>
            <c:strRef>
              <c:f>PARO_8!$I$2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2-99CF-4C8A-8B1D-CA0C6E32F865}"/>
            </c:ext>
          </c:extLst>
        </c:ser>
        <c:ser>
          <c:idx val="3"/>
          <c:order val="3"/>
          <c:tx>
            <c:strRef>
              <c:f>PARO_8!$J$2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3-99CF-4C8A-8B1D-CA0C6E32F865}"/>
            </c:ext>
          </c:extLst>
        </c:ser>
        <c:ser>
          <c:idx val="4"/>
          <c:order val="4"/>
          <c:tx>
            <c:strRef>
              <c:f>PARO_8!$K$2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4-99CF-4C8A-8B1D-CA0C6E32F865}"/>
            </c:ext>
          </c:extLst>
        </c:ser>
        <c:dLbls>
          <c:showLegendKey val="0"/>
          <c:showVal val="0"/>
          <c:showCatName val="0"/>
          <c:showSerName val="0"/>
          <c:showPercent val="0"/>
          <c:showBubbleSize val="0"/>
        </c:dLbls>
        <c:gapWidth val="150"/>
        <c:axId val="210654720"/>
        <c:axId val="210723392"/>
      </c:barChart>
      <c:catAx>
        <c:axId val="210654720"/>
        <c:scaling>
          <c:orientation val="minMax"/>
        </c:scaling>
        <c:delete val="0"/>
        <c:axPos val="b"/>
        <c:numFmt formatCode="General" sourceLinked="1"/>
        <c:majorTickMark val="out"/>
        <c:minorTickMark val="none"/>
        <c:tickLblPos val="nextTo"/>
        <c:crossAx val="210723392"/>
        <c:crosses val="autoZero"/>
        <c:auto val="1"/>
        <c:lblAlgn val="ctr"/>
        <c:lblOffset val="100"/>
        <c:noMultiLvlLbl val="0"/>
      </c:catAx>
      <c:valAx>
        <c:axId val="210723392"/>
        <c:scaling>
          <c:orientation val="minMax"/>
        </c:scaling>
        <c:delete val="0"/>
        <c:axPos val="l"/>
        <c:majorGridlines/>
        <c:numFmt formatCode="#,##0" sourceLinked="1"/>
        <c:majorTickMark val="out"/>
        <c:minorTickMark val="none"/>
        <c:tickLblPos val="nextTo"/>
        <c:crossAx val="210654720"/>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2018</c:v>
                </c:pt>
                <c:pt idx="1">
                  <c:v>2019</c:v>
                </c:pt>
                <c:pt idx="2">
                  <c:v>2020</c:v>
                </c:pt>
                <c:pt idx="3">
                  <c:v>2021</c:v>
                </c:pt>
                <c:pt idx="4">
                  <c:v>2022</c:v>
                </c:pt>
              </c:numCache>
            </c:numRef>
          </c:cat>
          <c:val>
            <c:numRef>
              <c:f>PARO_8!$G$18:$G$22</c:f>
              <c:numCache>
                <c:formatCode>#,##0</c:formatCode>
                <c:ptCount val="5"/>
                <c:pt idx="0">
                  <c:v>95554</c:v>
                </c:pt>
                <c:pt idx="1">
                  <c:v>91894</c:v>
                </c:pt>
                <c:pt idx="2">
                  <c:v>93623</c:v>
                </c:pt>
                <c:pt idx="3">
                  <c:v>127504</c:v>
                </c:pt>
                <c:pt idx="4">
                  <c:v>90242</c:v>
                </c:pt>
              </c:numCache>
            </c:numRef>
          </c:val>
          <c:extLst>
            <c:ext xmlns:c16="http://schemas.microsoft.com/office/drawing/2014/chart" uri="{C3380CC4-5D6E-409C-BE32-E72D297353CC}">
              <c16:uniqueId val="{00000000-4D3A-42C7-AED7-4132C084601D}"/>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2018</c:v>
                </c:pt>
                <c:pt idx="1">
                  <c:v>2019</c:v>
                </c:pt>
                <c:pt idx="2">
                  <c:v>2020</c:v>
                </c:pt>
                <c:pt idx="3">
                  <c:v>2021</c:v>
                </c:pt>
                <c:pt idx="4">
                  <c:v>2022</c:v>
                </c:pt>
              </c:numCache>
            </c:numRef>
          </c:cat>
          <c:val>
            <c:numRef>
              <c:f>PARO_8!$H$18:$H$22</c:f>
              <c:numCache>
                <c:formatCode>#,##0</c:formatCode>
                <c:ptCount val="5"/>
                <c:pt idx="0">
                  <c:v>120147</c:v>
                </c:pt>
                <c:pt idx="1">
                  <c:v>117525</c:v>
                </c:pt>
                <c:pt idx="2">
                  <c:v>117541</c:v>
                </c:pt>
                <c:pt idx="3">
                  <c:v>151726</c:v>
                </c:pt>
                <c:pt idx="4">
                  <c:v>116914</c:v>
                </c:pt>
              </c:numCache>
            </c:numRef>
          </c:val>
          <c:extLst>
            <c:ext xmlns:c16="http://schemas.microsoft.com/office/drawing/2014/chart" uri="{C3380CC4-5D6E-409C-BE32-E72D297353CC}">
              <c16:uniqueId val="{00000001-4D3A-42C7-AED7-4132C084601D}"/>
            </c:ext>
          </c:extLst>
        </c:ser>
        <c:dLbls>
          <c:showLegendKey val="0"/>
          <c:showVal val="0"/>
          <c:showCatName val="0"/>
          <c:showSerName val="0"/>
          <c:showPercent val="0"/>
          <c:showBubbleSize val="0"/>
        </c:dLbls>
        <c:gapWidth val="100"/>
        <c:overlap val="-24"/>
        <c:axId val="210656256"/>
        <c:axId val="210725696"/>
      </c:barChart>
      <c:catAx>
        <c:axId val="21065625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0725696"/>
        <c:crosses val="autoZero"/>
        <c:auto val="1"/>
        <c:lblAlgn val="ctr"/>
        <c:lblOffset val="100"/>
        <c:noMultiLvlLbl val="0"/>
      </c:catAx>
      <c:valAx>
        <c:axId val="21072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0656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0CC-497F-B812-D15A2F28DCF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0CC-497F-B812-D15A2F28DCF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0CC-497F-B812-D15A2F28DCF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0CC-497F-B812-D15A2F28DCF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0CC-497F-B812-D15A2F28DCF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0CC-497F-B812-D15A2F28DCF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0CC-497F-B812-D15A2F28DCF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0CC-497F-B812-D15A2F28DCF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0CC-497F-B812-D15A2F28DCF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00CC-497F-B812-D15A2F28DCFE}"/>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00CC-497F-B812-D15A2F28DCFE}"/>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00CC-497F-B812-D15A2F28DCFE}"/>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00CC-497F-B812-D15A2F28DCFE}"/>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00CC-497F-B812-D15A2F28DCFE}"/>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00CC-497F-B812-D15A2F28DCFE}"/>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00CC-497F-B812-D15A2F28DCFE}"/>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00CC-497F-B812-D15A2F28DCFE}"/>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00CC-497F-B812-D15A2F28DCFE}"/>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00CC-497F-B812-D15A2F28DCFE}"/>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00CC-497F-B812-D15A2F28DCFE}"/>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00CC-497F-B812-D15A2F28DCFE}"/>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00CC-497F-B812-D15A2F28DCFE}"/>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00CC-497F-B812-D15A2F28DCFE}"/>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00CC-497F-B812-D15A2F28DCFE}"/>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00CC-497F-B812-D15A2F28DCFE}"/>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00CC-497F-B812-D15A2F28DCFE}"/>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00CC-497F-B812-D15A2F28DCFE}"/>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00CC-497F-B812-D15A2F28DCFE}"/>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00CC-497F-B812-D15A2F28DCFE}"/>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00CC-497F-B812-D15A2F28DCFE}"/>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00CC-497F-B812-D15A2F28DCF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00CC-497F-B812-D15A2F28DCFE}"/>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CC-497F-B812-D15A2F28DCFE}"/>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CC-497F-B812-D15A2F28DCFE}"/>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00CC-497F-B812-D15A2F28DCFE}"/>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00CC-497F-B812-D15A2F28DCFE}"/>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00CC-497F-B812-D15A2F28DCFE}"/>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CC-497F-B812-D15A2F28DCFE}"/>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CC-497F-B812-D15A2F28DCFE}"/>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0CC-497F-B812-D15A2F28DCFE}"/>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0CC-497F-B812-D15A2F28DCFE}"/>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0CC-497F-B812-D15A2F28DCFE}"/>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00CC-497F-B812-D15A2F28DCFE}"/>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00CC-497F-B812-D15A2F28DCFE}"/>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00CC-497F-B812-D15A2F28DCFE}"/>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0CC-497F-B812-D15A2F28DCFE}"/>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0CC-497F-B812-D15A2F28DCFE}"/>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00CC-497F-B812-D15A2F28DCFE}"/>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00CC-497F-B812-D15A2F28DCFE}"/>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00CC-497F-B812-D15A2F28DCFE}"/>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00CC-497F-B812-D15A2F28DCFE}"/>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00CC-497F-B812-D15A2F28DCFE}"/>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0CC-497F-B812-D15A2F28DCFE}"/>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00CC-497F-B812-D15A2F28DCFE}"/>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0CC-497F-B812-D15A2F28DCFE}"/>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0CC-497F-B812-D15A2F28DCFE}"/>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0CC-497F-B812-D15A2F28DCFE}"/>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0CC-497F-B812-D15A2F28DCFE}"/>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0CC-497F-B812-D15A2F28DCFE}"/>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0CC-497F-B812-D15A2F28DCFE}"/>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0CC-497F-B812-D15A2F28DCFE}"/>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0CC-497F-B812-D15A2F28DCF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00CC-497F-B812-D15A2F28DCF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FEB4-489F-BF66-9815D61DCD87}"/>
            </c:ext>
          </c:extLst>
        </c:ser>
        <c:dLbls>
          <c:showLegendKey val="0"/>
          <c:showVal val="0"/>
          <c:showCatName val="0"/>
          <c:showSerName val="0"/>
          <c:showPercent val="0"/>
          <c:showBubbleSize val="0"/>
        </c:dLbls>
        <c:smooth val="0"/>
        <c:axId val="211424768"/>
        <c:axId val="210729152"/>
      </c:lineChart>
      <c:dateAx>
        <c:axId val="211424768"/>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0729152"/>
        <c:crosses val="autoZero"/>
        <c:auto val="1"/>
        <c:lblOffset val="100"/>
        <c:baseTimeUnit val="months"/>
      </c:dateAx>
      <c:valAx>
        <c:axId val="210729152"/>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14247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297E-4C22-87E3-84D4DB10BE16}"/>
            </c:ext>
          </c:extLst>
        </c:ser>
        <c:dLbls>
          <c:showLegendKey val="0"/>
          <c:showVal val="0"/>
          <c:showCatName val="0"/>
          <c:showSerName val="0"/>
          <c:showPercent val="0"/>
          <c:showBubbleSize val="0"/>
        </c:dLbls>
        <c:smooth val="0"/>
        <c:axId val="211425280"/>
        <c:axId val="212148224"/>
      </c:lineChart>
      <c:dateAx>
        <c:axId val="211425280"/>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12148224"/>
        <c:crosses val="autoZero"/>
        <c:auto val="1"/>
        <c:lblOffset val="100"/>
        <c:baseTimeUnit val="months"/>
      </c:dateAx>
      <c:valAx>
        <c:axId val="212148224"/>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14252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B059-46FB-9CCE-2C57C57E5486}"/>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B059-46FB-9CCE-2C57C57E5486}"/>
            </c:ext>
          </c:extLst>
        </c:ser>
        <c:dLbls>
          <c:showLegendKey val="0"/>
          <c:showVal val="0"/>
          <c:showCatName val="0"/>
          <c:showSerName val="0"/>
          <c:showPercent val="0"/>
          <c:showBubbleSize val="0"/>
        </c:dLbls>
        <c:gapWidth val="150"/>
        <c:axId val="211425792"/>
        <c:axId val="212151104"/>
      </c:barChart>
      <c:catAx>
        <c:axId val="211425792"/>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12151104"/>
        <c:crosses val="autoZero"/>
        <c:auto val="1"/>
        <c:lblAlgn val="ctr"/>
        <c:lblOffset val="100"/>
        <c:noMultiLvlLbl val="0"/>
      </c:catAx>
      <c:valAx>
        <c:axId val="212151104"/>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11425792"/>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CONTRATOS_1!$B$3:$B$14</c:f>
              <c:numCache>
                <c:formatCode>#,##0</c:formatCode>
                <c:ptCount val="12"/>
                <c:pt idx="0">
                  <c:v>11835</c:v>
                </c:pt>
                <c:pt idx="1">
                  <c:v>11776</c:v>
                </c:pt>
              </c:numCache>
            </c:numRef>
          </c:val>
          <c:extLst>
            <c:ext xmlns:c16="http://schemas.microsoft.com/office/drawing/2014/chart" uri="{C3380CC4-5D6E-409C-BE32-E72D297353CC}">
              <c16:uniqueId val="{00000000-AE4D-4FE0-A95E-D8C208413449}"/>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CONTRATOS_1!$C$3:$C$14</c:f>
              <c:numCache>
                <c:formatCode>#,##0</c:formatCode>
                <c:ptCount val="12"/>
                <c:pt idx="0">
                  <c:v>11881</c:v>
                </c:pt>
                <c:pt idx="1">
                  <c:v>11552</c:v>
                </c:pt>
              </c:numCache>
            </c:numRef>
          </c:val>
          <c:extLst>
            <c:ext xmlns:c16="http://schemas.microsoft.com/office/drawing/2014/chart" uri="{C3380CC4-5D6E-409C-BE32-E72D297353CC}">
              <c16:uniqueId val="{00000001-AE4D-4FE0-A95E-D8C208413449}"/>
            </c:ext>
          </c:extLst>
        </c:ser>
        <c:dLbls>
          <c:showLegendKey val="0"/>
          <c:showVal val="0"/>
          <c:showCatName val="0"/>
          <c:showSerName val="0"/>
          <c:showPercent val="0"/>
          <c:showBubbleSize val="0"/>
        </c:dLbls>
        <c:gapWidth val="80"/>
        <c:overlap val="25"/>
        <c:axId val="211341312"/>
        <c:axId val="212153408"/>
      </c:barChart>
      <c:dateAx>
        <c:axId val="211341312"/>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2153408"/>
        <c:crosses val="autoZero"/>
        <c:auto val="1"/>
        <c:lblOffset val="100"/>
        <c:baseTimeUnit val="months"/>
      </c:dateAx>
      <c:valAx>
        <c:axId val="212153408"/>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1341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E698-47B0-AF26-2414431313F6}"/>
            </c:ext>
          </c:extLst>
        </c:ser>
        <c:ser>
          <c:idx val="1"/>
          <c:order val="1"/>
          <c:tx>
            <c:strRef>
              <c:f>TURISMO_2!$J$3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E698-47B0-AF26-2414431313F6}"/>
            </c:ext>
          </c:extLst>
        </c:ser>
        <c:ser>
          <c:idx val="2"/>
          <c:order val="2"/>
          <c:tx>
            <c:strRef>
              <c:f>TURISMO_2!$K$3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2-E698-47B0-AF26-2414431313F6}"/>
            </c:ext>
          </c:extLst>
        </c:ser>
        <c:ser>
          <c:idx val="3"/>
          <c:order val="3"/>
          <c:tx>
            <c:strRef>
              <c:f>TURISMO_2!$L$3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1876995</c:v>
                </c:pt>
              </c:numCache>
            </c:numRef>
          </c:val>
          <c:extLst>
            <c:ext xmlns:c16="http://schemas.microsoft.com/office/drawing/2014/chart" uri="{C3380CC4-5D6E-409C-BE32-E72D297353CC}">
              <c16:uniqueId val="{00000003-E698-47B0-AF26-2414431313F6}"/>
            </c:ext>
          </c:extLst>
        </c:ser>
        <c:dLbls>
          <c:showLegendKey val="0"/>
          <c:showVal val="0"/>
          <c:showCatName val="0"/>
          <c:showSerName val="0"/>
          <c:showPercent val="0"/>
          <c:showBubbleSize val="0"/>
        </c:dLbls>
        <c:gapWidth val="150"/>
        <c:axId val="203453440"/>
        <c:axId val="203001216"/>
      </c:barChart>
      <c:catAx>
        <c:axId val="203453440"/>
        <c:scaling>
          <c:orientation val="minMax"/>
        </c:scaling>
        <c:delete val="0"/>
        <c:axPos val="b"/>
        <c:numFmt formatCode="General" sourceLinked="1"/>
        <c:majorTickMark val="out"/>
        <c:minorTickMark val="none"/>
        <c:tickLblPos val="nextTo"/>
        <c:crossAx val="203001216"/>
        <c:crosses val="autoZero"/>
        <c:auto val="1"/>
        <c:lblAlgn val="ctr"/>
        <c:lblOffset val="100"/>
        <c:noMultiLvlLbl val="0"/>
      </c:catAx>
      <c:valAx>
        <c:axId val="203001216"/>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3453440"/>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CONTRATOS_1!$D$3:$D$14</c:f>
              <c:numCache>
                <c:formatCode>#,##0</c:formatCode>
                <c:ptCount val="12"/>
                <c:pt idx="0">
                  <c:v>4525</c:v>
                </c:pt>
                <c:pt idx="1">
                  <c:v>6702</c:v>
                </c:pt>
              </c:numCache>
            </c:numRef>
          </c:val>
          <c:extLst>
            <c:ext xmlns:c16="http://schemas.microsoft.com/office/drawing/2014/chart" uri="{C3380CC4-5D6E-409C-BE32-E72D297353CC}">
              <c16:uniqueId val="{00000000-118E-4EE5-9099-D88E51B62809}"/>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CONTRATOS_1!$E$3:$E$14</c:f>
              <c:numCache>
                <c:formatCode>#,##0</c:formatCode>
                <c:ptCount val="12"/>
                <c:pt idx="0">
                  <c:v>19191</c:v>
                </c:pt>
                <c:pt idx="1">
                  <c:v>16626</c:v>
                </c:pt>
              </c:numCache>
            </c:numRef>
          </c:val>
          <c:extLst>
            <c:ext xmlns:c16="http://schemas.microsoft.com/office/drawing/2014/chart" uri="{C3380CC4-5D6E-409C-BE32-E72D297353CC}">
              <c16:uniqueId val="{00000001-118E-4EE5-9099-D88E51B62809}"/>
            </c:ext>
          </c:extLst>
        </c:ser>
        <c:dLbls>
          <c:showLegendKey val="0"/>
          <c:showVal val="0"/>
          <c:showCatName val="0"/>
          <c:showSerName val="0"/>
          <c:showPercent val="0"/>
          <c:showBubbleSize val="0"/>
        </c:dLbls>
        <c:gapWidth val="100"/>
        <c:overlap val="-24"/>
        <c:axId val="211342848"/>
        <c:axId val="212154560"/>
      </c:barChart>
      <c:dateAx>
        <c:axId val="211342848"/>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2154560"/>
        <c:crosses val="autoZero"/>
        <c:auto val="1"/>
        <c:lblOffset val="100"/>
        <c:baseTimeUnit val="months"/>
      </c:dateAx>
      <c:valAx>
        <c:axId val="21215456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342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xVal>
          <c:yVal>
            <c:numRef>
              <c:f>CONTRATOS_1!$F$3:$F$14</c:f>
              <c:numCache>
                <c:formatCode>#,##0</c:formatCode>
                <c:ptCount val="12"/>
                <c:pt idx="0">
                  <c:v>23716</c:v>
                </c:pt>
                <c:pt idx="1">
                  <c:v>23328</c:v>
                </c:pt>
              </c:numCache>
            </c:numRef>
          </c:yVal>
          <c:smooth val="0"/>
          <c:extLst>
            <c:ext xmlns:c16="http://schemas.microsoft.com/office/drawing/2014/chart" uri="{C3380CC4-5D6E-409C-BE32-E72D297353CC}">
              <c16:uniqueId val="{00000000-12FE-4B09-ACCA-E09373767A32}"/>
            </c:ext>
          </c:extLst>
        </c:ser>
        <c:dLbls>
          <c:showLegendKey val="0"/>
          <c:showVal val="0"/>
          <c:showCatName val="0"/>
          <c:showSerName val="0"/>
          <c:showPercent val="0"/>
          <c:showBubbleSize val="0"/>
        </c:dLbls>
        <c:axId val="212345408"/>
        <c:axId val="212345984"/>
      </c:scatterChart>
      <c:valAx>
        <c:axId val="212345408"/>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2345984"/>
        <c:crosses val="autoZero"/>
        <c:crossBetween val="midCat"/>
      </c:valAx>
      <c:valAx>
        <c:axId val="212345984"/>
        <c:scaling>
          <c:orientation val="minMax"/>
          <c:min val="2200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2345408"/>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2019</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9734-46CA-A5BC-BDCD9BBA561C}"/>
            </c:ext>
          </c:extLst>
        </c:ser>
        <c:ser>
          <c:idx val="1"/>
          <c:order val="1"/>
          <c:tx>
            <c:v>2020</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9734-46CA-A5BC-BDCD9BBA561C}"/>
            </c:ext>
          </c:extLst>
        </c:ser>
        <c:ser>
          <c:idx val="2"/>
          <c:order val="2"/>
          <c:tx>
            <c:v>2021</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2-9734-46CA-A5BC-BDCD9BBA561C}"/>
            </c:ext>
          </c:extLst>
        </c:ser>
        <c:ser>
          <c:idx val="3"/>
          <c:order val="3"/>
          <c:tx>
            <c:v>2022</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23716</c:v>
                </c:pt>
                <c:pt idx="1">
                  <c:v>23328</c:v>
                </c:pt>
              </c:numCache>
            </c:numRef>
          </c:val>
          <c:smooth val="0"/>
          <c:extLst>
            <c:ext xmlns:c16="http://schemas.microsoft.com/office/drawing/2014/chart" uri="{C3380CC4-5D6E-409C-BE32-E72D297353CC}">
              <c16:uniqueId val="{00000003-9734-46CA-A5BC-BDCD9BBA561C}"/>
            </c:ext>
          </c:extLst>
        </c:ser>
        <c:dLbls>
          <c:showLegendKey val="0"/>
          <c:showVal val="0"/>
          <c:showCatName val="0"/>
          <c:showSerName val="0"/>
          <c:showPercent val="0"/>
          <c:showBubbleSize val="0"/>
        </c:dLbls>
        <c:smooth val="0"/>
        <c:axId val="211343360"/>
        <c:axId val="212347712"/>
      </c:lineChart>
      <c:catAx>
        <c:axId val="21134336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2347712"/>
        <c:crosses val="autoZero"/>
        <c:auto val="1"/>
        <c:lblAlgn val="ctr"/>
        <c:lblOffset val="100"/>
        <c:noMultiLvlLbl val="1"/>
      </c:catAx>
      <c:valAx>
        <c:axId val="212347712"/>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343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Febrero </a:t>
            </a:r>
            <a:r>
              <a:rPr lang="en-US">
                <a:solidFill>
                  <a:schemeClr val="accent5">
                    <a:lumMod val="50000"/>
                  </a:schemeClr>
                </a:solidFill>
              </a:rPr>
              <a:t>2022 </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Febrero 2022</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2C72-43B5-B570-6210B955666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2C72-43B5-B570-6210B955666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2C72-43B5-B570-6210B955666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2C72-43B5-B570-6210B955666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2C72-43B5-B570-6210B955666B}"/>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2C72-43B5-B570-6210B955666B}"/>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C72-43B5-B570-6210B955666B}"/>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C72-43B5-B570-6210B955666B}"/>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C72-43B5-B570-6210B955666B}"/>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C72-43B5-B570-6210B955666B}"/>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C72-43B5-B570-6210B955666B}"/>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C72-43B5-B570-6210B95566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571</c:v>
                </c:pt>
                <c:pt idx="1">
                  <c:v>842</c:v>
                </c:pt>
                <c:pt idx="2">
                  <c:v>1523</c:v>
                </c:pt>
                <c:pt idx="3">
                  <c:v>3573</c:v>
                </c:pt>
                <c:pt idx="4">
                  <c:v>7216</c:v>
                </c:pt>
                <c:pt idx="5">
                  <c:v>9603</c:v>
                </c:pt>
              </c:numCache>
            </c:numRef>
          </c:val>
          <c:extLst>
            <c:ext xmlns:c16="http://schemas.microsoft.com/office/drawing/2014/chart" uri="{C3380CC4-5D6E-409C-BE32-E72D297353CC}">
              <c16:uniqueId val="{0000000C-2C72-43B5-B570-6210B955666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FEBRERO 2022</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Febrero 2022</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560-48BF-8CB3-94FD039E5A4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560-48BF-8CB3-94FD039E5A4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560-48BF-8CB3-94FD039E5A4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560-48BF-8CB3-94FD039E5A4A}"/>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560-48BF-8CB3-94FD039E5A4A}"/>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B560-48BF-8CB3-94FD039E5A4A}"/>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560-48BF-8CB3-94FD039E5A4A}"/>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560-48BF-8CB3-94FD039E5A4A}"/>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560-48BF-8CB3-94FD039E5A4A}"/>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635</c:v>
                </c:pt>
                <c:pt idx="1">
                  <c:v>6667</c:v>
                </c:pt>
                <c:pt idx="2">
                  <c:v>12816</c:v>
                </c:pt>
                <c:pt idx="3">
                  <c:v>2328</c:v>
                </c:pt>
                <c:pt idx="4">
                  <c:v>855</c:v>
                </c:pt>
                <c:pt idx="5" formatCode="General">
                  <c:v>27</c:v>
                </c:pt>
              </c:numCache>
            </c:numRef>
          </c:val>
          <c:extLst>
            <c:ext xmlns:c16="http://schemas.microsoft.com/office/drawing/2014/chart" uri="{C3380CC4-5D6E-409C-BE32-E72D297353CC}">
              <c16:uniqueId val="{0000000C-B560-48BF-8CB3-94FD039E5A4A}"/>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FEBRero 2022</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Febrero 2022</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A6C8-4D1F-B188-1FDE0978360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6C8-4D1F-B188-1FDE0978360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A6C8-4D1F-B188-1FDE0978360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A6C8-4D1F-B188-1FDE0978360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A6C8-4D1F-B188-1FDE0978360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A6C8-4D1F-B188-1FDE0978360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A6C8-4D1F-B188-1FDE0978360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A6C8-4D1F-B188-1FDE0978360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A6C8-4D1F-B188-1FDE0978360C}"/>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A6C8-4D1F-B188-1FDE0978360C}"/>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C8-4D1F-B188-1FDE0978360C}"/>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C8-4D1F-B188-1FDE0978360C}"/>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C8-4D1F-B188-1FDE0978360C}"/>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C8-4D1F-B188-1FDE0978360C}"/>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6C8-4D1F-B188-1FDE0978360C}"/>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6C8-4D1F-B188-1FDE0978360C}"/>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6C8-4D1F-B188-1FDE0978360C}"/>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A6C8-4D1F-B188-1FDE0978360C}"/>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6C8-4D1F-B188-1FDE0978360C}"/>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6C8-4D1F-B188-1FDE0978360C}"/>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3</c:v>
                </c:pt>
                <c:pt idx="1">
                  <c:v>66</c:v>
                </c:pt>
                <c:pt idx="2">
                  <c:v>1652</c:v>
                </c:pt>
                <c:pt idx="3">
                  <c:v>1794</c:v>
                </c:pt>
                <c:pt idx="4">
                  <c:v>1879</c:v>
                </c:pt>
                <c:pt idx="5">
                  <c:v>7916</c:v>
                </c:pt>
                <c:pt idx="6">
                  <c:v>129</c:v>
                </c:pt>
                <c:pt idx="7">
                  <c:v>1886</c:v>
                </c:pt>
                <c:pt idx="8">
                  <c:v>1119</c:v>
                </c:pt>
                <c:pt idx="9">
                  <c:v>6884</c:v>
                </c:pt>
              </c:numCache>
            </c:numRef>
          </c:val>
          <c:extLst>
            <c:ext xmlns:c16="http://schemas.microsoft.com/office/drawing/2014/chart" uri="{C3380CC4-5D6E-409C-BE32-E72D297353CC}">
              <c16:uniqueId val="{00000014-A6C8-4D1F-B188-1FDE0978360C}"/>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2022M02</c:v>
                </c:pt>
                <c:pt idx="1">
                  <c:v>    2022M01</c:v>
                </c:pt>
                <c:pt idx="2">
                  <c:v>    2021M12</c:v>
                </c:pt>
                <c:pt idx="3">
                  <c:v>    2021M11</c:v>
                </c:pt>
                <c:pt idx="4">
                  <c:v>    2021M10</c:v>
                </c:pt>
                <c:pt idx="5">
                  <c:v>    2021M09</c:v>
                </c:pt>
                <c:pt idx="6">
                  <c:v>    2021M08</c:v>
                </c:pt>
                <c:pt idx="7">
                  <c:v>    2021M07</c:v>
                </c:pt>
                <c:pt idx="8">
                  <c:v>    2021M06</c:v>
                </c:pt>
                <c:pt idx="9">
                  <c:v>    2021M05</c:v>
                </c:pt>
                <c:pt idx="10">
                  <c:v>    2021M04</c:v>
                </c:pt>
                <c:pt idx="11">
                  <c:v>    2021M03</c:v>
                </c:pt>
                <c:pt idx="12">
                  <c:v>    2021M02</c:v>
                </c:pt>
              </c:strCache>
            </c:strRef>
          </c:cat>
          <c:val>
            <c:numRef>
              <c:f>IPC_2!$B$5:$B$17</c:f>
              <c:numCache>
                <c:formatCode>#,##0.000</c:formatCode>
                <c:ptCount val="13"/>
                <c:pt idx="0">
                  <c:v>104.00700000000001</c:v>
                </c:pt>
                <c:pt idx="1">
                  <c:v>103.2</c:v>
                </c:pt>
                <c:pt idx="2">
                  <c:v>111.255</c:v>
                </c:pt>
                <c:pt idx="3">
                  <c:v>110.155</c:v>
                </c:pt>
                <c:pt idx="4">
                  <c:v>109.589</c:v>
                </c:pt>
                <c:pt idx="5">
                  <c:v>107.68600000000001</c:v>
                </c:pt>
                <c:pt idx="6">
                  <c:v>106.89400000000001</c:v>
                </c:pt>
                <c:pt idx="7">
                  <c:v>106.319</c:v>
                </c:pt>
                <c:pt idx="8">
                  <c:v>106.869</c:v>
                </c:pt>
                <c:pt idx="9">
                  <c:v>106.639</c:v>
                </c:pt>
                <c:pt idx="10">
                  <c:v>106.086</c:v>
                </c:pt>
                <c:pt idx="11">
                  <c:v>105.20399999999999</c:v>
                </c:pt>
                <c:pt idx="12">
                  <c:v>104.315</c:v>
                </c:pt>
              </c:numCache>
            </c:numRef>
          </c:val>
          <c:extLst>
            <c:ext xmlns:c16="http://schemas.microsoft.com/office/drawing/2014/chart" uri="{C3380CC4-5D6E-409C-BE32-E72D297353CC}">
              <c16:uniqueId val="{00000000-E27B-4DE5-8315-741B644CB891}"/>
            </c:ext>
          </c:extLst>
        </c:ser>
        <c:dLbls>
          <c:showLegendKey val="0"/>
          <c:showVal val="0"/>
          <c:showCatName val="0"/>
          <c:showSerName val="0"/>
          <c:showPercent val="0"/>
          <c:showBubbleSize val="0"/>
        </c:dLbls>
        <c:gapWidth val="182"/>
        <c:axId val="213041152"/>
        <c:axId val="212829888"/>
      </c:barChart>
      <c:catAx>
        <c:axId val="213041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829888"/>
        <c:crosses val="autoZero"/>
        <c:auto val="1"/>
        <c:lblAlgn val="ctr"/>
        <c:lblOffset val="100"/>
        <c:noMultiLvlLbl val="0"/>
      </c:catAx>
      <c:valAx>
        <c:axId val="212829888"/>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0411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8D-42C5-BA2E-73024A7D105B}"/>
                </c:ext>
              </c:extLst>
            </c:dLbl>
            <c:dLbl>
              <c:idx val="1"/>
              <c:delete val="1"/>
              <c:extLst>
                <c:ext xmlns:c15="http://schemas.microsoft.com/office/drawing/2012/chart" uri="{CE6537A1-D6FC-4f65-9D91-7224C49458BB}"/>
                <c:ext xmlns:c16="http://schemas.microsoft.com/office/drawing/2014/chart" uri="{C3380CC4-5D6E-409C-BE32-E72D297353CC}">
                  <c16:uniqueId val="{00000001-2D8D-42C5-BA2E-73024A7D105B}"/>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8D-42C5-BA2E-73024A7D105B}"/>
                </c:ext>
              </c:extLst>
            </c:dLbl>
            <c:dLbl>
              <c:idx val="3"/>
              <c:delete val="1"/>
              <c:extLst>
                <c:ext xmlns:c15="http://schemas.microsoft.com/office/drawing/2012/chart" uri="{CE6537A1-D6FC-4f65-9D91-7224C49458BB}"/>
                <c:ext xmlns:c16="http://schemas.microsoft.com/office/drawing/2014/chart" uri="{C3380CC4-5D6E-409C-BE32-E72D297353CC}">
                  <c16:uniqueId val="{00000003-2D8D-42C5-BA2E-73024A7D105B}"/>
                </c:ext>
              </c:extLst>
            </c:dLbl>
            <c:dLbl>
              <c:idx val="4"/>
              <c:layout>
                <c:manualLayout>
                  <c:x val="-4.6272521114785366E-2"/>
                  <c:y val="-6.083662686923858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9728347775364477E-2"/>
                      <c:h val="4.726670894527988E-2"/>
                    </c:manualLayout>
                  </c15:layout>
                </c:ext>
                <c:ext xmlns:c16="http://schemas.microsoft.com/office/drawing/2014/chart" uri="{C3380CC4-5D6E-409C-BE32-E72D297353CC}">
                  <c16:uniqueId val="{00000004-2D8D-42C5-BA2E-73024A7D105B}"/>
                </c:ext>
              </c:extLst>
            </c:dLbl>
            <c:dLbl>
              <c:idx val="5"/>
              <c:delete val="1"/>
              <c:extLst>
                <c:ext xmlns:c15="http://schemas.microsoft.com/office/drawing/2012/chart" uri="{CE6537A1-D6FC-4f65-9D91-7224C49458BB}"/>
                <c:ext xmlns:c16="http://schemas.microsoft.com/office/drawing/2014/chart" uri="{C3380CC4-5D6E-409C-BE32-E72D297353CC}">
                  <c16:uniqueId val="{00000005-2D8D-42C5-BA2E-73024A7D105B}"/>
                </c:ext>
              </c:extLst>
            </c:dLbl>
            <c:dLbl>
              <c:idx val="6"/>
              <c:layout>
                <c:manualLayout>
                  <c:x val="-4.6064953842540383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8D-42C5-BA2E-73024A7D105B}"/>
                </c:ext>
              </c:extLst>
            </c:dLbl>
            <c:dLbl>
              <c:idx val="7"/>
              <c:delete val="1"/>
              <c:extLst>
                <c:ext xmlns:c15="http://schemas.microsoft.com/office/drawing/2012/chart" uri="{CE6537A1-D6FC-4f65-9D91-7224C49458BB}"/>
                <c:ext xmlns:c16="http://schemas.microsoft.com/office/drawing/2014/chart" uri="{C3380CC4-5D6E-409C-BE32-E72D297353CC}">
                  <c16:uniqueId val="{00000007-2D8D-42C5-BA2E-73024A7D105B}"/>
                </c:ext>
              </c:extLst>
            </c:dLbl>
            <c:dLbl>
              <c:idx val="8"/>
              <c:layout>
                <c:manualLayout>
                  <c:x val="-4.820565907522429E-2"/>
                  <c:y val="-7.773551986327489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8D-42C5-BA2E-73024A7D105B}"/>
                </c:ext>
              </c:extLst>
            </c:dLbl>
            <c:dLbl>
              <c:idx val="9"/>
              <c:delete val="1"/>
              <c:extLst>
                <c:ext xmlns:c15="http://schemas.microsoft.com/office/drawing/2012/chart" uri="{CE6537A1-D6FC-4f65-9D91-7224C49458BB}"/>
                <c:ext xmlns:c16="http://schemas.microsoft.com/office/drawing/2014/chart" uri="{C3380CC4-5D6E-409C-BE32-E72D297353CC}">
                  <c16:uniqueId val="{00000009-2D8D-42C5-BA2E-73024A7D105B}"/>
                </c:ext>
              </c:extLst>
            </c:dLbl>
            <c:dLbl>
              <c:idx val="10"/>
              <c:layout>
                <c:manualLayout>
                  <c:x val="-5.1492408557626108E-2"/>
                  <c:y val="-4.055792866375545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8D-42C5-BA2E-73024A7D105B}"/>
                </c:ext>
              </c:extLst>
            </c:dLbl>
            <c:dLbl>
              <c:idx val="11"/>
              <c:delete val="1"/>
              <c:extLst>
                <c:ext xmlns:c15="http://schemas.microsoft.com/office/drawing/2012/chart" uri="{CE6537A1-D6FC-4f65-9D91-7224C49458BB}"/>
                <c:ext xmlns:c16="http://schemas.microsoft.com/office/drawing/2014/chart" uri="{C3380CC4-5D6E-409C-BE32-E72D297353CC}">
                  <c16:uniqueId val="{0000000B-2D8D-42C5-BA2E-73024A7D10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2D8D-42C5-BA2E-73024A7D105B}"/>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8D-42C5-BA2E-73024A7D105B}"/>
                </c:ext>
              </c:extLst>
            </c:dLbl>
            <c:dLbl>
              <c:idx val="1"/>
              <c:delete val="1"/>
              <c:extLst>
                <c:ext xmlns:c15="http://schemas.microsoft.com/office/drawing/2012/chart" uri="{CE6537A1-D6FC-4f65-9D91-7224C49458BB}"/>
                <c:ext xmlns:c16="http://schemas.microsoft.com/office/drawing/2014/chart" uri="{C3380CC4-5D6E-409C-BE32-E72D297353CC}">
                  <c16:uniqueId val="{0000000E-2D8D-42C5-BA2E-73024A7D105B}"/>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D8D-42C5-BA2E-73024A7D105B}"/>
                </c:ext>
              </c:extLst>
            </c:dLbl>
            <c:dLbl>
              <c:idx val="3"/>
              <c:delete val="1"/>
              <c:extLst>
                <c:ext xmlns:c15="http://schemas.microsoft.com/office/drawing/2012/chart" uri="{CE6537A1-D6FC-4f65-9D91-7224C49458BB}"/>
                <c:ext xmlns:c16="http://schemas.microsoft.com/office/drawing/2014/chart" uri="{C3380CC4-5D6E-409C-BE32-E72D297353CC}">
                  <c16:uniqueId val="{00000010-2D8D-42C5-BA2E-73024A7D105B}"/>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D8D-42C5-BA2E-73024A7D105B}"/>
                </c:ext>
              </c:extLst>
            </c:dLbl>
            <c:dLbl>
              <c:idx val="5"/>
              <c:delete val="1"/>
              <c:extLst>
                <c:ext xmlns:c15="http://schemas.microsoft.com/office/drawing/2012/chart" uri="{CE6537A1-D6FC-4f65-9D91-7224C49458BB}"/>
                <c:ext xmlns:c16="http://schemas.microsoft.com/office/drawing/2014/chart" uri="{C3380CC4-5D6E-409C-BE32-E72D297353CC}">
                  <c16:uniqueId val="{00000012-2D8D-42C5-BA2E-73024A7D105B}"/>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D8D-42C5-BA2E-73024A7D105B}"/>
                </c:ext>
              </c:extLst>
            </c:dLbl>
            <c:dLbl>
              <c:idx val="7"/>
              <c:delete val="1"/>
              <c:extLst>
                <c:ext xmlns:c15="http://schemas.microsoft.com/office/drawing/2012/chart" uri="{CE6537A1-D6FC-4f65-9D91-7224C49458BB}"/>
                <c:ext xmlns:c16="http://schemas.microsoft.com/office/drawing/2014/chart" uri="{C3380CC4-5D6E-409C-BE32-E72D297353CC}">
                  <c16:uniqueId val="{00000014-2D8D-42C5-BA2E-73024A7D105B}"/>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D8D-42C5-BA2E-73024A7D105B}"/>
                </c:ext>
              </c:extLst>
            </c:dLbl>
            <c:dLbl>
              <c:idx val="9"/>
              <c:delete val="1"/>
              <c:extLst>
                <c:ext xmlns:c15="http://schemas.microsoft.com/office/drawing/2012/chart" uri="{CE6537A1-D6FC-4f65-9D91-7224C49458BB}"/>
                <c:ext xmlns:c16="http://schemas.microsoft.com/office/drawing/2014/chart" uri="{C3380CC4-5D6E-409C-BE32-E72D297353CC}">
                  <c16:uniqueId val="{00000016-2D8D-42C5-BA2E-73024A7D105B}"/>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D8D-42C5-BA2E-73024A7D105B}"/>
                </c:ext>
              </c:extLst>
            </c:dLbl>
            <c:dLbl>
              <c:idx val="11"/>
              <c:delete val="1"/>
              <c:extLst>
                <c:ext xmlns:c15="http://schemas.microsoft.com/office/drawing/2012/chart" uri="{CE6537A1-D6FC-4f65-9D91-7224C49458BB}"/>
                <c:ext xmlns:c16="http://schemas.microsoft.com/office/drawing/2014/chart" uri="{C3380CC4-5D6E-409C-BE32-E72D297353CC}">
                  <c16:uniqueId val="{00000018-2D8D-42C5-BA2E-73024A7D10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776221779.61000001</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2D8D-42C5-BA2E-73024A7D105B}"/>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D8D-42C5-BA2E-73024A7D105B}"/>
                </c:ext>
              </c:extLst>
            </c:dLbl>
            <c:dLbl>
              <c:idx val="1"/>
              <c:delete val="1"/>
              <c:extLst>
                <c:ext xmlns:c15="http://schemas.microsoft.com/office/drawing/2012/chart" uri="{CE6537A1-D6FC-4f65-9D91-7224C49458BB}"/>
                <c:ext xmlns:c16="http://schemas.microsoft.com/office/drawing/2014/chart" uri="{C3380CC4-5D6E-409C-BE32-E72D297353CC}">
                  <c16:uniqueId val="{0000001B-2D8D-42C5-BA2E-73024A7D105B}"/>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D8D-42C5-BA2E-73024A7D105B}"/>
                </c:ext>
              </c:extLst>
            </c:dLbl>
            <c:dLbl>
              <c:idx val="3"/>
              <c:delete val="1"/>
              <c:extLst>
                <c:ext xmlns:c15="http://schemas.microsoft.com/office/drawing/2012/chart" uri="{CE6537A1-D6FC-4f65-9D91-7224C49458BB}"/>
                <c:ext xmlns:c16="http://schemas.microsoft.com/office/drawing/2014/chart" uri="{C3380CC4-5D6E-409C-BE32-E72D297353CC}">
                  <c16:uniqueId val="{0000001D-2D8D-42C5-BA2E-73024A7D105B}"/>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D8D-42C5-BA2E-73024A7D105B}"/>
                </c:ext>
              </c:extLst>
            </c:dLbl>
            <c:dLbl>
              <c:idx val="5"/>
              <c:delete val="1"/>
              <c:extLst>
                <c:ext xmlns:c15="http://schemas.microsoft.com/office/drawing/2012/chart" uri="{CE6537A1-D6FC-4f65-9D91-7224C49458BB}"/>
                <c:ext xmlns:c16="http://schemas.microsoft.com/office/drawing/2014/chart" uri="{C3380CC4-5D6E-409C-BE32-E72D297353CC}">
                  <c16:uniqueId val="{0000001F-2D8D-42C5-BA2E-73024A7D105B}"/>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D8D-42C5-BA2E-73024A7D105B}"/>
                </c:ext>
              </c:extLst>
            </c:dLbl>
            <c:dLbl>
              <c:idx val="7"/>
              <c:delete val="1"/>
              <c:extLst>
                <c:ext xmlns:c15="http://schemas.microsoft.com/office/drawing/2012/chart" uri="{CE6537A1-D6FC-4f65-9D91-7224C49458BB}"/>
                <c:ext xmlns:c16="http://schemas.microsoft.com/office/drawing/2014/chart" uri="{C3380CC4-5D6E-409C-BE32-E72D297353CC}">
                  <c16:uniqueId val="{00000021-2D8D-42C5-BA2E-73024A7D105B}"/>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D8D-42C5-BA2E-73024A7D105B}"/>
                </c:ext>
              </c:extLst>
            </c:dLbl>
            <c:dLbl>
              <c:idx val="9"/>
              <c:delete val="1"/>
              <c:extLst>
                <c:ext xmlns:c15="http://schemas.microsoft.com/office/drawing/2012/chart" uri="{CE6537A1-D6FC-4f65-9D91-7224C49458BB}"/>
                <c:ext xmlns:c16="http://schemas.microsoft.com/office/drawing/2014/chart" uri="{C3380CC4-5D6E-409C-BE32-E72D297353CC}">
                  <c16:uniqueId val="{00000023-2D8D-42C5-BA2E-73024A7D105B}"/>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D8D-42C5-BA2E-73024A7D105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pt idx="4">
                  <c:v>545566771.97000003</c:v>
                </c:pt>
                <c:pt idx="5">
                  <c:v>621342414.29999995</c:v>
                </c:pt>
                <c:pt idx="6">
                  <c:v>705543201.11000001</c:v>
                </c:pt>
                <c:pt idx="7">
                  <c:v>787498353.79999995</c:v>
                </c:pt>
                <c:pt idx="8">
                  <c:v>873420021.53999996</c:v>
                </c:pt>
                <c:pt idx="9">
                  <c:v>1067879821.87</c:v>
                </c:pt>
                <c:pt idx="10">
                  <c:v>1181573108.5799999</c:v>
                </c:pt>
              </c:numCache>
            </c:numRef>
          </c:val>
          <c:smooth val="0"/>
          <c:extLst>
            <c:ext xmlns:c16="http://schemas.microsoft.com/office/drawing/2014/chart" uri="{C3380CC4-5D6E-409C-BE32-E72D297353CC}">
              <c16:uniqueId val="{00000025-2D8D-42C5-BA2E-73024A7D105B}"/>
            </c:ext>
          </c:extLst>
        </c:ser>
        <c:dLbls>
          <c:showLegendKey val="0"/>
          <c:showVal val="0"/>
          <c:showCatName val="0"/>
          <c:showSerName val="0"/>
          <c:showPercent val="0"/>
          <c:showBubbleSize val="0"/>
        </c:dLbls>
        <c:smooth val="0"/>
        <c:axId val="209852416"/>
        <c:axId val="212831616"/>
      </c:lineChart>
      <c:catAx>
        <c:axId val="20985241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2831616"/>
        <c:crosses val="autoZero"/>
        <c:auto val="1"/>
        <c:lblAlgn val="ctr"/>
        <c:lblOffset val="100"/>
        <c:noMultiLvlLbl val="0"/>
      </c:catAx>
      <c:valAx>
        <c:axId val="21283161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09852416"/>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numCache>
            </c:numRef>
          </c:xVal>
          <c:yVal>
            <c:numRef>
              <c:f>PIB!$B$5:$B$24</c:f>
              <c:numCache>
                <c:formatCode>#,##0</c:formatCode>
                <c:ptCount val="20"/>
                <c:pt idx="0">
                  <c:v>20688463</c:v>
                </c:pt>
                <c:pt idx="1">
                  <c:v>20117895</c:v>
                </c:pt>
                <c:pt idx="2">
                  <c:v>19469317</c:v>
                </c:pt>
                <c:pt idx="3">
                  <c:v>18444378</c:v>
                </c:pt>
                <c:pt idx="4">
                  <c:v>17936027</c:v>
                </c:pt>
                <c:pt idx="5">
                  <c:v>17172968</c:v>
                </c:pt>
                <c:pt idx="6">
                  <c:v>17010544</c:v>
                </c:pt>
                <c:pt idx="7">
                  <c:v>17283334</c:v>
                </c:pt>
                <c:pt idx="8">
                  <c:v>17836532</c:v>
                </c:pt>
                <c:pt idx="9">
                  <c:v>17913125</c:v>
                </c:pt>
                <c:pt idx="10">
                  <c:v>17294711</c:v>
                </c:pt>
                <c:pt idx="11">
                  <c:v>18370162</c:v>
                </c:pt>
                <c:pt idx="12">
                  <c:v>18007815</c:v>
                </c:pt>
                <c:pt idx="13">
                  <c:v>16828963</c:v>
                </c:pt>
                <c:pt idx="14">
                  <c:v>15832506</c:v>
                </c:pt>
                <c:pt idx="15">
                  <c:v>14590939</c:v>
                </c:pt>
                <c:pt idx="16">
                  <c:v>13559487</c:v>
                </c:pt>
                <c:pt idx="17">
                  <c:v>12601912</c:v>
                </c:pt>
                <c:pt idx="18">
                  <c:v>11723287</c:v>
                </c:pt>
                <c:pt idx="19">
                  <c:v>10755822</c:v>
                </c:pt>
              </c:numCache>
            </c:numRef>
          </c:yVal>
          <c:smooth val="0"/>
          <c:extLst>
            <c:ext xmlns:c16="http://schemas.microsoft.com/office/drawing/2014/chart" uri="{C3380CC4-5D6E-409C-BE32-E72D297353CC}">
              <c16:uniqueId val="{00000000-0C69-465D-9495-8474798EF97A}"/>
            </c:ext>
          </c:extLst>
        </c:ser>
        <c:dLbls>
          <c:showLegendKey val="0"/>
          <c:showVal val="0"/>
          <c:showCatName val="0"/>
          <c:showSerName val="0"/>
          <c:showPercent val="0"/>
          <c:showBubbleSize val="0"/>
        </c:dLbls>
        <c:axId val="212833920"/>
        <c:axId val="212834496"/>
      </c:scatterChart>
      <c:valAx>
        <c:axId val="212833920"/>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2834496"/>
        <c:crosses val="autoZero"/>
        <c:crossBetween val="midCat"/>
      </c:valAx>
      <c:valAx>
        <c:axId val="212834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283392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PIB!$Y$27:$Y$40</c:f>
              <c:numCache>
                <c:formatCode>General</c:formatCode>
                <c:ptCount val="14"/>
                <c:pt idx="0">
                  <c:v>9.74</c:v>
                </c:pt>
                <c:pt idx="1">
                  <c:v>-17.29</c:v>
                </c:pt>
                <c:pt idx="2">
                  <c:v>2.29</c:v>
                </c:pt>
                <c:pt idx="3">
                  <c:v>1.35</c:v>
                </c:pt>
                <c:pt idx="4">
                  <c:v>4.03</c:v>
                </c:pt>
                <c:pt idx="5">
                  <c:v>2.84</c:v>
                </c:pt>
                <c:pt idx="6">
                  <c:v>3.14</c:v>
                </c:pt>
                <c:pt idx="7">
                  <c:v>1.43</c:v>
                </c:pt>
                <c:pt idx="8">
                  <c:v>0.01</c:v>
                </c:pt>
                <c:pt idx="9">
                  <c:v>-2.85</c:v>
                </c:pt>
                <c:pt idx="10">
                  <c:v>-1.78</c:v>
                </c:pt>
                <c:pt idx="11">
                  <c:v>0.77</c:v>
                </c:pt>
                <c:pt idx="12">
                  <c:v>-2.74</c:v>
                </c:pt>
                <c:pt idx="13">
                  <c:v>-3.13</c:v>
                </c:pt>
              </c:numCache>
            </c:numRef>
          </c:val>
          <c:extLst>
            <c:ext xmlns:c16="http://schemas.microsoft.com/office/drawing/2014/chart" uri="{C3380CC4-5D6E-409C-BE32-E72D297353CC}">
              <c16:uniqueId val="{00000000-117C-4F60-9DD4-1FD476B5295D}"/>
            </c:ext>
          </c:extLst>
        </c:ser>
        <c:dLbls>
          <c:showLegendKey val="0"/>
          <c:showVal val="0"/>
          <c:showCatName val="0"/>
          <c:showSerName val="0"/>
          <c:showPercent val="0"/>
          <c:showBubbleSize val="0"/>
        </c:dLbls>
        <c:gapWidth val="100"/>
        <c:overlap val="-24"/>
        <c:axId val="214464000"/>
        <c:axId val="214179840"/>
      </c:barChart>
      <c:catAx>
        <c:axId val="214464000"/>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179840"/>
        <c:crosses val="autoZero"/>
        <c:auto val="1"/>
        <c:lblAlgn val="ctr"/>
        <c:lblOffset val="100"/>
        <c:noMultiLvlLbl val="0"/>
      </c:catAx>
      <c:valAx>
        <c:axId val="214179840"/>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4640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Enero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TURISMO_2!$I$4</c:f>
              <c:numCache>
                <c:formatCode>#,##0_);\(#,##0\)</c:formatCode>
                <c:ptCount val="1"/>
                <c:pt idx="0">
                  <c:v>3674434</c:v>
                </c:pt>
              </c:numCache>
            </c:numRef>
          </c:val>
          <c:extLst>
            <c:ext xmlns:c16="http://schemas.microsoft.com/office/drawing/2014/chart" uri="{C3380CC4-5D6E-409C-BE32-E72D297353CC}">
              <c16:uniqueId val="{00000000-E2DF-4654-BCB1-C5D19F5B9703}"/>
            </c:ext>
          </c:extLst>
        </c:ser>
        <c:ser>
          <c:idx val="1"/>
          <c:order val="1"/>
          <c:tx>
            <c:strRef>
              <c:f>TURISMO_2!$J$3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DF-4654-BCB1-C5D19F5B97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TURISMO_2!$J$4</c:f>
              <c:numCache>
                <c:formatCode>#,##0_);\(#,##0\)</c:formatCode>
                <c:ptCount val="1"/>
                <c:pt idx="0">
                  <c:v>3671749</c:v>
                </c:pt>
              </c:numCache>
            </c:numRef>
          </c:val>
          <c:extLst>
            <c:ext xmlns:c16="http://schemas.microsoft.com/office/drawing/2014/chart" uri="{C3380CC4-5D6E-409C-BE32-E72D297353CC}">
              <c16:uniqueId val="{00000002-E2DF-4654-BCB1-C5D19F5B9703}"/>
            </c:ext>
          </c:extLst>
        </c:ser>
        <c:ser>
          <c:idx val="2"/>
          <c:order val="2"/>
          <c:tx>
            <c:strRef>
              <c:f>TURISMO_2!$K$3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DF-4654-BCB1-C5D19F5B97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TURISMO_2!$K$4</c:f>
              <c:numCache>
                <c:formatCode>#,##0_);\(#,##0\)</c:formatCode>
                <c:ptCount val="1"/>
                <c:pt idx="0">
                  <c:v>253061</c:v>
                </c:pt>
              </c:numCache>
            </c:numRef>
          </c:val>
          <c:extLst>
            <c:ext xmlns:c16="http://schemas.microsoft.com/office/drawing/2014/chart" uri="{C3380CC4-5D6E-409C-BE32-E72D297353CC}">
              <c16:uniqueId val="{00000004-E2DF-4654-BCB1-C5D19F5B9703}"/>
            </c:ext>
          </c:extLst>
        </c:ser>
        <c:ser>
          <c:idx val="3"/>
          <c:order val="3"/>
          <c:tx>
            <c:strRef>
              <c:f>TURISMO_2!$L$3</c:f>
              <c:strCache>
                <c:ptCount val="1"/>
                <c:pt idx="0">
                  <c:v>2022</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TURISMO_2!$L$4</c:f>
              <c:numCache>
                <c:formatCode>#,##0_);\(#,##0\)</c:formatCode>
                <c:ptCount val="1"/>
                <c:pt idx="0">
                  <c:v>1876995</c:v>
                </c:pt>
              </c:numCache>
            </c:numRef>
          </c:val>
          <c:extLst>
            <c:ext xmlns:c16="http://schemas.microsoft.com/office/drawing/2014/chart" uri="{C3380CC4-5D6E-409C-BE32-E72D297353CC}">
              <c16:uniqueId val="{00000005-E2DF-4654-BCB1-C5D19F5B9703}"/>
            </c:ext>
          </c:extLst>
        </c:ser>
        <c:dLbls>
          <c:dLblPos val="inEnd"/>
          <c:showLegendKey val="0"/>
          <c:showVal val="1"/>
          <c:showCatName val="0"/>
          <c:showSerName val="0"/>
          <c:showPercent val="0"/>
          <c:showBubbleSize val="0"/>
        </c:dLbls>
        <c:gapWidth val="164"/>
        <c:overlap val="-35"/>
        <c:axId val="203454464"/>
        <c:axId val="203003520"/>
      </c:barChart>
      <c:catAx>
        <c:axId val="203454464"/>
        <c:scaling>
          <c:orientation val="minMax"/>
        </c:scaling>
        <c:delete val="1"/>
        <c:axPos val="b"/>
        <c:numFmt formatCode="#,##0_);\(#,##0\)" sourceLinked="1"/>
        <c:majorTickMark val="none"/>
        <c:minorTickMark val="none"/>
        <c:tickLblPos val="nextTo"/>
        <c:crossAx val="203003520"/>
        <c:crosses val="autoZero"/>
        <c:auto val="1"/>
        <c:lblAlgn val="ctr"/>
        <c:lblOffset val="100"/>
        <c:noMultiLvlLbl val="0"/>
      </c:catAx>
      <c:valAx>
        <c:axId val="203003520"/>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34544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2789-46F8-900C-F931B47F3DD1}"/>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2789-46F8-900C-F931B47F3DD1}"/>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2789-46F8-900C-F931B47F3DD1}"/>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2789-46F8-900C-F931B47F3DD1}"/>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2789-46F8-900C-F931B47F3DD1}"/>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2789-46F8-900C-F931B47F3DD1}"/>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2789-46F8-900C-F931B47F3DD1}"/>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2789-46F8-900C-F931B47F3DD1}"/>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2789-46F8-900C-F931B47F3DD1}"/>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2789-46F8-900C-F931B47F3DD1}"/>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2789-46F8-900C-F931B47F3DD1}"/>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2789-46F8-900C-F931B47F3DD1}"/>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2789-46F8-900C-F931B47F3DD1}"/>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2789-46F8-900C-F931B47F3DD1}"/>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2789-46F8-900C-F931B47F3DD1}"/>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2789-46F8-900C-F931B47F3DD1}"/>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2789-46F8-900C-F931B47F3DD1}"/>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2789-46F8-900C-F931B47F3DD1}"/>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2789-46F8-900C-F931B47F3DD1}"/>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2789-46F8-900C-F931B47F3DD1}"/>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2789-46F8-900C-F931B47F3DD1}"/>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2789-46F8-900C-F931B47F3DD1}"/>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2789-46F8-900C-F931B47F3DD1}"/>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2789-46F8-900C-F931B47F3DD1}"/>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2789-46F8-900C-F931B47F3DD1}"/>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2789-46F8-900C-F931B47F3DD1}"/>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2789-46F8-900C-F931B47F3DD1}"/>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2789-46F8-900C-F931B47F3DD1}"/>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2789-46F8-900C-F931B47F3DD1}"/>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2789-46F8-900C-F931B47F3DD1}"/>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2789-46F8-900C-F931B47F3DD1}"/>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2789-46F8-900C-F931B47F3DD1}"/>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2789-46F8-900C-F931B47F3DD1}"/>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2789-46F8-900C-F931B47F3DD1}"/>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2789-46F8-900C-F931B47F3DD1}"/>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789-46F8-900C-F931B47F3DD1}"/>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789-46F8-900C-F931B47F3DD1}"/>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789-46F8-900C-F931B47F3D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19577</c:v>
                </c:pt>
                <c:pt idx="1">
                  <c:v>2212</c:v>
                </c:pt>
                <c:pt idx="2">
                  <c:v>3333</c:v>
                </c:pt>
                <c:pt idx="3">
                  <c:v>32103</c:v>
                </c:pt>
                <c:pt idx="4">
                  <c:v>1682</c:v>
                </c:pt>
                <c:pt idx="5">
                  <c:v>11015</c:v>
                </c:pt>
                <c:pt idx="6">
                  <c:v>1063</c:v>
                </c:pt>
                <c:pt idx="7">
                  <c:v>1629</c:v>
                </c:pt>
                <c:pt idx="8">
                  <c:v>21165</c:v>
                </c:pt>
                <c:pt idx="9">
                  <c:v>2000</c:v>
                </c:pt>
                <c:pt idx="10">
                  <c:v>8678</c:v>
                </c:pt>
                <c:pt idx="11">
                  <c:v>8161</c:v>
                </c:pt>
                <c:pt idx="12">
                  <c:v>7955</c:v>
                </c:pt>
                <c:pt idx="13">
                  <c:v>60307</c:v>
                </c:pt>
                <c:pt idx="14">
                  <c:v>3462</c:v>
                </c:pt>
                <c:pt idx="15">
                  <c:v>15943</c:v>
                </c:pt>
                <c:pt idx="16">
                  <c:v>9575</c:v>
                </c:pt>
                <c:pt idx="17">
                  <c:v>14098</c:v>
                </c:pt>
                <c:pt idx="18">
                  <c:v>7217</c:v>
                </c:pt>
                <c:pt idx="19">
                  <c:v>1801</c:v>
                </c:pt>
                <c:pt idx="20">
                  <c:v>8861</c:v>
                </c:pt>
                <c:pt idx="21">
                  <c:v>74513</c:v>
                </c:pt>
                <c:pt idx="22">
                  <c:v>5702</c:v>
                </c:pt>
                <c:pt idx="23">
                  <c:v>4003</c:v>
                </c:pt>
                <c:pt idx="24">
                  <c:v>3409</c:v>
                </c:pt>
                <c:pt idx="25">
                  <c:v>1594</c:v>
                </c:pt>
                <c:pt idx="26">
                  <c:v>9218</c:v>
                </c:pt>
                <c:pt idx="27" formatCode="General">
                  <c:v>997</c:v>
                </c:pt>
                <c:pt idx="28">
                  <c:v>4739</c:v>
                </c:pt>
                <c:pt idx="29">
                  <c:v>3310</c:v>
                </c:pt>
                <c:pt idx="30" formatCode="General">
                  <c:v>716</c:v>
                </c:pt>
              </c:numCache>
            </c:numRef>
          </c:val>
          <c:extLst>
            <c:ext xmlns:c16="http://schemas.microsoft.com/office/drawing/2014/chart" uri="{C3380CC4-5D6E-409C-BE32-E72D297353CC}">
              <c16:uniqueId val="{0000003E-2789-46F8-900C-F931B47F3DD1}"/>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formatCode="#,##0">
                  <c:v>1.1501530020048538</c:v>
                </c:pt>
                <c:pt idx="1">
                  <c:v>0.95238095238095244</c:v>
                </c:pt>
                <c:pt idx="2">
                  <c:v>8.3409792309617151E-3</c:v>
                </c:pt>
                <c:pt idx="3">
                  <c:v>1.7412935323383085</c:v>
                </c:pt>
                <c:pt idx="4">
                  <c:v>-5.4333061668024991E-2</c:v>
                </c:pt>
                <c:pt idx="5">
                  <c:v>0.78600293085838624</c:v>
                </c:pt>
                <c:pt idx="6">
                  <c:v>-0.32448242767697999</c:v>
                </c:pt>
                <c:pt idx="7">
                  <c:v>0.27658766744400454</c:v>
                </c:pt>
                <c:pt idx="8">
                  <c:v>2.8671737858396726</c:v>
                </c:pt>
                <c:pt idx="9">
                  <c:v>0.25526483726866628</c:v>
                </c:pt>
                <c:pt idx="10">
                  <c:v>0.1941747572815534</c:v>
                </c:pt>
                <c:pt idx="11">
                  <c:v>0.8789552988448015</c:v>
                </c:pt>
                <c:pt idx="12">
                  <c:v>1.4801350298623734</c:v>
                </c:pt>
                <c:pt idx="13">
                  <c:v>1.8687754112424932</c:v>
                </c:pt>
                <c:pt idx="14">
                  <c:v>1.0110341288170388</c:v>
                </c:pt>
                <c:pt idx="15">
                  <c:v>0.88379853000856745</c:v>
                </c:pt>
                <c:pt idx="16">
                  <c:v>-1.5137753557372087</c:v>
                </c:pt>
                <c:pt idx="17">
                  <c:v>2.3131207527443807</c:v>
                </c:pt>
                <c:pt idx="18">
                  <c:v>1.6589133678574564</c:v>
                </c:pt>
                <c:pt idx="19">
                  <c:v>2.0226537216828482E-2</c:v>
                </c:pt>
                <c:pt idx="20">
                  <c:v>-1.3513513513513513</c:v>
                </c:pt>
              </c:numCache>
            </c:numRef>
          </c:val>
          <c:extLst>
            <c:ext xmlns:c16="http://schemas.microsoft.com/office/drawing/2014/chart" uri="{C3380CC4-5D6E-409C-BE32-E72D297353CC}">
              <c16:uniqueId val="{00000000-08A9-43B4-B31E-F1CBE6E0296B}"/>
            </c:ext>
          </c:extLst>
        </c:ser>
        <c:dLbls>
          <c:showLegendKey val="0"/>
          <c:showVal val="0"/>
          <c:showCatName val="0"/>
          <c:showSerName val="0"/>
          <c:showPercent val="0"/>
          <c:showBubbleSize val="0"/>
        </c:dLbls>
        <c:gapWidth val="100"/>
        <c:overlap val="-24"/>
        <c:axId val="214829568"/>
        <c:axId val="214182720"/>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08A9-43B4-B31E-F1CBE6E0296B}"/>
                  </c:ext>
                </c:extLst>
              </c15:ser>
            </c15:filteredBarSeries>
          </c:ext>
        </c:extLst>
      </c:barChart>
      <c:catAx>
        <c:axId val="214829568"/>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4182720"/>
        <c:crosses val="autoZero"/>
        <c:auto val="1"/>
        <c:lblAlgn val="ctr"/>
        <c:lblOffset val="100"/>
        <c:noMultiLvlLbl val="0"/>
      </c:catAx>
      <c:valAx>
        <c:axId val="21418272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14829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2022</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Febrero 2022</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D13E-483F-93B2-915110ABFDD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D13E-483F-93B2-915110ABFDD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D13E-483F-93B2-915110ABFDD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D13E-483F-93B2-915110ABFDD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13E-483F-93B2-915110ABFDD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1000</c:v>
                </c:pt>
                <c:pt idx="1">
                  <c:v>1317</c:v>
                </c:pt>
                <c:pt idx="2">
                  <c:v>2470</c:v>
                </c:pt>
                <c:pt idx="3">
                  <c:v>22196</c:v>
                </c:pt>
              </c:numCache>
            </c:numRef>
          </c:val>
          <c:extLst>
            <c:ext xmlns:c16="http://schemas.microsoft.com/office/drawing/2014/chart" uri="{C3380CC4-5D6E-409C-BE32-E72D297353CC}">
              <c16:uniqueId val="{00000008-D13E-483F-93B2-915110ABFDD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2022</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915</c:v>
                </c:pt>
                <c:pt idx="1">
                  <c:v>1507</c:v>
                </c:pt>
                <c:pt idx="2">
                  <c:v>4150</c:v>
                </c:pt>
                <c:pt idx="3">
                  <c:v>1272</c:v>
                </c:pt>
                <c:pt idx="4">
                  <c:v>68</c:v>
                </c:pt>
                <c:pt idx="5">
                  <c:v>16</c:v>
                </c:pt>
                <c:pt idx="6">
                  <c:v>235</c:v>
                </c:pt>
                <c:pt idx="7">
                  <c:v>29</c:v>
                </c:pt>
                <c:pt idx="8">
                  <c:v>4658</c:v>
                </c:pt>
                <c:pt idx="9">
                  <c:v>34</c:v>
                </c:pt>
                <c:pt idx="10">
                  <c:v>112</c:v>
                </c:pt>
                <c:pt idx="11">
                  <c:v>65</c:v>
                </c:pt>
                <c:pt idx="12">
                  <c:v>275</c:v>
                </c:pt>
                <c:pt idx="13">
                  <c:v>41</c:v>
                </c:pt>
                <c:pt idx="14">
                  <c:v>52</c:v>
                </c:pt>
                <c:pt idx="15">
                  <c:v>233</c:v>
                </c:pt>
                <c:pt idx="16">
                  <c:v>803</c:v>
                </c:pt>
                <c:pt idx="17">
                  <c:v>1074</c:v>
                </c:pt>
                <c:pt idx="18">
                  <c:v>244</c:v>
                </c:pt>
                <c:pt idx="19">
                  <c:v>37</c:v>
                </c:pt>
                <c:pt idx="20">
                  <c:v>172</c:v>
                </c:pt>
                <c:pt idx="21">
                  <c:v>284</c:v>
                </c:pt>
                <c:pt idx="22">
                  <c:v>221</c:v>
                </c:pt>
                <c:pt idx="23">
                  <c:v>39</c:v>
                </c:pt>
                <c:pt idx="24">
                  <c:v>178</c:v>
                </c:pt>
                <c:pt idx="25">
                  <c:v>966</c:v>
                </c:pt>
                <c:pt idx="26">
                  <c:v>0</c:v>
                </c:pt>
                <c:pt idx="27">
                  <c:v>658</c:v>
                </c:pt>
                <c:pt idx="28">
                  <c:v>788</c:v>
                </c:pt>
                <c:pt idx="29">
                  <c:v>194</c:v>
                </c:pt>
                <c:pt idx="30">
                  <c:v>206</c:v>
                </c:pt>
                <c:pt idx="31">
                  <c:v>491</c:v>
                </c:pt>
                <c:pt idx="32">
                  <c:v>383</c:v>
                </c:pt>
                <c:pt idx="33">
                  <c:v>105</c:v>
                </c:pt>
                <c:pt idx="34">
                  <c:v>1178</c:v>
                </c:pt>
                <c:pt idx="35">
                  <c:v>507</c:v>
                </c:pt>
                <c:pt idx="36">
                  <c:v>6</c:v>
                </c:pt>
              </c:numCache>
            </c:numRef>
          </c:val>
          <c:extLst>
            <c:ext xmlns:c16="http://schemas.microsoft.com/office/drawing/2014/chart" uri="{C3380CC4-5D6E-409C-BE32-E72D297353CC}">
              <c16:uniqueId val="{00000000-8895-4AB5-93EF-74A52AE5D6F3}"/>
            </c:ext>
          </c:extLst>
        </c:ser>
        <c:dLbls>
          <c:showLegendKey val="0"/>
          <c:showVal val="0"/>
          <c:showCatName val="0"/>
          <c:showSerName val="0"/>
          <c:showPercent val="0"/>
          <c:showBubbleSize val="0"/>
        </c:dLbls>
        <c:gapWidth val="100"/>
        <c:axId val="215079936"/>
        <c:axId val="214186176"/>
      </c:barChart>
      <c:catAx>
        <c:axId val="21507993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14186176"/>
        <c:crosses val="autoZero"/>
        <c:auto val="1"/>
        <c:lblAlgn val="ctr"/>
        <c:lblOffset val="100"/>
        <c:noMultiLvlLbl val="0"/>
      </c:catAx>
      <c:valAx>
        <c:axId val="214186176"/>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5079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Febrero 2022</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536</c:v>
                </c:pt>
                <c:pt idx="1">
                  <c:v>61</c:v>
                </c:pt>
                <c:pt idx="2">
                  <c:v>107</c:v>
                </c:pt>
                <c:pt idx="3">
                  <c:v>3793</c:v>
                </c:pt>
                <c:pt idx="4">
                  <c:v>3423</c:v>
                </c:pt>
                <c:pt idx="5">
                  <c:v>100</c:v>
                </c:pt>
                <c:pt idx="6">
                  <c:v>211</c:v>
                </c:pt>
                <c:pt idx="7">
                  <c:v>113</c:v>
                </c:pt>
                <c:pt idx="8">
                  <c:v>293</c:v>
                </c:pt>
                <c:pt idx="9">
                  <c:v>27</c:v>
                </c:pt>
                <c:pt idx="10">
                  <c:v>16</c:v>
                </c:pt>
                <c:pt idx="11">
                  <c:v>436</c:v>
                </c:pt>
              </c:numCache>
            </c:numRef>
          </c:val>
          <c:extLst>
            <c:ext xmlns:c16="http://schemas.microsoft.com/office/drawing/2014/chart" uri="{C3380CC4-5D6E-409C-BE32-E72D297353CC}">
              <c16:uniqueId val="{00000000-E15D-4084-9358-B44E200AAA72}"/>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1357</c:v>
                </c:pt>
                <c:pt idx="1">
                  <c:v>182</c:v>
                </c:pt>
                <c:pt idx="2">
                  <c:v>198</c:v>
                </c:pt>
                <c:pt idx="3">
                  <c:v>4202</c:v>
                </c:pt>
                <c:pt idx="4">
                  <c:v>9682</c:v>
                </c:pt>
                <c:pt idx="5">
                  <c:v>682</c:v>
                </c:pt>
                <c:pt idx="6">
                  <c:v>509</c:v>
                </c:pt>
                <c:pt idx="7">
                  <c:v>307</c:v>
                </c:pt>
                <c:pt idx="8">
                  <c:v>489</c:v>
                </c:pt>
                <c:pt idx="9">
                  <c:v>67</c:v>
                </c:pt>
                <c:pt idx="10">
                  <c:v>115</c:v>
                </c:pt>
                <c:pt idx="11">
                  <c:v>1055</c:v>
                </c:pt>
              </c:numCache>
            </c:numRef>
          </c:val>
          <c:extLst>
            <c:ext xmlns:c16="http://schemas.microsoft.com/office/drawing/2014/chart" uri="{C3380CC4-5D6E-409C-BE32-E72D297353CC}">
              <c16:uniqueId val="{00000001-E15D-4084-9358-B44E200AAA72}"/>
            </c:ext>
          </c:extLst>
        </c:ser>
        <c:dLbls>
          <c:showLegendKey val="0"/>
          <c:showVal val="0"/>
          <c:showCatName val="0"/>
          <c:showSerName val="0"/>
          <c:showPercent val="0"/>
          <c:showBubbleSize val="0"/>
        </c:dLbls>
        <c:gapWidth val="182"/>
        <c:axId val="201815552"/>
        <c:axId val="208470016"/>
      </c:barChart>
      <c:catAx>
        <c:axId val="201815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8470016"/>
        <c:crosses val="autoZero"/>
        <c:auto val="1"/>
        <c:lblAlgn val="ctr"/>
        <c:lblOffset val="100"/>
        <c:noMultiLvlLbl val="0"/>
      </c:catAx>
      <c:valAx>
        <c:axId val="2084700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181555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Febrero 2022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421C-4A8E-BA44-8C0A1668F180}"/>
              </c:ext>
            </c:extLst>
          </c:dPt>
          <c:dPt>
            <c:idx val="1"/>
            <c:bubble3D val="0"/>
            <c:spPr>
              <a:solidFill>
                <a:srgbClr val="ED7D31"/>
              </a:solidFill>
              <a:ln w="25400">
                <a:noFill/>
              </a:ln>
            </c:spPr>
            <c:extLst>
              <c:ext xmlns:c16="http://schemas.microsoft.com/office/drawing/2014/chart" uri="{C3380CC4-5D6E-409C-BE32-E72D297353CC}">
                <c16:uniqueId val="{00000003-421C-4A8E-BA44-8C0A1668F180}"/>
              </c:ext>
            </c:extLst>
          </c:dPt>
          <c:dPt>
            <c:idx val="2"/>
            <c:bubble3D val="0"/>
            <c:spPr>
              <a:solidFill>
                <a:srgbClr val="A5A5A5"/>
              </a:solidFill>
              <a:ln w="25400">
                <a:noFill/>
              </a:ln>
            </c:spPr>
            <c:extLst>
              <c:ext xmlns:c16="http://schemas.microsoft.com/office/drawing/2014/chart" uri="{C3380CC4-5D6E-409C-BE32-E72D297353CC}">
                <c16:uniqueId val="{00000005-421C-4A8E-BA44-8C0A1668F180}"/>
              </c:ext>
            </c:extLst>
          </c:dPt>
          <c:dPt>
            <c:idx val="3"/>
            <c:bubble3D val="0"/>
            <c:spPr>
              <a:solidFill>
                <a:srgbClr val="FFC000"/>
              </a:solidFill>
              <a:ln w="25400">
                <a:noFill/>
              </a:ln>
            </c:spPr>
            <c:extLst>
              <c:ext xmlns:c16="http://schemas.microsoft.com/office/drawing/2014/chart" uri="{C3380CC4-5D6E-409C-BE32-E72D297353CC}">
                <c16:uniqueId val="{00000007-421C-4A8E-BA44-8C0A1668F180}"/>
              </c:ext>
            </c:extLst>
          </c:dPt>
          <c:dPt>
            <c:idx val="4"/>
            <c:bubble3D val="0"/>
            <c:spPr>
              <a:solidFill>
                <a:srgbClr val="4472C4"/>
              </a:solidFill>
              <a:ln w="25400">
                <a:noFill/>
              </a:ln>
            </c:spPr>
            <c:extLst>
              <c:ext xmlns:c16="http://schemas.microsoft.com/office/drawing/2014/chart" uri="{C3380CC4-5D6E-409C-BE32-E72D297353CC}">
                <c16:uniqueId val="{00000009-421C-4A8E-BA44-8C0A1668F180}"/>
              </c:ext>
            </c:extLst>
          </c:dPt>
          <c:dPt>
            <c:idx val="5"/>
            <c:bubble3D val="0"/>
            <c:spPr>
              <a:solidFill>
                <a:srgbClr val="70AD47"/>
              </a:solidFill>
              <a:ln w="25400">
                <a:noFill/>
              </a:ln>
            </c:spPr>
            <c:extLst>
              <c:ext xmlns:c16="http://schemas.microsoft.com/office/drawing/2014/chart" uri="{C3380CC4-5D6E-409C-BE32-E72D297353CC}">
                <c16:uniqueId val="{0000000B-421C-4A8E-BA44-8C0A1668F180}"/>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421C-4A8E-BA44-8C0A1668F180}"/>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421C-4A8E-BA44-8C0A1668F180}"/>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421C-4A8E-BA44-8C0A1668F180}"/>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421C-4A8E-BA44-8C0A1668F180}"/>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24687</c:v>
                </c:pt>
                <c:pt idx="1">
                  <c:v>33327</c:v>
                </c:pt>
                <c:pt idx="2">
                  <c:v>1</c:v>
                </c:pt>
                <c:pt idx="3">
                  <c:v>6736</c:v>
                </c:pt>
                <c:pt idx="4">
                  <c:v>1211</c:v>
                </c:pt>
                <c:pt idx="5">
                  <c:v>2666</c:v>
                </c:pt>
                <c:pt idx="6">
                  <c:v>1040</c:v>
                </c:pt>
                <c:pt idx="7">
                  <c:v>2158</c:v>
                </c:pt>
                <c:pt idx="8">
                  <c:v>1962</c:v>
                </c:pt>
                <c:pt idx="9">
                  <c:v>4456</c:v>
                </c:pt>
              </c:numCache>
            </c:numRef>
          </c:val>
          <c:extLst>
            <c:ext xmlns:c16="http://schemas.microsoft.com/office/drawing/2014/chart" uri="{C3380CC4-5D6E-409C-BE32-E72D297353CC}">
              <c16:uniqueId val="{00000014-421C-4A8E-BA44-8C0A1668F180}"/>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Febrero </a:t>
            </a:r>
            <a:r>
              <a:rPr lang="en-US" sz="1400" b="1" i="0" u="none" strike="noStrike" kern="1200" spc="0" baseline="0">
                <a:solidFill>
                  <a:schemeClr val="accent5">
                    <a:lumMod val="50000"/>
                  </a:schemeClr>
                </a:solidFill>
                <a:latin typeface="Century Gothic" panose="020B0502020202020204" pitchFamily="34" charset="0"/>
                <a:ea typeface="+mn-ea"/>
                <a:cs typeface="+mn-cs"/>
              </a:rPr>
              <a:t>2022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3521-4BD0-AD3D-DA7247430244}"/>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3521-4BD0-AD3D-DA7247430244}"/>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3521-4BD0-AD3D-DA7247430244}"/>
              </c:ext>
            </c:extLst>
          </c:dPt>
          <c:dPt>
            <c:idx val="3"/>
            <c:bubble3D val="0"/>
            <c:spPr>
              <a:solidFill>
                <a:srgbClr val="FFC000"/>
              </a:solidFill>
              <a:ln>
                <a:noFill/>
              </a:ln>
              <a:effectLst/>
            </c:spPr>
            <c:extLst>
              <c:ext xmlns:c16="http://schemas.microsoft.com/office/drawing/2014/chart" uri="{C3380CC4-5D6E-409C-BE32-E72D297353CC}">
                <c16:uniqueId val="{00000007-3521-4BD0-AD3D-DA7247430244}"/>
              </c:ext>
            </c:extLst>
          </c:dPt>
          <c:dPt>
            <c:idx val="4"/>
            <c:bubble3D val="0"/>
            <c:spPr>
              <a:solidFill>
                <a:srgbClr val="92D050"/>
              </a:solidFill>
              <a:ln>
                <a:noFill/>
              </a:ln>
              <a:effectLst/>
            </c:spPr>
            <c:extLst>
              <c:ext xmlns:c16="http://schemas.microsoft.com/office/drawing/2014/chart" uri="{C3380CC4-5D6E-409C-BE32-E72D297353CC}">
                <c16:uniqueId val="{00000009-3521-4BD0-AD3D-DA7247430244}"/>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3521-4BD0-AD3D-DA7247430244}"/>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3521-4BD0-AD3D-DA7247430244}"/>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3521-4BD0-AD3D-DA7247430244}"/>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3521-4BD0-AD3D-DA7247430244}"/>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3521-4BD0-AD3D-DA7247430244}"/>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429</c:v>
                </c:pt>
                <c:pt idx="1">
                  <c:v>4229</c:v>
                </c:pt>
                <c:pt idx="2" formatCode="General">
                  <c:v>0</c:v>
                </c:pt>
                <c:pt idx="3" formatCode="General">
                  <c:v>888</c:v>
                </c:pt>
                <c:pt idx="4" formatCode="General">
                  <c:v>61</c:v>
                </c:pt>
                <c:pt idx="5" formatCode="General">
                  <c:v>42</c:v>
                </c:pt>
                <c:pt idx="6" formatCode="General">
                  <c:v>90</c:v>
                </c:pt>
                <c:pt idx="7" formatCode="General">
                  <c:v>178</c:v>
                </c:pt>
                <c:pt idx="8" formatCode="General">
                  <c:v>119</c:v>
                </c:pt>
                <c:pt idx="9" formatCode="General">
                  <c:v>410</c:v>
                </c:pt>
              </c:numCache>
            </c:numRef>
          </c:val>
          <c:extLst>
            <c:ext xmlns:c16="http://schemas.microsoft.com/office/drawing/2014/chart" uri="{C3380CC4-5D6E-409C-BE32-E72D297353CC}">
              <c16:uniqueId val="{00000014-3521-4BD0-AD3D-DA7247430244}"/>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2020 Febrero</c:v>
                </c:pt>
                <c:pt idx="1">
                  <c:v>      2020 Marzo</c:v>
                </c:pt>
                <c:pt idx="2">
                  <c:v>      2020 Abril</c:v>
                </c:pt>
                <c:pt idx="3">
                  <c:v>      2020 Mayo</c:v>
                </c:pt>
                <c:pt idx="4">
                  <c:v>      2020 Junio</c:v>
                </c:pt>
                <c:pt idx="5">
                  <c:v>      2020 Julio</c:v>
                </c:pt>
                <c:pt idx="6">
                  <c:v>      2020 Agosto</c:v>
                </c:pt>
                <c:pt idx="7">
                  <c:v>      2020 Septiembre</c:v>
                </c:pt>
                <c:pt idx="8">
                  <c:v>      2020 Octubre</c:v>
                </c:pt>
                <c:pt idx="9">
                  <c:v>      2020 Noviembre</c:v>
                </c:pt>
                <c:pt idx="10">
                  <c:v>      2020 Diciembre</c:v>
                </c:pt>
                <c:pt idx="11">
                  <c:v>      2021 Enero</c:v>
                </c:pt>
                <c:pt idx="12">
                  <c:v>      2021 Febrero</c:v>
                </c:pt>
                <c:pt idx="13">
                  <c:v>      2021 Marzo</c:v>
                </c:pt>
                <c:pt idx="14">
                  <c:v>      2021 Abril</c:v>
                </c:pt>
                <c:pt idx="15">
                  <c:v>      2021 Mayo</c:v>
                </c:pt>
                <c:pt idx="16">
                  <c:v>      2021 Junio</c:v>
                </c:pt>
                <c:pt idx="17">
                  <c:v>      2021 Julio</c:v>
                </c:pt>
                <c:pt idx="18">
                  <c:v>      2021 Agosto</c:v>
                </c:pt>
                <c:pt idx="19">
                  <c:v>      2021 Septiembre</c:v>
                </c:pt>
                <c:pt idx="20">
                  <c:v>      2021 Octubre</c:v>
                </c:pt>
                <c:pt idx="21">
                  <c:v>      2021 Noviembre</c:v>
                </c:pt>
                <c:pt idx="22">
                  <c:v>      2021 Diciembre</c:v>
                </c:pt>
                <c:pt idx="23">
                  <c:v>      2022 Enero</c:v>
                </c:pt>
                <c:pt idx="24">
                  <c:v>      2022 Febrero</c:v>
                </c:pt>
              </c:strCache>
            </c:strRef>
          </c:cat>
          <c:val>
            <c:numRef>
              <c:f>TURISMO_3!$M$7:$M$31</c:f>
              <c:numCache>
                <c:formatCode>#,##0</c:formatCode>
                <c:ptCount val="25"/>
                <c:pt idx="0">
                  <c:v>11253</c:v>
                </c:pt>
                <c:pt idx="1">
                  <c:v>6636</c:v>
                </c:pt>
                <c:pt idx="2">
                  <c:v>604</c:v>
                </c:pt>
                <c:pt idx="3">
                  <c:v>788</c:v>
                </c:pt>
                <c:pt idx="4">
                  <c:v>2087</c:v>
                </c:pt>
                <c:pt idx="5">
                  <c:v>3688</c:v>
                </c:pt>
                <c:pt idx="6">
                  <c:v>3548</c:v>
                </c:pt>
                <c:pt idx="7">
                  <c:v>3913</c:v>
                </c:pt>
                <c:pt idx="8">
                  <c:v>3490</c:v>
                </c:pt>
                <c:pt idx="9">
                  <c:v>3136</c:v>
                </c:pt>
                <c:pt idx="10">
                  <c:v>2950</c:v>
                </c:pt>
                <c:pt idx="11">
                  <c:v>2208</c:v>
                </c:pt>
                <c:pt idx="12">
                  <c:v>2564</c:v>
                </c:pt>
                <c:pt idx="13">
                  <c:v>3532</c:v>
                </c:pt>
                <c:pt idx="14">
                  <c:v>3056</c:v>
                </c:pt>
                <c:pt idx="15">
                  <c:v>4116</c:v>
                </c:pt>
                <c:pt idx="16">
                  <c:v>5517</c:v>
                </c:pt>
                <c:pt idx="17">
                  <c:v>6589</c:v>
                </c:pt>
                <c:pt idx="18">
                  <c:v>7960</c:v>
                </c:pt>
                <c:pt idx="19">
                  <c:v>9719</c:v>
                </c:pt>
                <c:pt idx="20">
                  <c:v>11492</c:v>
                </c:pt>
                <c:pt idx="21">
                  <c:v>12804</c:v>
                </c:pt>
                <c:pt idx="22">
                  <c:v>9201</c:v>
                </c:pt>
                <c:pt idx="23">
                  <c:v>7342</c:v>
                </c:pt>
                <c:pt idx="24">
                  <c:v>9116</c:v>
                </c:pt>
              </c:numCache>
            </c:numRef>
          </c:val>
          <c:smooth val="0"/>
          <c:extLst>
            <c:ext xmlns:c16="http://schemas.microsoft.com/office/drawing/2014/chart" uri="{C3380CC4-5D6E-409C-BE32-E72D297353CC}">
              <c16:uniqueId val="{00000000-1D02-430C-A3C8-17ACF68FB281}"/>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2020 Febrero</c:v>
                </c:pt>
                <c:pt idx="1">
                  <c:v>      2020 Marzo</c:v>
                </c:pt>
                <c:pt idx="2">
                  <c:v>      2020 Abril</c:v>
                </c:pt>
                <c:pt idx="3">
                  <c:v>      2020 Mayo</c:v>
                </c:pt>
                <c:pt idx="4">
                  <c:v>      2020 Junio</c:v>
                </c:pt>
                <c:pt idx="5">
                  <c:v>      2020 Julio</c:v>
                </c:pt>
                <c:pt idx="6">
                  <c:v>      2020 Agosto</c:v>
                </c:pt>
                <c:pt idx="7">
                  <c:v>      2020 Septiembre</c:v>
                </c:pt>
                <c:pt idx="8">
                  <c:v>      2020 Octubre</c:v>
                </c:pt>
                <c:pt idx="9">
                  <c:v>      2020 Noviembre</c:v>
                </c:pt>
                <c:pt idx="10">
                  <c:v>      2020 Diciembre</c:v>
                </c:pt>
                <c:pt idx="11">
                  <c:v>      2021 Enero</c:v>
                </c:pt>
                <c:pt idx="12">
                  <c:v>      2021 Febrero</c:v>
                </c:pt>
                <c:pt idx="13">
                  <c:v>      2021 Marzo</c:v>
                </c:pt>
                <c:pt idx="14">
                  <c:v>      2021 Abril</c:v>
                </c:pt>
                <c:pt idx="15">
                  <c:v>      2021 Mayo</c:v>
                </c:pt>
                <c:pt idx="16">
                  <c:v>      2021 Junio</c:v>
                </c:pt>
                <c:pt idx="17">
                  <c:v>      2021 Julio</c:v>
                </c:pt>
                <c:pt idx="18">
                  <c:v>      2021 Agosto</c:v>
                </c:pt>
                <c:pt idx="19">
                  <c:v>      2021 Septiembre</c:v>
                </c:pt>
                <c:pt idx="20">
                  <c:v>      2021 Octubre</c:v>
                </c:pt>
                <c:pt idx="21">
                  <c:v>      2021 Noviembre</c:v>
                </c:pt>
                <c:pt idx="22">
                  <c:v>      2021 Diciembre</c:v>
                </c:pt>
                <c:pt idx="23">
                  <c:v>      2022 Enero</c:v>
                </c:pt>
                <c:pt idx="24">
                  <c:v>      2022 Febrero</c:v>
                </c:pt>
              </c:strCache>
            </c:strRef>
          </c:cat>
          <c:val>
            <c:numRef>
              <c:f>TURISMO_3!$N$7:$N$31</c:f>
              <c:numCache>
                <c:formatCode>#,##0</c:formatCode>
                <c:ptCount val="25"/>
                <c:pt idx="0">
                  <c:v>20409</c:v>
                </c:pt>
                <c:pt idx="1">
                  <c:v>24951</c:v>
                </c:pt>
                <c:pt idx="2">
                  <c:v>29121</c:v>
                </c:pt>
                <c:pt idx="3">
                  <c:v>29874</c:v>
                </c:pt>
                <c:pt idx="4">
                  <c:v>29817</c:v>
                </c:pt>
                <c:pt idx="5">
                  <c:v>28751</c:v>
                </c:pt>
                <c:pt idx="6">
                  <c:v>28413</c:v>
                </c:pt>
                <c:pt idx="7">
                  <c:v>28199</c:v>
                </c:pt>
                <c:pt idx="8">
                  <c:v>29323</c:v>
                </c:pt>
                <c:pt idx="9">
                  <c:v>30095</c:v>
                </c:pt>
                <c:pt idx="10">
                  <c:v>30324</c:v>
                </c:pt>
                <c:pt idx="11">
                  <c:v>31282</c:v>
                </c:pt>
                <c:pt idx="12">
                  <c:v>31640</c:v>
                </c:pt>
                <c:pt idx="13">
                  <c:v>31328</c:v>
                </c:pt>
                <c:pt idx="14">
                  <c:v>31238</c:v>
                </c:pt>
                <c:pt idx="15">
                  <c:v>30397</c:v>
                </c:pt>
                <c:pt idx="16">
                  <c:v>29863</c:v>
                </c:pt>
                <c:pt idx="17">
                  <c:v>26844</c:v>
                </c:pt>
                <c:pt idx="18">
                  <c:v>23866</c:v>
                </c:pt>
                <c:pt idx="19">
                  <c:v>20960</c:v>
                </c:pt>
                <c:pt idx="20">
                  <c:v>19636</c:v>
                </c:pt>
                <c:pt idx="21">
                  <c:v>19255</c:v>
                </c:pt>
                <c:pt idx="22">
                  <c:v>18853</c:v>
                </c:pt>
                <c:pt idx="23">
                  <c:v>19438</c:v>
                </c:pt>
                <c:pt idx="24">
                  <c:v>18845</c:v>
                </c:pt>
              </c:numCache>
            </c:numRef>
          </c:val>
          <c:smooth val="0"/>
          <c:extLst>
            <c:ext xmlns:c16="http://schemas.microsoft.com/office/drawing/2014/chart" uri="{C3380CC4-5D6E-409C-BE32-E72D297353CC}">
              <c16:uniqueId val="{00000001-1D02-430C-A3C8-17ACF68FB281}"/>
            </c:ext>
          </c:extLst>
        </c:ser>
        <c:dLbls>
          <c:showLegendKey val="0"/>
          <c:showVal val="0"/>
          <c:showCatName val="0"/>
          <c:showSerName val="0"/>
          <c:showPercent val="0"/>
          <c:showBubbleSize val="0"/>
        </c:dLbls>
        <c:axId val="201816576"/>
        <c:axId val="208474624"/>
        <c:axId val="203384064"/>
      </c:line3DChart>
      <c:catAx>
        <c:axId val="2018165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8474624"/>
        <c:crosses val="autoZero"/>
        <c:auto val="1"/>
        <c:lblAlgn val="ctr"/>
        <c:lblOffset val="100"/>
        <c:noMultiLvlLbl val="0"/>
      </c:catAx>
      <c:valAx>
        <c:axId val="208474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1816576"/>
        <c:crosses val="autoZero"/>
        <c:crossBetween val="between"/>
      </c:valAx>
      <c:serAx>
        <c:axId val="203384064"/>
        <c:scaling>
          <c:orientation val="minMax"/>
        </c:scaling>
        <c:delete val="1"/>
        <c:axPos val="b"/>
        <c:majorTickMark val="out"/>
        <c:minorTickMark val="none"/>
        <c:tickLblPos val="nextTo"/>
        <c:crossAx val="208474624"/>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6C88-44DD-BC3D-54F92E014A50}"/>
            </c:ext>
          </c:extLst>
        </c:ser>
        <c:dLbls>
          <c:showLegendKey val="0"/>
          <c:showVal val="0"/>
          <c:showCatName val="0"/>
          <c:showSerName val="0"/>
          <c:showPercent val="0"/>
          <c:showBubbleSize val="0"/>
        </c:dLbls>
        <c:gapWidth val="150"/>
        <c:axId val="201817088"/>
        <c:axId val="208476928"/>
      </c:barChart>
      <c:catAx>
        <c:axId val="20181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8476928"/>
        <c:crosses val="autoZero"/>
        <c:auto val="1"/>
        <c:lblAlgn val="ctr"/>
        <c:lblOffset val="100"/>
        <c:noMultiLvlLbl val="0"/>
      </c:catAx>
      <c:valAx>
        <c:axId val="208476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181708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11.349</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4.941</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6.408</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4.941</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6.408</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11.349</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6.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5.xml"/><Relationship Id="rId6" Type="http://schemas.openxmlformats.org/officeDocument/2006/relationships/diagramData" Target="../diagrams/data3.xml"/><Relationship Id="rId5" Type="http://schemas.openxmlformats.org/officeDocument/2006/relationships/chart" Target="../charts/chart28.xml"/><Relationship Id="rId10" Type="http://schemas.microsoft.com/office/2007/relationships/diagramDrawing" Target="../diagrams/drawing3.xml"/><Relationship Id="rId4" Type="http://schemas.openxmlformats.org/officeDocument/2006/relationships/chart" Target="../charts/chart27.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205;NDICE!A1"/><Relationship Id="rId5" Type="http://schemas.openxmlformats.org/officeDocument/2006/relationships/chart" Target="../charts/chart32.xml"/><Relationship Id="rId4"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hyperlink" Target="#&#205;NDICE!A1"/><Relationship Id="rId1" Type="http://schemas.openxmlformats.org/officeDocument/2006/relationships/chart" Target="../charts/chart40.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3.xml"/><Relationship Id="rId1" Type="http://schemas.openxmlformats.org/officeDocument/2006/relationships/chart" Target="../charts/chart42.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65764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964907"/>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700768</xdr:colOff>
      <xdr:row>15</xdr:row>
      <xdr:rowOff>19729</xdr:rowOff>
    </xdr:from>
    <xdr:to>
      <xdr:col>13</xdr:col>
      <xdr:colOff>170090</xdr:colOff>
      <xdr:row>32</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(por covid) a febrero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392908</xdr:colOff>
      <xdr:row>44</xdr:row>
      <xdr:rowOff>119064</xdr:rowOff>
    </xdr:from>
    <xdr:to>
      <xdr:col>13</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1072114" y="971129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559593</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175948</xdr:colOff>
      <xdr:row>36</xdr:row>
      <xdr:rowOff>82020</xdr:rowOff>
    </xdr:from>
    <xdr:to>
      <xdr:col>10</xdr:col>
      <xdr:colOff>216748</xdr:colOff>
      <xdr:row>41</xdr:row>
      <xdr:rowOff>169137</xdr:rowOff>
    </xdr:to>
    <xdr:grpSp>
      <xdr:nvGrpSpPr>
        <xdr:cNvPr id="2" name="Grupo 1">
          <a:hlinkClick xmlns:r="http://schemas.openxmlformats.org/officeDocument/2006/relationships" r:id="rId1" tooltip="VOLVER AL ÍNDICE"/>
        </xdr:cNvPr>
        <xdr:cNvGrpSpPr/>
      </xdr:nvGrpSpPr>
      <xdr:grpSpPr>
        <a:xfrm>
          <a:off x="7986448" y="7416270"/>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21</xdr:col>
      <xdr:colOff>142875</xdr:colOff>
      <xdr:row>2</xdr:row>
      <xdr:rowOff>238125</xdr:rowOff>
    </xdr:from>
    <xdr:to>
      <xdr:col>28</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114019</xdr:rowOff>
    </xdr:from>
    <xdr:to>
      <xdr:col>11</xdr:col>
      <xdr:colOff>5118</xdr:colOff>
      <xdr:row>25</xdr:row>
      <xdr:rowOff>61632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43599" y="10308772"/>
          <a:ext cx="7992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585106</xdr:colOff>
      <xdr:row>24</xdr:row>
      <xdr:rowOff>318237</xdr:rowOff>
    </xdr:from>
    <xdr:to>
      <xdr:col>21</xdr:col>
      <xdr:colOff>323168</xdr:colOff>
      <xdr:row>36</xdr:row>
      <xdr:rowOff>122294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43656</xdr:colOff>
      <xdr:row>56</xdr:row>
      <xdr:rowOff>26458</xdr:rowOff>
    </xdr:from>
    <xdr:to>
      <xdr:col>10</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7690870" y="10694458"/>
          <a:ext cx="8011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221113</xdr:colOff>
      <xdr:row>33</xdr:row>
      <xdr:rowOff>146275</xdr:rowOff>
    </xdr:from>
    <xdr:to>
      <xdr:col>18</xdr:col>
      <xdr:colOff>637834</xdr:colOff>
      <xdr:row>48</xdr:row>
      <xdr:rowOff>31975</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652462</xdr:colOff>
      <xdr:row>64</xdr:row>
      <xdr:rowOff>169069</xdr:rowOff>
    </xdr:from>
    <xdr:to>
      <xdr:col>24</xdr:col>
      <xdr:colOff>157162</xdr:colOff>
      <xdr:row>77</xdr:row>
      <xdr:rowOff>159544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700087</xdr:colOff>
      <xdr:row>79</xdr:row>
      <xdr:rowOff>76200</xdr:rowOff>
    </xdr:from>
    <xdr:to>
      <xdr:col>24</xdr:col>
      <xdr:colOff>204787</xdr:colOff>
      <xdr:row>95</xdr:row>
      <xdr:rowOff>152400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94330</xdr:colOff>
      <xdr:row>82</xdr:row>
      <xdr:rowOff>157882</xdr:rowOff>
    </xdr:from>
    <xdr:to>
      <xdr:col>7</xdr:col>
      <xdr:colOff>135221</xdr:colOff>
      <xdr:row>89</xdr:row>
      <xdr:rowOff>48382</xdr:rowOff>
    </xdr:to>
    <xdr:grpSp>
      <xdr:nvGrpSpPr>
        <xdr:cNvPr id="13" name="Grupo 12">
          <a:hlinkClick xmlns:r="http://schemas.openxmlformats.org/officeDocument/2006/relationships" r:id="rId7" tooltip="VOLVER AL ÍNDICE"/>
        </xdr:cNvPr>
        <xdr:cNvGrpSpPr/>
      </xdr:nvGrpSpPr>
      <xdr:grpSpPr>
        <a:xfrm>
          <a:off x="8214393" y="16826632"/>
          <a:ext cx="802891" cy="1331156"/>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952499</xdr:colOff>
      <xdr:row>29</xdr:row>
      <xdr:rowOff>127567</xdr:rowOff>
    </xdr:from>
    <xdr:to>
      <xdr:col>22</xdr:col>
      <xdr:colOff>519905</xdr:colOff>
      <xdr:row>50</xdr:row>
      <xdr:rowOff>71436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709272</xdr:colOff>
      <xdr:row>50</xdr:row>
      <xdr:rowOff>146445</xdr:rowOff>
    </xdr:from>
    <xdr:to>
      <xdr:col>24</xdr:col>
      <xdr:colOff>476249</xdr:colOff>
      <xdr:row>65</xdr:row>
      <xdr:rowOff>32145</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107155</xdr:colOff>
      <xdr:row>17</xdr:row>
      <xdr:rowOff>146448</xdr:rowOff>
    </xdr:from>
    <xdr:to>
      <xdr:col>15</xdr:col>
      <xdr:colOff>1273969</xdr:colOff>
      <xdr:row>36</xdr:row>
      <xdr:rowOff>95250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V23" sqref="V23"/>
    </sheetView>
  </sheetViews>
  <sheetFormatPr baseColWidth="10" defaultRowHeight="15"/>
  <cols>
    <col min="1" max="1" width="26.5703125" style="417" customWidth="1"/>
    <col min="2" max="2" width="11.42578125" style="172" customWidth="1"/>
    <col min="3" max="15" width="11.42578125" style="172"/>
    <col min="16" max="16" width="43.28515625" style="435" bestFit="1" customWidth="1"/>
    <col min="17" max="16384" width="11.42578125" style="172"/>
  </cols>
  <sheetData>
    <row r="1" spans="1:16" ht="45.75" customHeight="1">
      <c r="A1" s="495"/>
      <c r="B1" s="495"/>
      <c r="C1" s="495"/>
      <c r="D1" s="495"/>
      <c r="E1" s="495"/>
      <c r="F1" s="495"/>
      <c r="G1" s="495"/>
      <c r="H1" s="495"/>
      <c r="I1" s="495"/>
      <c r="J1" s="495"/>
      <c r="K1" s="495"/>
      <c r="L1" s="495"/>
      <c r="M1" s="495"/>
      <c r="N1" s="495"/>
      <c r="O1" s="495"/>
      <c r="P1" s="495"/>
    </row>
    <row r="2" spans="1:16" ht="32.25" customHeight="1">
      <c r="A2" s="412" t="s">
        <v>686</v>
      </c>
      <c r="B2" s="496" t="s">
        <v>685</v>
      </c>
      <c r="C2" s="496"/>
      <c r="D2" s="496"/>
      <c r="E2" s="496"/>
      <c r="F2" s="496"/>
      <c r="G2" s="496"/>
      <c r="H2" s="496"/>
      <c r="I2" s="496"/>
      <c r="J2" s="496"/>
      <c r="K2" s="496"/>
      <c r="L2" s="496"/>
      <c r="M2" s="496"/>
      <c r="N2" s="496"/>
      <c r="O2" s="411"/>
      <c r="P2" s="432" t="s">
        <v>684</v>
      </c>
    </row>
    <row r="3" spans="1:16" s="422" customFormat="1" ht="18" customHeight="1">
      <c r="A3" s="418" t="s">
        <v>496</v>
      </c>
      <c r="B3" s="419" t="s">
        <v>451</v>
      </c>
      <c r="C3" s="420"/>
      <c r="D3" s="421"/>
      <c r="E3" s="421"/>
      <c r="F3" s="421"/>
      <c r="G3" s="421"/>
      <c r="H3" s="421"/>
      <c r="I3" s="421"/>
      <c r="J3" s="421"/>
      <c r="K3" s="421"/>
      <c r="L3" s="421"/>
      <c r="M3" s="421"/>
      <c r="N3" s="421"/>
      <c r="O3" s="421"/>
      <c r="P3" s="437" t="s">
        <v>708</v>
      </c>
    </row>
    <row r="4" spans="1:16" s="422" customFormat="1" ht="18" customHeight="1">
      <c r="A4" s="418" t="s">
        <v>497</v>
      </c>
      <c r="B4" s="419" t="s">
        <v>43</v>
      </c>
      <c r="C4" s="420"/>
      <c r="D4" s="421"/>
      <c r="E4" s="421"/>
      <c r="F4" s="421"/>
      <c r="G4" s="421"/>
      <c r="H4" s="421"/>
      <c r="I4" s="421"/>
      <c r="J4" s="421"/>
      <c r="K4" s="421"/>
      <c r="L4" s="421"/>
      <c r="M4" s="421"/>
      <c r="N4" s="421"/>
      <c r="O4" s="421"/>
      <c r="P4" s="437" t="s">
        <v>708</v>
      </c>
    </row>
    <row r="5" spans="1:16" s="414" customFormat="1" ht="27.75" customHeight="1">
      <c r="A5" s="415" t="s">
        <v>408</v>
      </c>
      <c r="B5" s="174" t="s">
        <v>452</v>
      </c>
      <c r="C5" s="423"/>
      <c r="D5" s="413"/>
      <c r="E5" s="413"/>
      <c r="F5" s="413"/>
      <c r="G5" s="413"/>
      <c r="H5" s="413"/>
      <c r="I5" s="413"/>
      <c r="J5" s="413"/>
      <c r="K5" s="413"/>
      <c r="L5" s="413"/>
      <c r="M5" s="413"/>
      <c r="N5" s="413"/>
      <c r="O5" s="413"/>
      <c r="P5" s="434" t="s">
        <v>713</v>
      </c>
    </row>
    <row r="6" spans="1:16" s="422" customFormat="1" ht="18" customHeight="1">
      <c r="A6" s="418" t="s">
        <v>410</v>
      </c>
      <c r="B6" s="419" t="s">
        <v>407</v>
      </c>
      <c r="C6" s="420"/>
      <c r="D6" s="421"/>
      <c r="E6" s="421"/>
      <c r="F6" s="421"/>
      <c r="G6" s="421"/>
      <c r="H6" s="421"/>
      <c r="I6" s="421"/>
      <c r="J6" s="421"/>
      <c r="K6" s="421"/>
      <c r="L6" s="421"/>
      <c r="M6" s="421"/>
      <c r="N6" s="421"/>
      <c r="O6" s="421"/>
      <c r="P6" s="434" t="s">
        <v>713</v>
      </c>
    </row>
    <row r="7" spans="1:16" s="422" customFormat="1" ht="18" customHeight="1">
      <c r="A7" s="418" t="s">
        <v>409</v>
      </c>
      <c r="B7" s="419" t="s">
        <v>412</v>
      </c>
      <c r="C7" s="420"/>
      <c r="D7" s="421"/>
      <c r="E7" s="421"/>
      <c r="F7" s="421"/>
      <c r="G7" s="421"/>
      <c r="H7" s="421"/>
      <c r="I7" s="421"/>
      <c r="J7" s="421"/>
      <c r="K7" s="421"/>
      <c r="L7" s="421"/>
      <c r="M7" s="421"/>
      <c r="N7" s="421"/>
      <c r="O7" s="421"/>
      <c r="P7" s="493" t="s">
        <v>734</v>
      </c>
    </row>
    <row r="8" spans="1:16" s="414" customFormat="1" ht="27.75" customHeight="1">
      <c r="A8" s="415" t="s">
        <v>416</v>
      </c>
      <c r="B8" s="174" t="s">
        <v>413</v>
      </c>
      <c r="C8" s="423"/>
      <c r="D8" s="413"/>
      <c r="E8" s="413"/>
      <c r="F8" s="413"/>
      <c r="G8" s="413"/>
      <c r="H8" s="413"/>
      <c r="I8" s="413"/>
      <c r="J8" s="413"/>
      <c r="K8" s="413"/>
      <c r="L8" s="413"/>
      <c r="M8" s="413"/>
      <c r="N8" s="413"/>
      <c r="O8" s="413"/>
      <c r="P8" s="434" t="s">
        <v>734</v>
      </c>
    </row>
    <row r="9" spans="1:16" s="422" customFormat="1" ht="18" customHeight="1">
      <c r="A9" s="418" t="s">
        <v>417</v>
      </c>
      <c r="B9" s="419" t="s">
        <v>429</v>
      </c>
      <c r="C9" s="420"/>
      <c r="D9" s="421"/>
      <c r="E9" s="421"/>
      <c r="F9" s="421"/>
      <c r="G9" s="421"/>
      <c r="H9" s="421"/>
      <c r="I9" s="421"/>
      <c r="J9" s="421"/>
      <c r="K9" s="421"/>
      <c r="L9" s="421"/>
      <c r="M9" s="421"/>
      <c r="N9" s="421"/>
      <c r="O9" s="421"/>
      <c r="P9" s="437" t="s">
        <v>708</v>
      </c>
    </row>
    <row r="10" spans="1:16" s="422" customFormat="1" ht="18" customHeight="1">
      <c r="A10" s="418" t="s">
        <v>418</v>
      </c>
      <c r="B10" s="419" t="s">
        <v>453</v>
      </c>
      <c r="C10" s="420"/>
      <c r="D10" s="421"/>
      <c r="E10" s="421"/>
      <c r="F10" s="421"/>
      <c r="G10" s="421"/>
      <c r="H10" s="421"/>
      <c r="I10" s="421"/>
      <c r="J10" s="421"/>
      <c r="K10" s="421"/>
      <c r="L10" s="421"/>
      <c r="M10" s="421"/>
      <c r="N10" s="421"/>
      <c r="O10" s="421"/>
      <c r="P10" s="434" t="s">
        <v>734</v>
      </c>
    </row>
    <row r="11" spans="1:16" s="422" customFormat="1" ht="18" customHeight="1">
      <c r="A11" s="418" t="s">
        <v>419</v>
      </c>
      <c r="B11" s="419" t="s">
        <v>428</v>
      </c>
      <c r="C11" s="420"/>
      <c r="D11" s="421"/>
      <c r="E11" s="421"/>
      <c r="F11" s="421"/>
      <c r="G11" s="421"/>
      <c r="H11" s="421"/>
      <c r="I11" s="421"/>
      <c r="J11" s="421"/>
      <c r="K11" s="421"/>
      <c r="L11" s="421"/>
      <c r="M11" s="421"/>
      <c r="N11" s="421"/>
      <c r="O11" s="421"/>
      <c r="P11" s="437" t="s">
        <v>708</v>
      </c>
    </row>
    <row r="12" spans="1:16" s="422" customFormat="1" ht="18" customHeight="1">
      <c r="A12" s="418" t="s">
        <v>420</v>
      </c>
      <c r="B12" s="419" t="s">
        <v>424</v>
      </c>
      <c r="C12" s="420"/>
      <c r="D12" s="421"/>
      <c r="E12" s="421"/>
      <c r="F12" s="421"/>
      <c r="G12" s="421"/>
      <c r="H12" s="421"/>
      <c r="I12" s="421"/>
      <c r="J12" s="421"/>
      <c r="K12" s="421"/>
      <c r="L12" s="421"/>
      <c r="M12" s="421"/>
      <c r="N12" s="421"/>
      <c r="O12" s="421"/>
      <c r="P12" s="434" t="s">
        <v>734</v>
      </c>
    </row>
    <row r="13" spans="1:16" s="422" customFormat="1" ht="18" customHeight="1">
      <c r="A13" s="418" t="s">
        <v>421</v>
      </c>
      <c r="B13" s="419" t="s">
        <v>425</v>
      </c>
      <c r="C13" s="420"/>
      <c r="D13" s="421"/>
      <c r="E13" s="421"/>
      <c r="F13" s="421"/>
      <c r="G13" s="421"/>
      <c r="H13" s="421"/>
      <c r="I13" s="421"/>
      <c r="J13" s="421"/>
      <c r="K13" s="421"/>
      <c r="L13" s="421"/>
      <c r="M13" s="421"/>
      <c r="N13" s="421"/>
      <c r="O13" s="421"/>
      <c r="P13" s="434" t="s">
        <v>734</v>
      </c>
    </row>
    <row r="14" spans="1:16" s="422" customFormat="1" ht="18" customHeight="1">
      <c r="A14" s="418" t="s">
        <v>422</v>
      </c>
      <c r="B14" s="419" t="s">
        <v>426</v>
      </c>
      <c r="C14" s="420"/>
      <c r="D14" s="421"/>
      <c r="E14" s="421"/>
      <c r="F14" s="421"/>
      <c r="G14" s="421"/>
      <c r="H14" s="421"/>
      <c r="I14" s="421"/>
      <c r="J14" s="421"/>
      <c r="K14" s="421"/>
      <c r="L14" s="421"/>
      <c r="M14" s="421"/>
      <c r="N14" s="421"/>
      <c r="O14" s="421"/>
      <c r="P14" s="434" t="s">
        <v>734</v>
      </c>
    </row>
    <row r="15" spans="1:16" s="422" customFormat="1" ht="18" customHeight="1">
      <c r="A15" s="418" t="s">
        <v>423</v>
      </c>
      <c r="B15" s="419" t="s">
        <v>427</v>
      </c>
      <c r="C15" s="420"/>
      <c r="D15" s="421"/>
      <c r="E15" s="421"/>
      <c r="F15" s="421"/>
      <c r="G15" s="421"/>
      <c r="H15" s="421"/>
      <c r="I15" s="421"/>
      <c r="J15" s="421"/>
      <c r="K15" s="421"/>
      <c r="L15" s="421"/>
      <c r="M15" s="421"/>
      <c r="N15" s="421"/>
      <c r="O15" s="421"/>
      <c r="P15" s="433" t="s">
        <v>734</v>
      </c>
    </row>
    <row r="16" spans="1:16" s="422" customFormat="1" ht="36.75" customHeight="1">
      <c r="A16" s="418" t="s">
        <v>463</v>
      </c>
      <c r="B16" s="419" t="s">
        <v>464</v>
      </c>
      <c r="C16" s="420"/>
      <c r="D16" s="421"/>
      <c r="E16" s="421"/>
      <c r="F16" s="421"/>
      <c r="G16" s="421"/>
      <c r="H16" s="421"/>
      <c r="I16" s="421"/>
      <c r="J16" s="421"/>
      <c r="K16" s="421"/>
      <c r="L16" s="421"/>
      <c r="M16" s="421"/>
      <c r="N16" s="421"/>
      <c r="O16" s="421"/>
      <c r="P16" s="433" t="s">
        <v>747</v>
      </c>
    </row>
    <row r="17" spans="1:16" s="414" customFormat="1" ht="21" customHeight="1">
      <c r="A17" s="415" t="s">
        <v>430</v>
      </c>
      <c r="B17" s="174" t="s">
        <v>494</v>
      </c>
      <c r="C17" s="423"/>
      <c r="D17" s="413"/>
      <c r="E17" s="413"/>
      <c r="F17" s="413"/>
      <c r="G17" s="413"/>
      <c r="H17" s="413"/>
      <c r="I17" s="413"/>
      <c r="J17" s="413"/>
      <c r="K17" s="413"/>
      <c r="L17" s="413"/>
      <c r="M17" s="413"/>
      <c r="N17" s="413"/>
      <c r="O17" s="413"/>
      <c r="P17" s="434" t="s">
        <v>734</v>
      </c>
    </row>
    <row r="18" spans="1:16" s="422" customFormat="1" ht="18" customHeight="1">
      <c r="A18" s="418" t="s">
        <v>431</v>
      </c>
      <c r="B18" s="419" t="s">
        <v>434</v>
      </c>
      <c r="C18" s="420"/>
      <c r="D18" s="421"/>
      <c r="E18" s="421"/>
      <c r="F18" s="421"/>
      <c r="G18" s="421"/>
      <c r="H18" s="421"/>
      <c r="I18" s="421"/>
      <c r="J18" s="421"/>
      <c r="K18" s="421"/>
      <c r="L18" s="421"/>
      <c r="M18" s="421"/>
      <c r="N18" s="421"/>
      <c r="O18" s="421"/>
      <c r="P18" s="434" t="s">
        <v>734</v>
      </c>
    </row>
    <row r="19" spans="1:16" s="422" customFormat="1" ht="18" customHeight="1">
      <c r="A19" s="418" t="s">
        <v>432</v>
      </c>
      <c r="B19" s="419" t="s">
        <v>435</v>
      </c>
      <c r="C19" s="420"/>
      <c r="D19" s="421"/>
      <c r="E19" s="421"/>
      <c r="F19" s="421"/>
      <c r="G19" s="421"/>
      <c r="H19" s="421"/>
      <c r="I19" s="421"/>
      <c r="J19" s="421"/>
      <c r="K19" s="421"/>
      <c r="L19" s="421"/>
      <c r="M19" s="421"/>
      <c r="N19" s="421"/>
      <c r="O19" s="421"/>
      <c r="P19" s="434" t="s">
        <v>734</v>
      </c>
    </row>
    <row r="20" spans="1:16" s="422" customFormat="1" ht="18" customHeight="1">
      <c r="A20" s="418" t="s">
        <v>433</v>
      </c>
      <c r="B20" s="419" t="s">
        <v>436</v>
      </c>
      <c r="C20" s="420"/>
      <c r="D20" s="421"/>
      <c r="E20" s="421"/>
      <c r="F20" s="421"/>
      <c r="G20" s="421"/>
      <c r="H20" s="421"/>
      <c r="I20" s="421"/>
      <c r="J20" s="421"/>
      <c r="K20" s="421"/>
      <c r="L20" s="421"/>
      <c r="M20" s="421"/>
      <c r="N20" s="421"/>
      <c r="O20" s="421"/>
      <c r="P20" s="434" t="s">
        <v>734</v>
      </c>
    </row>
    <row r="21" spans="1:16" s="414" customFormat="1" ht="27.75" customHeight="1">
      <c r="A21" s="415" t="s">
        <v>440</v>
      </c>
      <c r="B21" s="174" t="s">
        <v>437</v>
      </c>
      <c r="C21" s="423"/>
      <c r="D21" s="413"/>
      <c r="E21" s="413"/>
      <c r="F21" s="413"/>
      <c r="G21" s="413"/>
      <c r="H21" s="413"/>
      <c r="I21" s="413"/>
      <c r="J21" s="413"/>
      <c r="K21" s="413"/>
      <c r="L21" s="413"/>
      <c r="M21" s="413"/>
      <c r="N21" s="413"/>
      <c r="O21" s="413"/>
      <c r="P21" s="434" t="s">
        <v>734</v>
      </c>
    </row>
    <row r="22" spans="1:16" s="422" customFormat="1" ht="18" customHeight="1">
      <c r="A22" s="418" t="s">
        <v>441</v>
      </c>
      <c r="B22" s="419" t="s">
        <v>438</v>
      </c>
      <c r="C22" s="420"/>
      <c r="D22" s="421"/>
      <c r="E22" s="421"/>
      <c r="F22" s="421"/>
      <c r="G22" s="421"/>
      <c r="H22" s="421"/>
      <c r="I22" s="421"/>
      <c r="J22" s="421"/>
      <c r="K22" s="421"/>
      <c r="L22" s="421"/>
      <c r="M22" s="421"/>
      <c r="N22" s="421"/>
      <c r="O22" s="421"/>
      <c r="P22" s="434" t="s">
        <v>734</v>
      </c>
    </row>
    <row r="23" spans="1:16" s="422" customFormat="1" ht="32.25" customHeight="1">
      <c r="A23" s="418" t="s">
        <v>442</v>
      </c>
      <c r="B23" s="419" t="s">
        <v>439</v>
      </c>
      <c r="C23" s="420"/>
      <c r="D23" s="421"/>
      <c r="E23" s="421"/>
      <c r="F23" s="421"/>
      <c r="G23" s="421"/>
      <c r="H23" s="421"/>
      <c r="I23" s="421"/>
      <c r="J23" s="421"/>
      <c r="K23" s="421"/>
      <c r="L23" s="421"/>
      <c r="M23" s="421"/>
      <c r="N23" s="421"/>
      <c r="O23" s="421"/>
      <c r="P23" s="494" t="s">
        <v>699</v>
      </c>
    </row>
    <row r="24" spans="1:16" s="422" customFormat="1" ht="47.25" customHeight="1">
      <c r="A24" s="418" t="s">
        <v>527</v>
      </c>
      <c r="B24" s="497" t="s">
        <v>526</v>
      </c>
      <c r="C24" s="497"/>
      <c r="D24" s="497"/>
      <c r="E24" s="497"/>
      <c r="F24" s="497"/>
      <c r="G24" s="497"/>
      <c r="H24" s="497"/>
      <c r="I24" s="497"/>
      <c r="J24" s="497"/>
      <c r="K24" s="497"/>
      <c r="L24" s="497"/>
      <c r="M24" s="497"/>
      <c r="N24" s="497"/>
      <c r="O24" s="497"/>
      <c r="P24" s="457" t="s">
        <v>720</v>
      </c>
    </row>
    <row r="25" spans="1:16" s="414" customFormat="1" ht="27.75" customHeight="1">
      <c r="A25" s="415" t="s">
        <v>447</v>
      </c>
      <c r="B25" s="174" t="s">
        <v>443</v>
      </c>
      <c r="C25" s="423"/>
      <c r="D25" s="413"/>
      <c r="E25" s="413"/>
      <c r="F25" s="413"/>
      <c r="G25" s="413"/>
      <c r="H25" s="413"/>
      <c r="I25" s="413"/>
      <c r="J25" s="413"/>
      <c r="K25" s="413"/>
      <c r="L25" s="413"/>
      <c r="M25" s="413"/>
      <c r="N25" s="413"/>
      <c r="O25" s="413"/>
      <c r="P25" s="493" t="s">
        <v>734</v>
      </c>
    </row>
    <row r="26" spans="1:16" s="422" customFormat="1" ht="18" customHeight="1">
      <c r="A26" s="418" t="s">
        <v>448</v>
      </c>
      <c r="B26" s="419" t="s">
        <v>444</v>
      </c>
      <c r="C26" s="420"/>
      <c r="D26" s="421"/>
      <c r="E26" s="421"/>
      <c r="F26" s="421"/>
      <c r="G26" s="421"/>
      <c r="H26" s="421"/>
      <c r="I26" s="421"/>
      <c r="J26" s="421"/>
      <c r="K26" s="421"/>
      <c r="L26" s="421"/>
      <c r="M26" s="421"/>
      <c r="N26" s="421"/>
      <c r="O26" s="421"/>
      <c r="P26" s="493" t="s">
        <v>734</v>
      </c>
    </row>
    <row r="27" spans="1:16" s="422" customFormat="1" ht="27.75" customHeight="1">
      <c r="A27" s="418" t="s">
        <v>528</v>
      </c>
      <c r="B27" s="420" t="s">
        <v>529</v>
      </c>
      <c r="C27" s="420"/>
      <c r="D27" s="420"/>
      <c r="E27" s="420"/>
      <c r="F27" s="420"/>
      <c r="G27" s="420"/>
      <c r="H27" s="420"/>
      <c r="I27" s="420"/>
      <c r="J27" s="420"/>
      <c r="K27" s="420"/>
      <c r="L27" s="420"/>
      <c r="M27" s="421"/>
      <c r="N27" s="421"/>
      <c r="O27" s="421"/>
      <c r="P27" s="433" t="s">
        <v>713</v>
      </c>
    </row>
    <row r="28" spans="1:16" s="414" customFormat="1" ht="27.75" customHeight="1">
      <c r="A28" s="415" t="s">
        <v>449</v>
      </c>
      <c r="B28" s="174" t="s">
        <v>445</v>
      </c>
      <c r="C28" s="423"/>
      <c r="D28" s="413"/>
      <c r="E28" s="413"/>
      <c r="F28" s="413"/>
      <c r="G28" s="413"/>
      <c r="H28" s="413"/>
      <c r="I28" s="413"/>
      <c r="J28" s="413"/>
      <c r="K28" s="413"/>
      <c r="L28" s="413"/>
      <c r="M28" s="413"/>
      <c r="N28" s="413"/>
      <c r="O28" s="413"/>
      <c r="P28" s="433" t="s">
        <v>719</v>
      </c>
    </row>
    <row r="29" spans="1:16" s="422" customFormat="1" ht="18" customHeight="1">
      <c r="A29" s="418" t="s">
        <v>450</v>
      </c>
      <c r="B29" s="419" t="s">
        <v>446</v>
      </c>
      <c r="C29" s="420"/>
      <c r="D29" s="421"/>
      <c r="E29" s="421"/>
      <c r="F29" s="421"/>
      <c r="G29" s="421"/>
      <c r="H29" s="421"/>
      <c r="I29" s="421"/>
      <c r="J29" s="421"/>
      <c r="K29" s="421"/>
      <c r="L29" s="421"/>
      <c r="M29" s="421"/>
      <c r="N29" s="421"/>
      <c r="O29" s="421"/>
      <c r="P29" s="433" t="s">
        <v>719</v>
      </c>
    </row>
    <row r="30" spans="1:16" ht="18" customHeight="1">
      <c r="A30" s="416"/>
      <c r="B30" s="173"/>
      <c r="C30" s="173"/>
      <c r="D30" s="173"/>
      <c r="E30" s="173"/>
      <c r="F30" s="173"/>
      <c r="G30" s="173"/>
      <c r="H30" s="173"/>
      <c r="I30" s="173"/>
      <c r="J30" s="173"/>
      <c r="K30" s="173"/>
      <c r="L30" s="173"/>
      <c r="M30" s="173"/>
      <c r="N30" s="173"/>
      <c r="O30" s="173"/>
      <c r="P30" s="434"/>
    </row>
  </sheetData>
  <sheetProtection password="CCE3"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8" location="PARO_1!A1" display="PARO_1"/>
    <hyperlink ref="A9" location="PARO_2!A1" display="PARO_2"/>
    <hyperlink ref="A10" location="PARO_3!A1" display="PARO_3"/>
    <hyperlink ref="A11" location="PARO_4!A1" display="PARO_4"/>
    <hyperlink ref="A12" location="PARO_5!A1" display="PARO_5"/>
    <hyperlink ref="A13" location="PARO_6!A1" display="PARO_6"/>
    <hyperlink ref="A14" location="PARO_7!A1" display="PARO_7"/>
    <hyperlink ref="A15"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REF!A1" display="REF"/>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16" location="ERTES!A1" display="ERTES"/>
    <hyperlink ref="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zoomScale="80" zoomScaleNormal="80" workbookViewId="0">
      <selection activeCell="T22" sqref="T22"/>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518" t="s">
        <v>415</v>
      </c>
      <c r="B1" s="518"/>
      <c r="C1" s="518"/>
      <c r="D1" s="518"/>
      <c r="E1" s="518"/>
      <c r="F1" s="518"/>
      <c r="G1" s="518"/>
      <c r="H1" s="518"/>
      <c r="I1" s="518"/>
    </row>
    <row r="2" spans="1:21" ht="31.5" customHeight="1" thickBot="1">
      <c r="A2" s="36" t="s">
        <v>105</v>
      </c>
      <c r="B2" s="37" t="s">
        <v>143</v>
      </c>
      <c r="C2" s="37" t="s">
        <v>142</v>
      </c>
      <c r="D2" s="37" t="s">
        <v>141</v>
      </c>
      <c r="E2" s="37" t="s">
        <v>140</v>
      </c>
      <c r="F2" s="37" t="s">
        <v>139</v>
      </c>
      <c r="G2" s="38" t="s">
        <v>702</v>
      </c>
      <c r="H2" s="36" t="s">
        <v>593</v>
      </c>
      <c r="I2" s="37" t="s">
        <v>703</v>
      </c>
    </row>
    <row r="3" spans="1:21">
      <c r="A3" s="35"/>
      <c r="B3" s="63"/>
      <c r="C3" s="63"/>
      <c r="D3" s="63"/>
      <c r="E3" s="63"/>
      <c r="F3" s="63"/>
      <c r="G3" s="62"/>
      <c r="H3" s="61"/>
      <c r="I3" s="39"/>
    </row>
    <row r="4" spans="1:21">
      <c r="A4" s="35" t="s">
        <v>562</v>
      </c>
      <c r="B4" s="42">
        <v>3</v>
      </c>
      <c r="C4" s="42">
        <v>2371</v>
      </c>
      <c r="D4" s="42">
        <v>546</v>
      </c>
      <c r="E4" s="42">
        <v>130</v>
      </c>
      <c r="F4" s="42">
        <v>98</v>
      </c>
      <c r="G4" s="46">
        <v>3148</v>
      </c>
      <c r="H4" s="42">
        <v>5684</v>
      </c>
      <c r="I4" s="60">
        <f t="shared" ref="I4:I34" si="0">G4*100/H4-100</f>
        <v>-44.6164672765658</v>
      </c>
      <c r="L4" s="346"/>
      <c r="M4" s="346"/>
      <c r="N4" s="346"/>
      <c r="O4" s="6"/>
      <c r="P4" s="346"/>
      <c r="Q4" s="346"/>
      <c r="R4" s="346"/>
      <c r="S4" s="6"/>
      <c r="T4" s="346"/>
      <c r="U4" s="346"/>
    </row>
    <row r="5" spans="1:21">
      <c r="A5" s="35" t="s">
        <v>563</v>
      </c>
      <c r="B5" s="42">
        <v>0</v>
      </c>
      <c r="C5" s="42">
        <v>231</v>
      </c>
      <c r="D5" s="42">
        <v>191</v>
      </c>
      <c r="E5" s="42">
        <v>34</v>
      </c>
      <c r="F5" s="42">
        <v>43</v>
      </c>
      <c r="G5" s="46">
        <v>499</v>
      </c>
      <c r="H5" s="42">
        <v>630</v>
      </c>
      <c r="I5" s="60">
        <f t="shared" si="0"/>
        <v>-20.793650793650798</v>
      </c>
      <c r="L5" s="346"/>
      <c r="M5" s="346"/>
      <c r="N5" s="346"/>
      <c r="O5" s="346"/>
      <c r="P5" s="346"/>
      <c r="Q5" s="346"/>
      <c r="R5" s="346"/>
      <c r="S5" s="346"/>
      <c r="T5" s="346"/>
      <c r="U5" s="346"/>
    </row>
    <row r="6" spans="1:21">
      <c r="A6" s="35" t="s">
        <v>564</v>
      </c>
      <c r="B6" s="42">
        <v>0</v>
      </c>
      <c r="C6" s="42">
        <v>448</v>
      </c>
      <c r="D6" s="42">
        <v>204</v>
      </c>
      <c r="E6" s="42">
        <v>24</v>
      </c>
      <c r="F6" s="42">
        <v>29</v>
      </c>
      <c r="G6" s="46">
        <v>705</v>
      </c>
      <c r="H6" s="42">
        <v>935</v>
      </c>
      <c r="I6" s="60">
        <f t="shared" si="0"/>
        <v>-24.598930481283418</v>
      </c>
      <c r="L6" s="346"/>
      <c r="M6" s="346"/>
      <c r="N6" s="346"/>
      <c r="O6" s="346"/>
      <c r="P6" s="346"/>
      <c r="Q6" s="346"/>
      <c r="R6" s="346"/>
      <c r="S6" s="346"/>
      <c r="T6" s="346"/>
      <c r="U6" s="346"/>
    </row>
    <row r="7" spans="1:21">
      <c r="A7" s="35" t="s">
        <v>565</v>
      </c>
      <c r="B7" s="42">
        <v>6</v>
      </c>
      <c r="C7" s="42">
        <v>5857</v>
      </c>
      <c r="D7" s="42">
        <v>1189</v>
      </c>
      <c r="E7" s="42">
        <v>209</v>
      </c>
      <c r="F7" s="42">
        <v>183</v>
      </c>
      <c r="G7" s="46">
        <v>7444</v>
      </c>
      <c r="H7" s="42">
        <v>12342</v>
      </c>
      <c r="I7" s="60">
        <f t="shared" si="0"/>
        <v>-39.685626316642356</v>
      </c>
      <c r="L7" s="346"/>
      <c r="M7" s="346"/>
      <c r="N7" s="346"/>
      <c r="O7" s="6"/>
      <c r="P7" s="6"/>
      <c r="Q7" s="346"/>
      <c r="R7" s="346"/>
      <c r="S7" s="6"/>
      <c r="T7" s="346"/>
      <c r="U7" s="346"/>
    </row>
    <row r="8" spans="1:21">
      <c r="A8" s="35" t="s">
        <v>566</v>
      </c>
      <c r="B8" s="42">
        <v>0</v>
      </c>
      <c r="C8" s="42">
        <v>230</v>
      </c>
      <c r="D8" s="42">
        <v>199</v>
      </c>
      <c r="E8" s="42">
        <v>30</v>
      </c>
      <c r="F8" s="42">
        <v>28</v>
      </c>
      <c r="G8" s="46">
        <v>487</v>
      </c>
      <c r="H8" s="42">
        <v>594</v>
      </c>
      <c r="I8" s="60">
        <f t="shared" si="0"/>
        <v>-18.013468013468014</v>
      </c>
      <c r="L8" s="346"/>
      <c r="M8" s="346"/>
      <c r="N8" s="346"/>
      <c r="O8" s="346"/>
      <c r="P8" s="346"/>
      <c r="Q8" s="346"/>
      <c r="R8" s="346"/>
      <c r="S8" s="346"/>
      <c r="T8" s="346"/>
      <c r="U8" s="346"/>
    </row>
    <row r="9" spans="1:21">
      <c r="A9" s="35" t="s">
        <v>567</v>
      </c>
      <c r="B9" s="42">
        <v>1</v>
      </c>
      <c r="C9" s="42">
        <v>1096</v>
      </c>
      <c r="D9" s="42">
        <v>841</v>
      </c>
      <c r="E9" s="42">
        <v>173</v>
      </c>
      <c r="F9" s="42">
        <v>159</v>
      </c>
      <c r="G9" s="46">
        <v>2270</v>
      </c>
      <c r="H9" s="42">
        <v>2799</v>
      </c>
      <c r="I9" s="60">
        <f t="shared" si="0"/>
        <v>-18.899607002500886</v>
      </c>
      <c r="L9" s="346"/>
      <c r="M9" s="346"/>
      <c r="N9" s="346"/>
      <c r="O9" s="6"/>
      <c r="P9" s="6"/>
      <c r="Q9" s="346"/>
      <c r="R9" s="346"/>
      <c r="S9" s="6"/>
      <c r="T9" s="346"/>
      <c r="U9" s="346"/>
    </row>
    <row r="10" spans="1:21">
      <c r="A10" s="35" t="s">
        <v>568</v>
      </c>
      <c r="B10" s="42">
        <v>2</v>
      </c>
      <c r="C10" s="42">
        <v>551</v>
      </c>
      <c r="D10" s="42">
        <v>479</v>
      </c>
      <c r="E10" s="42">
        <v>115</v>
      </c>
      <c r="F10" s="42">
        <v>83</v>
      </c>
      <c r="G10" s="46">
        <v>1230</v>
      </c>
      <c r="H10" s="42">
        <v>1558</v>
      </c>
      <c r="I10" s="60">
        <f t="shared" si="0"/>
        <v>-21.05263157894737</v>
      </c>
      <c r="L10" s="346"/>
      <c r="M10" s="346"/>
      <c r="N10" s="346"/>
      <c r="O10" s="346"/>
      <c r="P10" s="346"/>
      <c r="Q10" s="346"/>
      <c r="R10" s="346"/>
      <c r="S10" s="6"/>
      <c r="T10" s="346"/>
      <c r="U10" s="346"/>
    </row>
    <row r="11" spans="1:21">
      <c r="A11" s="35" t="s">
        <v>569</v>
      </c>
      <c r="B11" s="42">
        <v>1</v>
      </c>
      <c r="C11" s="42">
        <v>380</v>
      </c>
      <c r="D11" s="42">
        <v>380</v>
      </c>
      <c r="E11" s="42">
        <v>49</v>
      </c>
      <c r="F11" s="42">
        <v>48</v>
      </c>
      <c r="G11" s="46">
        <v>858</v>
      </c>
      <c r="H11" s="42">
        <v>999</v>
      </c>
      <c r="I11" s="60">
        <f t="shared" si="0"/>
        <v>-14.114114114114116</v>
      </c>
      <c r="L11" s="346"/>
      <c r="M11" s="346"/>
      <c r="N11" s="346"/>
      <c r="O11" s="346"/>
      <c r="P11" s="346"/>
      <c r="Q11" s="346"/>
      <c r="R11" s="346"/>
      <c r="S11" s="346"/>
      <c r="T11" s="346"/>
      <c r="U11" s="346"/>
    </row>
    <row r="12" spans="1:21">
      <c r="A12" s="35" t="s">
        <v>570</v>
      </c>
      <c r="B12" s="42">
        <v>0</v>
      </c>
      <c r="C12" s="42">
        <v>199</v>
      </c>
      <c r="D12" s="42">
        <v>102</v>
      </c>
      <c r="E12" s="42">
        <v>5</v>
      </c>
      <c r="F12" s="42">
        <v>8</v>
      </c>
      <c r="G12" s="46">
        <v>314</v>
      </c>
      <c r="H12" s="42">
        <v>366</v>
      </c>
      <c r="I12" s="60">
        <f t="shared" si="0"/>
        <v>-14.207650273224047</v>
      </c>
      <c r="L12" s="346"/>
      <c r="M12" s="346"/>
      <c r="N12" s="346"/>
      <c r="O12" s="346"/>
      <c r="P12" s="346"/>
      <c r="Q12" s="346"/>
      <c r="R12" s="346"/>
      <c r="S12" s="346"/>
      <c r="T12" s="346"/>
      <c r="U12" s="346"/>
    </row>
    <row r="13" spans="1:21">
      <c r="A13" s="35" t="s">
        <v>571</v>
      </c>
      <c r="B13" s="42">
        <v>0</v>
      </c>
      <c r="C13" s="42">
        <v>130</v>
      </c>
      <c r="D13" s="42">
        <v>95</v>
      </c>
      <c r="E13" s="42">
        <v>17</v>
      </c>
      <c r="F13" s="42">
        <v>17</v>
      </c>
      <c r="G13" s="46">
        <v>259</v>
      </c>
      <c r="H13" s="42">
        <v>302</v>
      </c>
      <c r="I13" s="60">
        <f t="shared" si="0"/>
        <v>-14.238410596026483</v>
      </c>
      <c r="L13" s="346"/>
      <c r="M13" s="346"/>
      <c r="N13" s="346"/>
      <c r="O13" s="346"/>
      <c r="P13" s="346"/>
      <c r="Q13" s="346"/>
      <c r="R13" s="346"/>
      <c r="S13" s="346"/>
      <c r="T13" s="346"/>
      <c r="U13" s="346"/>
    </row>
    <row r="14" spans="1:21">
      <c r="A14" s="35" t="s">
        <v>572</v>
      </c>
      <c r="B14" s="42">
        <v>0</v>
      </c>
      <c r="C14" s="42">
        <v>246</v>
      </c>
      <c r="D14" s="42">
        <v>198</v>
      </c>
      <c r="E14" s="42">
        <v>23</v>
      </c>
      <c r="F14" s="42">
        <v>42</v>
      </c>
      <c r="G14" s="46">
        <v>509</v>
      </c>
      <c r="H14" s="42">
        <v>622</v>
      </c>
      <c r="I14" s="60">
        <f t="shared" si="0"/>
        <v>-18.167202572347264</v>
      </c>
      <c r="L14" s="346"/>
      <c r="M14" s="346"/>
      <c r="N14" s="346"/>
      <c r="O14" s="346"/>
      <c r="P14" s="346"/>
      <c r="Q14" s="346"/>
      <c r="R14" s="346"/>
      <c r="S14" s="346"/>
      <c r="T14" s="346"/>
      <c r="U14" s="346"/>
    </row>
    <row r="15" spans="1:21">
      <c r="A15" s="35" t="s">
        <v>573</v>
      </c>
      <c r="B15" s="42">
        <v>9</v>
      </c>
      <c r="C15" s="42">
        <v>3551</v>
      </c>
      <c r="D15" s="42">
        <v>914</v>
      </c>
      <c r="E15" s="42">
        <v>189</v>
      </c>
      <c r="F15" s="42">
        <v>137</v>
      </c>
      <c r="G15" s="46">
        <v>4800</v>
      </c>
      <c r="H15" s="42">
        <v>7317</v>
      </c>
      <c r="I15" s="60">
        <f t="shared" si="0"/>
        <v>-34.399343993439928</v>
      </c>
      <c r="L15" s="346"/>
      <c r="M15" s="346"/>
      <c r="N15" s="346"/>
      <c r="O15" s="6"/>
      <c r="P15" s="6"/>
      <c r="Q15" s="346"/>
      <c r="R15" s="346"/>
      <c r="S15" s="6"/>
      <c r="T15" s="346"/>
      <c r="U15" s="346"/>
    </row>
    <row r="16" spans="1:21">
      <c r="A16" s="35" t="s">
        <v>574</v>
      </c>
      <c r="B16" s="42">
        <v>2</v>
      </c>
      <c r="C16" s="42">
        <v>1209</v>
      </c>
      <c r="D16" s="42">
        <v>352</v>
      </c>
      <c r="E16" s="42">
        <v>66</v>
      </c>
      <c r="F16" s="42">
        <v>58</v>
      </c>
      <c r="G16" s="46">
        <v>1687</v>
      </c>
      <c r="H16" s="42">
        <v>2732</v>
      </c>
      <c r="I16" s="60">
        <f t="shared" si="0"/>
        <v>-38.250366032210835</v>
      </c>
      <c r="L16" s="346"/>
      <c r="M16" s="346"/>
      <c r="N16" s="346"/>
      <c r="O16" s="6"/>
      <c r="P16" s="346"/>
      <c r="Q16" s="346"/>
      <c r="R16" s="346"/>
      <c r="S16" s="6"/>
      <c r="T16" s="346"/>
      <c r="U16" s="346"/>
    </row>
    <row r="17" spans="1:22">
      <c r="A17" s="35" t="s">
        <v>575</v>
      </c>
      <c r="B17" s="42">
        <v>0</v>
      </c>
      <c r="C17" s="42">
        <v>1081</v>
      </c>
      <c r="D17" s="42">
        <v>778</v>
      </c>
      <c r="E17" s="42">
        <v>113</v>
      </c>
      <c r="F17" s="42">
        <v>149</v>
      </c>
      <c r="G17" s="46">
        <v>2121</v>
      </c>
      <c r="H17" s="42">
        <v>2668</v>
      </c>
      <c r="I17" s="60">
        <f t="shared" si="0"/>
        <v>-20.502248875562216</v>
      </c>
      <c r="L17" s="346"/>
      <c r="M17" s="346"/>
      <c r="N17" s="346"/>
      <c r="O17" s="6"/>
      <c r="P17" s="346"/>
      <c r="Q17" s="346"/>
      <c r="R17" s="346"/>
      <c r="S17" s="6"/>
      <c r="T17" s="346"/>
      <c r="U17" s="346"/>
    </row>
    <row r="18" spans="1:22">
      <c r="A18" s="35" t="s">
        <v>576</v>
      </c>
      <c r="B18" s="42">
        <v>0</v>
      </c>
      <c r="C18" s="42">
        <v>1445</v>
      </c>
      <c r="D18" s="42">
        <v>938</v>
      </c>
      <c r="E18" s="42">
        <v>135</v>
      </c>
      <c r="F18" s="42">
        <v>212</v>
      </c>
      <c r="G18" s="46">
        <v>2730</v>
      </c>
      <c r="H18" s="42">
        <v>3277</v>
      </c>
      <c r="I18" s="60">
        <f t="shared" si="0"/>
        <v>-16.692096429661277</v>
      </c>
      <c r="L18" s="346"/>
      <c r="M18" s="346"/>
      <c r="N18" s="346"/>
      <c r="O18" s="6"/>
      <c r="P18" s="6"/>
      <c r="Q18" s="346"/>
      <c r="R18" s="346"/>
      <c r="S18" s="6"/>
      <c r="T18" s="346"/>
      <c r="U18" s="346"/>
    </row>
    <row r="19" spans="1:22">
      <c r="A19" s="35" t="s">
        <v>577</v>
      </c>
      <c r="B19" s="42">
        <v>0</v>
      </c>
      <c r="C19" s="42">
        <v>253</v>
      </c>
      <c r="D19" s="42">
        <v>231</v>
      </c>
      <c r="E19" s="42">
        <v>28</v>
      </c>
      <c r="F19" s="42">
        <v>48</v>
      </c>
      <c r="G19" s="46">
        <v>560</v>
      </c>
      <c r="H19" s="42">
        <v>624</v>
      </c>
      <c r="I19" s="60">
        <f t="shared" si="0"/>
        <v>-10.256410256410263</v>
      </c>
      <c r="L19" s="346"/>
      <c r="M19" s="346"/>
      <c r="N19" s="346"/>
      <c r="O19" s="346"/>
      <c r="P19" s="346"/>
      <c r="Q19" s="346"/>
      <c r="R19" s="346"/>
      <c r="S19" s="346"/>
      <c r="T19" s="346"/>
      <c r="U19" s="346"/>
    </row>
    <row r="20" spans="1:22">
      <c r="A20" s="35" t="s">
        <v>578</v>
      </c>
      <c r="B20" s="42">
        <v>11</v>
      </c>
      <c r="C20" s="42">
        <v>7407</v>
      </c>
      <c r="D20" s="42">
        <v>6047</v>
      </c>
      <c r="E20" s="42">
        <v>1300</v>
      </c>
      <c r="F20" s="42">
        <v>1045</v>
      </c>
      <c r="G20" s="46">
        <v>15810</v>
      </c>
      <c r="H20" s="42">
        <v>19917</v>
      </c>
      <c r="I20" s="60">
        <f t="shared" si="0"/>
        <v>-20.620575387859617</v>
      </c>
      <c r="L20" s="346"/>
      <c r="M20" s="346"/>
      <c r="N20" s="346"/>
      <c r="O20" s="6"/>
      <c r="P20" s="6"/>
      <c r="Q20" s="6"/>
      <c r="R20" s="6"/>
      <c r="S20" s="6"/>
      <c r="T20" s="346"/>
      <c r="U20" s="346"/>
    </row>
    <row r="21" spans="1:22">
      <c r="A21" s="35" t="s">
        <v>579</v>
      </c>
      <c r="B21" s="42">
        <v>2</v>
      </c>
      <c r="C21" s="42">
        <v>436</v>
      </c>
      <c r="D21" s="42">
        <v>426</v>
      </c>
      <c r="E21" s="42">
        <v>48</v>
      </c>
      <c r="F21" s="42">
        <v>75</v>
      </c>
      <c r="G21" s="46">
        <v>987</v>
      </c>
      <c r="H21" s="42">
        <v>1221</v>
      </c>
      <c r="I21" s="60">
        <f t="shared" si="0"/>
        <v>-19.164619164619168</v>
      </c>
      <c r="L21" s="346"/>
      <c r="M21" s="346"/>
      <c r="N21" s="346"/>
      <c r="O21" s="346"/>
      <c r="P21" s="346"/>
      <c r="Q21" s="346"/>
      <c r="R21" s="346"/>
      <c r="S21" s="6"/>
      <c r="T21" s="346"/>
      <c r="U21" s="346"/>
    </row>
    <row r="22" spans="1:22">
      <c r="A22" s="35" t="s">
        <v>580</v>
      </c>
      <c r="B22" s="42">
        <v>6</v>
      </c>
      <c r="C22" s="42">
        <v>2092</v>
      </c>
      <c r="D22" s="42">
        <v>1497</v>
      </c>
      <c r="E22" s="42">
        <v>252</v>
      </c>
      <c r="F22" s="42">
        <v>294</v>
      </c>
      <c r="G22" s="46">
        <v>4141</v>
      </c>
      <c r="H22" s="42">
        <v>5437</v>
      </c>
      <c r="I22" s="60">
        <f t="shared" si="0"/>
        <v>-23.836674636748214</v>
      </c>
      <c r="L22" s="346"/>
      <c r="M22" s="346"/>
      <c r="N22" s="346"/>
      <c r="O22" s="6"/>
      <c r="P22" s="6"/>
      <c r="Q22" s="346"/>
      <c r="R22" s="346"/>
      <c r="S22" s="6"/>
      <c r="T22" s="346"/>
      <c r="U22" s="346"/>
    </row>
    <row r="23" spans="1:22">
      <c r="A23" s="35" t="s">
        <v>581</v>
      </c>
      <c r="B23" s="42">
        <v>3</v>
      </c>
      <c r="C23" s="42">
        <v>522</v>
      </c>
      <c r="D23" s="42">
        <v>422</v>
      </c>
      <c r="E23" s="42">
        <v>45</v>
      </c>
      <c r="F23" s="42">
        <v>73</v>
      </c>
      <c r="G23" s="46">
        <v>1065</v>
      </c>
      <c r="H23" s="42">
        <v>1299</v>
      </c>
      <c r="I23" s="60">
        <f t="shared" si="0"/>
        <v>-18.013856812933028</v>
      </c>
      <c r="L23" s="346"/>
      <c r="M23" s="346"/>
      <c r="N23" s="346"/>
      <c r="O23" s="346"/>
      <c r="P23" s="346"/>
      <c r="Q23" s="346"/>
      <c r="R23" s="346"/>
      <c r="S23" s="6"/>
      <c r="T23" s="346"/>
      <c r="U23" s="346"/>
    </row>
    <row r="24" spans="1:22">
      <c r="A24" s="35" t="s">
        <v>582</v>
      </c>
      <c r="B24" s="42">
        <v>2</v>
      </c>
      <c r="C24" s="42">
        <v>2118</v>
      </c>
      <c r="D24" s="42">
        <v>1457</v>
      </c>
      <c r="E24" s="42">
        <v>173</v>
      </c>
      <c r="F24" s="42">
        <v>264</v>
      </c>
      <c r="G24" s="46">
        <v>4014</v>
      </c>
      <c r="H24" s="42">
        <v>5063</v>
      </c>
      <c r="I24" s="60">
        <f t="shared" si="0"/>
        <v>-20.718941339126999</v>
      </c>
      <c r="L24" s="346"/>
      <c r="M24" s="346"/>
      <c r="N24" s="346"/>
      <c r="O24" s="6"/>
      <c r="P24" s="6"/>
      <c r="Q24" s="346"/>
      <c r="R24" s="346"/>
      <c r="S24" s="6"/>
      <c r="T24" s="346"/>
      <c r="U24" s="346"/>
    </row>
    <row r="25" spans="1:22">
      <c r="A25" s="35" t="s">
        <v>583</v>
      </c>
      <c r="B25" s="42">
        <v>2</v>
      </c>
      <c r="C25" s="42">
        <v>263</v>
      </c>
      <c r="D25" s="42">
        <v>188</v>
      </c>
      <c r="E25" s="42">
        <v>16</v>
      </c>
      <c r="F25" s="42">
        <v>31</v>
      </c>
      <c r="G25" s="46">
        <v>500</v>
      </c>
      <c r="H25" s="42">
        <v>595</v>
      </c>
      <c r="I25" s="60">
        <f t="shared" si="0"/>
        <v>-15.966386554621849</v>
      </c>
      <c r="L25" s="346"/>
      <c r="M25" s="458"/>
      <c r="N25" s="458"/>
      <c r="O25" s="458"/>
      <c r="P25" s="6"/>
      <c r="Q25" s="458"/>
      <c r="R25" s="458"/>
      <c r="S25" s="458"/>
      <c r="T25" s="6"/>
      <c r="U25" s="458"/>
      <c r="V25" s="458"/>
    </row>
    <row r="26" spans="1:22">
      <c r="A26" s="35" t="s">
        <v>584</v>
      </c>
      <c r="B26" s="42">
        <v>0</v>
      </c>
      <c r="C26" s="42">
        <v>1568</v>
      </c>
      <c r="D26" s="42">
        <v>1094</v>
      </c>
      <c r="E26" s="42">
        <v>213</v>
      </c>
      <c r="F26" s="42">
        <v>154</v>
      </c>
      <c r="G26" s="46">
        <v>3029</v>
      </c>
      <c r="H26" s="42">
        <v>4057</v>
      </c>
      <c r="I26" s="60">
        <f t="shared" si="0"/>
        <v>-25.338920384520577</v>
      </c>
      <c r="L26" s="346"/>
      <c r="M26" s="458"/>
      <c r="N26" s="458"/>
      <c r="O26" s="6"/>
      <c r="P26" s="6"/>
      <c r="Q26" s="458"/>
      <c r="R26" s="458"/>
      <c r="S26" s="6"/>
      <c r="T26" s="458"/>
      <c r="U26" s="458"/>
      <c r="V26" s="458"/>
    </row>
    <row r="27" spans="1:22">
      <c r="A27" s="35" t="s">
        <v>585</v>
      </c>
      <c r="B27" s="42">
        <v>0</v>
      </c>
      <c r="C27" s="42">
        <v>202</v>
      </c>
      <c r="D27" s="42">
        <v>214</v>
      </c>
      <c r="E27" s="42">
        <v>22</v>
      </c>
      <c r="F27" s="42">
        <v>36</v>
      </c>
      <c r="G27" s="46">
        <v>474</v>
      </c>
      <c r="H27" s="42">
        <v>588</v>
      </c>
      <c r="I27" s="60">
        <f t="shared" si="0"/>
        <v>-19.387755102040813</v>
      </c>
      <c r="L27" s="346"/>
      <c r="M27" s="458"/>
      <c r="N27" s="458"/>
      <c r="O27" s="458"/>
      <c r="P27" s="458"/>
      <c r="Q27" s="458"/>
      <c r="R27" s="458"/>
      <c r="S27" s="458"/>
      <c r="T27" s="458"/>
      <c r="U27" s="458"/>
      <c r="V27" s="458"/>
    </row>
    <row r="28" spans="1:22">
      <c r="A28" s="35" t="s">
        <v>586</v>
      </c>
      <c r="B28" s="42">
        <v>1</v>
      </c>
      <c r="C28" s="42">
        <v>970</v>
      </c>
      <c r="D28" s="42">
        <v>277</v>
      </c>
      <c r="E28" s="42">
        <v>61</v>
      </c>
      <c r="F28" s="42">
        <v>40</v>
      </c>
      <c r="G28" s="46">
        <v>1349</v>
      </c>
      <c r="H28" s="42">
        <v>2192</v>
      </c>
      <c r="I28" s="60">
        <f t="shared" si="0"/>
        <v>-38.458029197080293</v>
      </c>
      <c r="L28" s="346"/>
      <c r="M28" s="458"/>
      <c r="N28" s="458"/>
      <c r="O28" s="6"/>
      <c r="P28" s="6"/>
      <c r="Q28" s="6"/>
      <c r="R28" s="458"/>
      <c r="S28" s="6"/>
      <c r="T28" s="6"/>
      <c r="U28" s="458"/>
      <c r="V28" s="458"/>
    </row>
    <row r="29" spans="1:22">
      <c r="A29" s="35" t="s">
        <v>587</v>
      </c>
      <c r="B29" s="42">
        <v>9</v>
      </c>
      <c r="C29" s="42">
        <v>10582</v>
      </c>
      <c r="D29" s="42">
        <v>7306</v>
      </c>
      <c r="E29" s="42">
        <v>1609</v>
      </c>
      <c r="F29" s="42">
        <v>1383</v>
      </c>
      <c r="G29" s="46">
        <v>20889</v>
      </c>
      <c r="H29" s="42">
        <v>26316</v>
      </c>
      <c r="I29" s="60">
        <f t="shared" si="0"/>
        <v>-20.622435020519831</v>
      </c>
      <c r="L29" s="346"/>
      <c r="M29" s="458"/>
      <c r="N29" s="458"/>
      <c r="O29" s="6"/>
      <c r="P29" s="6"/>
      <c r="Q29" s="6"/>
      <c r="R29" s="6"/>
      <c r="S29" s="6"/>
      <c r="T29" s="458"/>
      <c r="U29" s="458"/>
      <c r="V29" s="458"/>
    </row>
    <row r="30" spans="1:22">
      <c r="A30" s="35" t="s">
        <v>588</v>
      </c>
      <c r="B30" s="42">
        <v>3</v>
      </c>
      <c r="C30" s="42">
        <v>833</v>
      </c>
      <c r="D30" s="42">
        <v>556</v>
      </c>
      <c r="E30" s="42">
        <v>90</v>
      </c>
      <c r="F30" s="42">
        <v>113</v>
      </c>
      <c r="G30" s="46">
        <v>1595</v>
      </c>
      <c r="H30" s="42">
        <v>1975</v>
      </c>
      <c r="I30" s="60">
        <f t="shared" si="0"/>
        <v>-19.240506329113927</v>
      </c>
      <c r="L30" s="346"/>
      <c r="M30" s="458"/>
      <c r="N30" s="458"/>
      <c r="O30" s="6"/>
      <c r="P30" s="6"/>
      <c r="Q30" s="458"/>
      <c r="R30" s="458"/>
      <c r="S30" s="6"/>
      <c r="T30" s="6"/>
      <c r="U30" s="458"/>
      <c r="V30" s="458"/>
    </row>
    <row r="31" spans="1:22">
      <c r="A31" s="35" t="s">
        <v>589</v>
      </c>
      <c r="B31" s="42">
        <v>1</v>
      </c>
      <c r="C31" s="42">
        <v>478</v>
      </c>
      <c r="D31" s="42">
        <v>120</v>
      </c>
      <c r="E31" s="42">
        <v>21</v>
      </c>
      <c r="F31" s="42">
        <v>23</v>
      </c>
      <c r="G31" s="46">
        <v>643</v>
      </c>
      <c r="H31" s="42">
        <v>1157</v>
      </c>
      <c r="I31" s="60">
        <f t="shared" si="0"/>
        <v>-44.425237683664648</v>
      </c>
      <c r="L31" s="346"/>
      <c r="M31" s="458"/>
      <c r="N31" s="458"/>
      <c r="O31" s="458"/>
      <c r="P31" s="458"/>
      <c r="Q31" s="458"/>
      <c r="R31" s="458"/>
      <c r="S31" s="6"/>
      <c r="T31" s="6"/>
      <c r="U31" s="458"/>
      <c r="V31" s="458"/>
    </row>
    <row r="32" spans="1:22">
      <c r="A32" s="35" t="s">
        <v>590</v>
      </c>
      <c r="B32" s="42">
        <v>1</v>
      </c>
      <c r="C32" s="42">
        <v>1108</v>
      </c>
      <c r="D32" s="42">
        <v>1034</v>
      </c>
      <c r="E32" s="42">
        <v>182</v>
      </c>
      <c r="F32" s="42">
        <v>173</v>
      </c>
      <c r="G32" s="46">
        <v>2498</v>
      </c>
      <c r="H32" s="42">
        <v>3082</v>
      </c>
      <c r="I32" s="60">
        <f t="shared" si="0"/>
        <v>-18.94873458792992</v>
      </c>
      <c r="L32" s="346"/>
      <c r="M32" s="458"/>
      <c r="N32" s="458"/>
      <c r="O32" s="6"/>
      <c r="P32" s="6"/>
      <c r="Q32" s="458"/>
      <c r="R32" s="458"/>
      <c r="S32" s="6"/>
      <c r="T32" s="458"/>
      <c r="U32" s="458"/>
      <c r="V32" s="458"/>
    </row>
    <row r="33" spans="1:22">
      <c r="A33" s="35" t="s">
        <v>591</v>
      </c>
      <c r="B33" s="42">
        <v>1</v>
      </c>
      <c r="C33" s="42">
        <v>330</v>
      </c>
      <c r="D33" s="42">
        <v>357</v>
      </c>
      <c r="E33" s="42">
        <v>112</v>
      </c>
      <c r="F33" s="42">
        <v>92</v>
      </c>
      <c r="G33" s="46">
        <v>892</v>
      </c>
      <c r="H33" s="42">
        <v>1087</v>
      </c>
      <c r="I33" s="60">
        <f t="shared" si="0"/>
        <v>-17.939282428702853</v>
      </c>
      <c r="L33" s="346"/>
      <c r="M33" s="458"/>
      <c r="N33" s="458"/>
      <c r="O33" s="458"/>
      <c r="P33" s="458"/>
      <c r="Q33" s="458"/>
      <c r="R33" s="458"/>
      <c r="S33" s="6"/>
      <c r="T33" s="458"/>
      <c r="U33" s="458"/>
      <c r="V33" s="458"/>
    </row>
    <row r="34" spans="1:22">
      <c r="A34" s="35" t="s">
        <v>592</v>
      </c>
      <c r="B34" s="42">
        <v>0</v>
      </c>
      <c r="C34" s="42">
        <v>93</v>
      </c>
      <c r="D34" s="42">
        <v>41</v>
      </c>
      <c r="E34" s="42">
        <v>6</v>
      </c>
      <c r="F34" s="42">
        <v>2</v>
      </c>
      <c r="G34" s="46">
        <v>142</v>
      </c>
      <c r="H34" s="42">
        <v>189</v>
      </c>
      <c r="I34" s="60">
        <f t="shared" si="0"/>
        <v>-24.867724867724874</v>
      </c>
      <c r="L34" s="346"/>
      <c r="M34" s="458"/>
      <c r="N34" s="458"/>
      <c r="O34" s="458"/>
      <c r="P34" s="458"/>
      <c r="Q34" s="458"/>
      <c r="R34" s="458"/>
      <c r="S34" s="458"/>
      <c r="T34" s="458"/>
      <c r="U34" s="458"/>
      <c r="V34" s="458"/>
    </row>
    <row r="35" spans="1:22">
      <c r="A35" s="35"/>
      <c r="B35" s="42"/>
      <c r="C35" s="42"/>
      <c r="D35" s="42"/>
      <c r="E35" s="42"/>
      <c r="F35" s="42"/>
      <c r="G35" s="42"/>
      <c r="H35" s="42"/>
      <c r="I35" s="60"/>
      <c r="L35" s="346"/>
      <c r="M35" s="458"/>
      <c r="N35" s="6"/>
      <c r="O35" s="6"/>
      <c r="P35" s="6"/>
      <c r="Q35" s="6"/>
      <c r="R35" s="6"/>
      <c r="S35" s="6"/>
      <c r="T35" s="458"/>
      <c r="U35" s="458"/>
      <c r="V35" s="458"/>
    </row>
    <row r="36" spans="1:22">
      <c r="A36" s="48" t="s">
        <v>135</v>
      </c>
      <c r="B36" s="50">
        <v>66</v>
      </c>
      <c r="C36" s="50">
        <v>48280</v>
      </c>
      <c r="D36" s="50">
        <v>28673</v>
      </c>
      <c r="E36" s="50">
        <v>5490</v>
      </c>
      <c r="F36" s="50">
        <v>5140</v>
      </c>
      <c r="G36" s="50">
        <v>87649</v>
      </c>
      <c r="H36" s="50">
        <v>117624</v>
      </c>
      <c r="I36" s="51">
        <f>G36*100/H36-100</f>
        <v>-25.483744813983535</v>
      </c>
      <c r="M36" s="458"/>
      <c r="N36" s="458"/>
      <c r="O36" s="458"/>
      <c r="P36" s="6"/>
      <c r="Q36" s="458"/>
      <c r="R36" s="458"/>
      <c r="S36" s="458"/>
      <c r="T36" s="6"/>
      <c r="U36" s="458"/>
      <c r="V36" s="458"/>
    </row>
    <row r="37" spans="1:22">
      <c r="M37" s="458"/>
      <c r="N37" s="458"/>
      <c r="O37" s="458"/>
      <c r="P37" s="6"/>
      <c r="Q37" s="458"/>
      <c r="R37" s="458"/>
      <c r="S37" s="458"/>
      <c r="T37" s="6"/>
      <c r="U37" s="458"/>
      <c r="V37" s="458"/>
    </row>
    <row r="38" spans="1:22">
      <c r="M38" s="458"/>
      <c r="N38" s="458"/>
      <c r="O38" s="458"/>
      <c r="P38" s="6"/>
      <c r="Q38" s="458"/>
      <c r="R38" s="458"/>
      <c r="S38" s="458"/>
      <c r="T38" s="6"/>
      <c r="U38" s="458"/>
      <c r="V38" s="458"/>
    </row>
    <row r="39" spans="1:22">
      <c r="M39" s="458"/>
      <c r="N39" s="458"/>
      <c r="O39" s="458"/>
      <c r="P39" s="6"/>
      <c r="Q39" s="458"/>
      <c r="R39" s="458"/>
      <c r="S39" s="458"/>
      <c r="T39" s="6"/>
      <c r="U39" s="458"/>
      <c r="V39" s="458"/>
    </row>
    <row r="40" spans="1:22">
      <c r="A40" s="34" t="s">
        <v>102</v>
      </c>
      <c r="B40" s="34" t="s">
        <v>103</v>
      </c>
      <c r="C40" s="35"/>
      <c r="D40" s="35"/>
      <c r="E40" s="35"/>
      <c r="F40" s="35"/>
      <c r="G40" s="35"/>
      <c r="H40" s="35"/>
      <c r="I40" s="35"/>
      <c r="M40" s="458"/>
      <c r="N40" s="458"/>
      <c r="O40" s="458"/>
      <c r="P40" s="458"/>
      <c r="Q40" s="458"/>
      <c r="R40" s="458"/>
      <c r="S40" s="458"/>
      <c r="T40" s="458"/>
      <c r="U40" s="458"/>
      <c r="V40" s="458"/>
    </row>
    <row r="41" spans="1:22">
      <c r="A41" s="34" t="s">
        <v>104</v>
      </c>
      <c r="B41" s="34" t="s">
        <v>46</v>
      </c>
      <c r="C41" s="35"/>
      <c r="D41" s="35"/>
      <c r="E41" s="35"/>
      <c r="F41" s="35"/>
      <c r="G41" s="35"/>
      <c r="H41" s="35"/>
      <c r="I41" s="35"/>
      <c r="M41" s="458"/>
      <c r="N41" s="458"/>
      <c r="O41" s="458"/>
      <c r="P41" s="6"/>
      <c r="Q41" s="6"/>
      <c r="R41" s="6"/>
      <c r="S41" s="6"/>
      <c r="T41" s="6"/>
      <c r="U41" s="458"/>
      <c r="V41" s="458"/>
    </row>
    <row r="42" spans="1:22">
      <c r="M42" s="458"/>
      <c r="N42" s="458"/>
      <c r="O42" s="458"/>
      <c r="P42" s="458"/>
      <c r="Q42" s="458"/>
      <c r="R42" s="458"/>
      <c r="S42" s="458"/>
      <c r="T42" s="458"/>
      <c r="U42" s="458"/>
      <c r="V42" s="458"/>
    </row>
    <row r="43" spans="1:22">
      <c r="M43" s="458"/>
      <c r="N43" s="458"/>
      <c r="O43" s="458"/>
      <c r="P43" s="6"/>
      <c r="Q43" s="6"/>
      <c r="R43" s="458"/>
      <c r="S43" s="458"/>
      <c r="T43" s="6"/>
      <c r="U43" s="458"/>
      <c r="V43" s="458"/>
    </row>
    <row r="44" spans="1:22">
      <c r="M44" s="458"/>
      <c r="N44" s="458"/>
      <c r="O44" s="458"/>
      <c r="P44" s="458"/>
      <c r="Q44" s="458"/>
      <c r="R44" s="458"/>
      <c r="S44" s="458"/>
      <c r="T44" s="6"/>
      <c r="U44" s="458"/>
      <c r="V44" s="458"/>
    </row>
    <row r="45" spans="1:22">
      <c r="M45" s="458"/>
      <c r="N45" s="458"/>
      <c r="O45" s="458"/>
      <c r="P45" s="6"/>
      <c r="Q45" s="6"/>
      <c r="R45" s="458"/>
      <c r="S45" s="458"/>
      <c r="T45" s="6"/>
      <c r="U45" s="458"/>
      <c r="V45" s="458"/>
    </row>
    <row r="46" spans="1:22">
      <c r="M46" s="458"/>
      <c r="N46" s="458"/>
      <c r="O46" s="458"/>
      <c r="P46" s="458"/>
      <c r="Q46" s="458"/>
      <c r="R46" s="458"/>
      <c r="S46" s="458"/>
      <c r="T46" s="458"/>
      <c r="U46" s="458"/>
      <c r="V46" s="458"/>
    </row>
    <row r="47" spans="1:22">
      <c r="M47" s="458"/>
      <c r="N47" s="458"/>
      <c r="O47" s="458"/>
      <c r="P47" s="6"/>
      <c r="Q47" s="6"/>
      <c r="R47" s="458"/>
      <c r="S47" s="458"/>
      <c r="T47" s="6"/>
      <c r="U47" s="458"/>
      <c r="V47" s="458"/>
    </row>
    <row r="48" spans="1:22">
      <c r="M48" s="458"/>
      <c r="N48" s="458"/>
      <c r="O48" s="458"/>
      <c r="P48" s="458"/>
      <c r="Q48" s="458"/>
      <c r="R48" s="458"/>
      <c r="S48" s="458"/>
      <c r="T48" s="458"/>
      <c r="U48" s="458"/>
      <c r="V48" s="458"/>
    </row>
    <row r="49" spans="13:22">
      <c r="M49" s="458"/>
      <c r="N49" s="458"/>
      <c r="O49" s="458"/>
      <c r="P49" s="458"/>
      <c r="Q49" s="458"/>
      <c r="R49" s="458"/>
      <c r="S49" s="458"/>
      <c r="T49" s="6"/>
      <c r="U49" s="458"/>
      <c r="V49" s="458"/>
    </row>
    <row r="50" spans="13:22">
      <c r="M50" s="458"/>
      <c r="N50" s="458"/>
      <c r="O50" s="458"/>
      <c r="P50" s="6"/>
      <c r="Q50" s="6"/>
      <c r="R50" s="6"/>
      <c r="S50" s="6"/>
      <c r="T50" s="6"/>
      <c r="U50" s="458"/>
      <c r="V50" s="458"/>
    </row>
    <row r="51" spans="13:22">
      <c r="M51" s="458"/>
      <c r="N51" s="458"/>
      <c r="O51" s="458"/>
      <c r="P51" s="458"/>
      <c r="Q51" s="458"/>
      <c r="R51" s="458"/>
      <c r="S51" s="458"/>
      <c r="T51" s="6"/>
      <c r="U51" s="458"/>
      <c r="V51" s="458"/>
    </row>
    <row r="52" spans="13:22">
      <c r="M52" s="458"/>
      <c r="N52" s="458"/>
      <c r="O52" s="458"/>
      <c r="P52" s="458"/>
      <c r="Q52" s="458"/>
      <c r="R52" s="458"/>
      <c r="S52" s="458"/>
      <c r="T52" s="458"/>
      <c r="U52" s="458"/>
      <c r="V52" s="458"/>
    </row>
    <row r="53" spans="13:22">
      <c r="M53" s="458"/>
      <c r="N53" s="458"/>
      <c r="O53" s="458"/>
      <c r="P53" s="6"/>
      <c r="Q53" s="6"/>
      <c r="R53" s="458"/>
      <c r="S53" s="458"/>
      <c r="T53" s="6"/>
      <c r="U53" s="458"/>
      <c r="V53" s="458"/>
    </row>
    <row r="54" spans="13:22">
      <c r="M54" s="458"/>
      <c r="N54" s="458"/>
      <c r="O54" s="458"/>
      <c r="P54" s="458"/>
      <c r="Q54" s="458"/>
      <c r="R54" s="458"/>
      <c r="S54" s="458"/>
      <c r="T54" s="458"/>
      <c r="U54" s="458"/>
      <c r="V54" s="458"/>
    </row>
    <row r="55" spans="13:22">
      <c r="M55" s="458"/>
      <c r="N55" s="458"/>
      <c r="O55" s="458"/>
      <c r="P55" s="458"/>
      <c r="Q55" s="458"/>
      <c r="R55" s="458"/>
      <c r="S55" s="458"/>
      <c r="T55" s="458"/>
      <c r="U55" s="458"/>
      <c r="V55" s="458"/>
    </row>
    <row r="56" spans="13:22" s="458" customFormat="1"/>
    <row r="57" spans="13:22">
      <c r="M57" s="458"/>
      <c r="N57" s="458"/>
      <c r="O57" s="458"/>
      <c r="P57" s="6"/>
      <c r="Q57" s="6"/>
      <c r="R57" s="6"/>
      <c r="S57" s="6"/>
      <c r="T57" s="6"/>
    </row>
  </sheetData>
  <sheetProtection password="CCE3" sheet="1" objects="1" scenarios="1"/>
  <mergeCells count="1">
    <mergeCell ref="A1:I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80" zoomScaleNormal="80" workbookViewId="0">
      <selection activeCell="L7" sqref="L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19" t="s">
        <v>744</v>
      </c>
      <c r="B1" s="519"/>
      <c r="C1" s="519"/>
      <c r="D1" s="519"/>
      <c r="E1" s="519"/>
      <c r="F1" s="519"/>
      <c r="G1" s="519"/>
    </row>
    <row r="2" spans="1:14" ht="33.75" customHeight="1">
      <c r="A2" s="56" t="s">
        <v>93</v>
      </c>
      <c r="B2" s="55" t="s">
        <v>172</v>
      </c>
      <c r="C2" s="55" t="s">
        <v>171</v>
      </c>
      <c r="D2" s="55" t="s">
        <v>170</v>
      </c>
      <c r="E2" s="56" t="s">
        <v>169</v>
      </c>
      <c r="F2" s="55" t="s">
        <v>168</v>
      </c>
      <c r="G2" s="57" t="s">
        <v>138</v>
      </c>
    </row>
    <row r="3" spans="1:14">
      <c r="A3" s="182" t="s">
        <v>734</v>
      </c>
      <c r="B3" s="128">
        <v>70</v>
      </c>
      <c r="C3" s="128">
        <v>48719</v>
      </c>
      <c r="D3" s="128">
        <v>29405</v>
      </c>
      <c r="E3" s="128">
        <v>5354</v>
      </c>
      <c r="F3" s="128">
        <v>5237</v>
      </c>
      <c r="G3" s="476">
        <v>88785</v>
      </c>
      <c r="I3" s="331"/>
      <c r="J3" s="6"/>
      <c r="K3" s="6"/>
      <c r="L3" s="6"/>
      <c r="M3" s="6"/>
      <c r="N3" s="6"/>
    </row>
    <row r="5" spans="1:14">
      <c r="I5" s="472"/>
      <c r="J5" s="472"/>
      <c r="K5" s="472"/>
      <c r="L5" s="472"/>
      <c r="M5" s="472"/>
      <c r="N5" s="472"/>
    </row>
    <row r="6" spans="1:14">
      <c r="H6" s="6"/>
      <c r="I6" s="128"/>
      <c r="J6" s="128"/>
      <c r="K6" s="128"/>
      <c r="L6" s="128"/>
      <c r="M6" s="128"/>
      <c r="N6" s="128"/>
    </row>
    <row r="7" spans="1:14">
      <c r="I7" s="128"/>
      <c r="J7" s="128"/>
      <c r="K7" s="128"/>
      <c r="L7" s="128"/>
      <c r="M7" s="128"/>
      <c r="N7" s="128"/>
    </row>
    <row r="10" spans="1:14">
      <c r="H10" s="128"/>
      <c r="I10" s="128"/>
      <c r="J10" s="128"/>
      <c r="K10" s="128"/>
      <c r="L10" s="128"/>
      <c r="M10" s="128"/>
    </row>
    <row r="27" spans="1:2">
      <c r="A27" s="34" t="s">
        <v>102</v>
      </c>
      <c r="B27" s="34" t="s">
        <v>103</v>
      </c>
    </row>
    <row r="28" spans="1:2">
      <c r="A28" s="34" t="s">
        <v>104</v>
      </c>
      <c r="B28" s="34" t="s">
        <v>46</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J10" sqref="J10"/>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19" t="s">
        <v>735</v>
      </c>
      <c r="B1" s="519"/>
      <c r="C1" s="519"/>
      <c r="D1" s="519"/>
      <c r="E1" s="519"/>
      <c r="F1" s="519"/>
      <c r="G1" s="519"/>
      <c r="H1" s="519"/>
      <c r="I1" s="519"/>
      <c r="J1" s="519"/>
      <c r="K1" s="519"/>
      <c r="L1" s="519"/>
    </row>
    <row r="2" spans="1:18" ht="96.75" customHeight="1">
      <c r="A2" s="56" t="s">
        <v>93</v>
      </c>
      <c r="B2" s="55" t="s">
        <v>144</v>
      </c>
      <c r="C2" s="56" t="s">
        <v>145</v>
      </c>
      <c r="D2" s="55" t="s">
        <v>146</v>
      </c>
      <c r="E2" s="56" t="s">
        <v>147</v>
      </c>
      <c r="F2" s="55" t="s">
        <v>148</v>
      </c>
      <c r="G2" s="56" t="s">
        <v>149</v>
      </c>
      <c r="H2" s="55" t="s">
        <v>150</v>
      </c>
      <c r="I2" s="56" t="s">
        <v>151</v>
      </c>
      <c r="J2" s="55" t="s">
        <v>152</v>
      </c>
      <c r="K2" s="56" t="s">
        <v>153</v>
      </c>
      <c r="L2" s="57" t="s">
        <v>138</v>
      </c>
    </row>
    <row r="3" spans="1:18">
      <c r="A3" s="182" t="s">
        <v>734</v>
      </c>
      <c r="B3" s="129">
        <v>48</v>
      </c>
      <c r="C3" s="129">
        <v>410</v>
      </c>
      <c r="D3" s="129">
        <v>4840</v>
      </c>
      <c r="E3" s="129">
        <v>5055</v>
      </c>
      <c r="F3" s="129">
        <v>9363</v>
      </c>
      <c r="G3" s="129">
        <v>31189</v>
      </c>
      <c r="H3" s="129">
        <v>1100</v>
      </c>
      <c r="I3" s="129">
        <v>8756</v>
      </c>
      <c r="J3" s="129">
        <v>3232</v>
      </c>
      <c r="K3" s="129">
        <v>24792</v>
      </c>
      <c r="L3" s="131">
        <v>88785</v>
      </c>
      <c r="M3" s="487"/>
      <c r="N3" s="487"/>
      <c r="O3" s="487"/>
      <c r="P3" s="337"/>
      <c r="Q3" s="337"/>
      <c r="R3" s="337"/>
    </row>
    <row r="8" spans="1:18">
      <c r="I8" s="6"/>
    </row>
    <row r="12" spans="1:18">
      <c r="H12" s="129"/>
      <c r="I12" s="129"/>
      <c r="J12" s="129"/>
      <c r="K12" s="129"/>
      <c r="L12" s="129"/>
      <c r="M12" s="129"/>
      <c r="N12" s="129"/>
      <c r="O12" s="129"/>
      <c r="P12" s="129"/>
      <c r="Q12" s="129"/>
      <c r="R12" s="129"/>
    </row>
    <row r="33" spans="1:2">
      <c r="A33" s="34" t="s">
        <v>102</v>
      </c>
      <c r="B33" s="34" t="s">
        <v>103</v>
      </c>
    </row>
    <row r="34" spans="1:2">
      <c r="A34" s="34" t="s">
        <v>104</v>
      </c>
      <c r="B34" s="34" t="s">
        <v>46</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N19" sqref="N19"/>
    </sheetView>
  </sheetViews>
  <sheetFormatPr baseColWidth="10" defaultRowHeight="15"/>
  <cols>
    <col min="1" max="1" width="18.42578125" customWidth="1"/>
    <col min="2" max="4" width="16" customWidth="1"/>
  </cols>
  <sheetData>
    <row r="1" spans="1:20" ht="35.25" customHeight="1">
      <c r="A1" s="514" t="s">
        <v>270</v>
      </c>
      <c r="B1" s="514"/>
      <c r="C1" s="514"/>
      <c r="D1" s="514"/>
    </row>
    <row r="2" spans="1:20" ht="15.75">
      <c r="A2" s="520" t="s">
        <v>734</v>
      </c>
      <c r="B2" s="520"/>
      <c r="C2" s="520"/>
      <c r="D2" s="520"/>
    </row>
    <row r="3" spans="1:20" ht="15.75" customHeight="1">
      <c r="A3" s="102"/>
      <c r="B3" s="55" t="s">
        <v>155</v>
      </c>
      <c r="C3" s="56" t="s">
        <v>156</v>
      </c>
      <c r="D3" s="65" t="s">
        <v>157</v>
      </c>
      <c r="N3" s="521" t="s">
        <v>736</v>
      </c>
      <c r="O3" s="509"/>
      <c r="P3" s="509"/>
      <c r="Q3" s="509"/>
      <c r="R3" s="509"/>
      <c r="S3" s="509"/>
      <c r="T3" s="509"/>
    </row>
    <row r="4" spans="1:20">
      <c r="A4" s="207" t="s">
        <v>158</v>
      </c>
      <c r="B4" s="194">
        <v>4751</v>
      </c>
      <c r="C4" s="195">
        <v>6326</v>
      </c>
      <c r="D4" s="196">
        <v>11077</v>
      </c>
      <c r="N4" s="509"/>
      <c r="O4" s="509"/>
      <c r="P4" s="509"/>
      <c r="Q4" s="509"/>
      <c r="R4" s="509"/>
      <c r="S4" s="509"/>
      <c r="T4" s="509"/>
    </row>
    <row r="5" spans="1:20" ht="30" customHeight="1">
      <c r="A5" s="208" t="s">
        <v>159</v>
      </c>
      <c r="B5" s="197">
        <v>3899</v>
      </c>
      <c r="C5" s="198">
        <v>5022</v>
      </c>
      <c r="D5" s="199">
        <v>8921</v>
      </c>
      <c r="N5" s="509"/>
      <c r="O5" s="509"/>
      <c r="P5" s="509"/>
      <c r="Q5" s="509"/>
      <c r="R5" s="509"/>
      <c r="S5" s="509"/>
      <c r="T5" s="509"/>
    </row>
    <row r="6" spans="1:20" ht="30" customHeight="1">
      <c r="A6" s="209" t="s">
        <v>160</v>
      </c>
      <c r="B6" s="197">
        <v>36925</v>
      </c>
      <c r="C6" s="198">
        <v>49302</v>
      </c>
      <c r="D6" s="199">
        <v>86227</v>
      </c>
      <c r="N6" s="509"/>
      <c r="O6" s="509"/>
      <c r="P6" s="509"/>
      <c r="Q6" s="509"/>
      <c r="R6" s="509"/>
      <c r="S6" s="509"/>
      <c r="T6" s="509"/>
    </row>
    <row r="7" spans="1:20" ht="51" customHeight="1">
      <c r="A7" s="55" t="s">
        <v>161</v>
      </c>
      <c r="B7" s="200">
        <f>SUM(B4:B6)</f>
        <v>45575</v>
      </c>
      <c r="C7" s="201">
        <f>SUM(C4:C6)</f>
        <v>60650</v>
      </c>
      <c r="D7" s="202">
        <f>SUM(D4:D6)</f>
        <v>106225</v>
      </c>
      <c r="N7" s="509"/>
      <c r="O7" s="509"/>
      <c r="P7" s="509"/>
      <c r="Q7" s="509"/>
      <c r="R7" s="509"/>
      <c r="S7" s="509"/>
      <c r="T7" s="509"/>
    </row>
    <row r="8" spans="1:20">
      <c r="A8" s="207" t="s">
        <v>162</v>
      </c>
      <c r="B8" s="6">
        <v>652</v>
      </c>
      <c r="C8" s="6">
        <v>702</v>
      </c>
      <c r="D8" s="6">
        <v>1354</v>
      </c>
      <c r="N8" s="509"/>
      <c r="O8" s="509"/>
      <c r="P8" s="509"/>
      <c r="Q8" s="509"/>
      <c r="R8" s="509"/>
      <c r="S8" s="509"/>
      <c r="T8" s="509"/>
    </row>
    <row r="9" spans="1:20">
      <c r="A9" s="208" t="s">
        <v>163</v>
      </c>
      <c r="B9" s="6">
        <v>3417</v>
      </c>
      <c r="C9" s="6">
        <v>4433</v>
      </c>
      <c r="D9" s="6">
        <v>7850</v>
      </c>
      <c r="N9" s="509"/>
      <c r="O9" s="509"/>
      <c r="P9" s="509"/>
      <c r="Q9" s="509"/>
      <c r="R9" s="509"/>
      <c r="S9" s="509"/>
      <c r="T9" s="509"/>
    </row>
    <row r="10" spans="1:20">
      <c r="A10" s="208" t="s">
        <v>164</v>
      </c>
      <c r="B10" s="6">
        <v>467</v>
      </c>
      <c r="C10" s="6">
        <v>453</v>
      </c>
      <c r="D10" s="6">
        <v>920</v>
      </c>
      <c r="N10" s="509"/>
      <c r="O10" s="509"/>
      <c r="P10" s="509"/>
      <c r="Q10" s="509"/>
      <c r="R10" s="509"/>
      <c r="S10" s="509"/>
      <c r="T10" s="509"/>
    </row>
    <row r="11" spans="1:20">
      <c r="A11" s="209" t="s">
        <v>165</v>
      </c>
      <c r="B11" s="6">
        <v>39202</v>
      </c>
      <c r="C11" s="6">
        <v>49583</v>
      </c>
      <c r="D11" s="6">
        <v>88785</v>
      </c>
      <c r="N11" s="509"/>
      <c r="O11" s="509"/>
      <c r="P11" s="509"/>
      <c r="Q11" s="509"/>
      <c r="R11" s="509"/>
      <c r="S11" s="509"/>
      <c r="T11" s="509"/>
    </row>
    <row r="12" spans="1:20" ht="38.25" customHeight="1">
      <c r="A12" s="55" t="s">
        <v>166</v>
      </c>
      <c r="B12" s="200">
        <f>SUM(B8:B11)</f>
        <v>43738</v>
      </c>
      <c r="C12" s="201">
        <f>SUM(C8:C11)</f>
        <v>55171</v>
      </c>
      <c r="D12" s="202">
        <f>SUM(D8:D11)</f>
        <v>98909</v>
      </c>
      <c r="N12" s="509"/>
      <c r="O12" s="509"/>
      <c r="P12" s="509"/>
      <c r="Q12" s="509"/>
      <c r="R12" s="509"/>
      <c r="S12" s="509"/>
      <c r="T12" s="509"/>
    </row>
    <row r="13" spans="1:20">
      <c r="A13" s="56" t="s">
        <v>167</v>
      </c>
      <c r="B13" s="204">
        <f>B7+B12</f>
        <v>89313</v>
      </c>
      <c r="C13" s="205">
        <f>C7+C12</f>
        <v>115821</v>
      </c>
      <c r="D13" s="206">
        <f>D7+D12</f>
        <v>205134</v>
      </c>
    </row>
    <row r="15" spans="1:20">
      <c r="J15" s="6"/>
      <c r="K15" s="6"/>
      <c r="L15" s="366"/>
      <c r="M15" s="6"/>
      <c r="N15" s="6"/>
      <c r="O15" s="6"/>
      <c r="P15" s="6"/>
      <c r="Q15" s="366"/>
      <c r="R15" s="344"/>
    </row>
    <row r="16" spans="1:20">
      <c r="I16" s="6"/>
      <c r="J16" s="6"/>
      <c r="K16" s="6"/>
      <c r="L16" s="6"/>
      <c r="M16" s="6"/>
      <c r="N16" s="6"/>
      <c r="O16" s="6"/>
      <c r="P16" s="6"/>
      <c r="Q16" s="6"/>
      <c r="R16" s="397"/>
      <c r="S16" s="397"/>
    </row>
    <row r="17" spans="1:19">
      <c r="J17" s="6"/>
      <c r="K17" s="6"/>
      <c r="L17" s="6"/>
      <c r="M17" s="6"/>
      <c r="N17" s="6"/>
      <c r="O17" s="6"/>
      <c r="P17" s="6"/>
      <c r="Q17" s="6"/>
      <c r="R17" s="397"/>
      <c r="S17" s="397"/>
    </row>
    <row r="18" spans="1:19">
      <c r="J18" s="6"/>
      <c r="K18" s="6"/>
      <c r="L18" s="6"/>
      <c r="M18" s="6"/>
      <c r="N18" s="6"/>
      <c r="O18" s="6"/>
      <c r="P18" s="6"/>
      <c r="Q18" s="6"/>
      <c r="R18" s="6"/>
      <c r="S18" s="6"/>
    </row>
    <row r="19" spans="1:19">
      <c r="A19" s="34" t="s">
        <v>102</v>
      </c>
      <c r="B19" s="34" t="s">
        <v>103</v>
      </c>
      <c r="J19" s="487"/>
      <c r="K19" s="6"/>
      <c r="L19" s="487"/>
      <c r="M19" s="6"/>
      <c r="N19" s="6"/>
      <c r="O19" s="6"/>
      <c r="P19" s="6"/>
      <c r="Q19" s="6"/>
      <c r="R19" s="6"/>
      <c r="S19" s="6"/>
    </row>
    <row r="20" spans="1:19">
      <c r="A20" s="34" t="s">
        <v>104</v>
      </c>
      <c r="B20" s="34" t="s">
        <v>46</v>
      </c>
      <c r="I20" s="6"/>
      <c r="J20" s="6"/>
      <c r="K20" s="6"/>
      <c r="L20" s="6"/>
      <c r="M20" s="6"/>
      <c r="N20" s="6"/>
      <c r="O20" s="6"/>
      <c r="P20" s="6"/>
      <c r="Q20" s="6"/>
      <c r="R20" s="6"/>
      <c r="S20" s="6"/>
    </row>
    <row r="21" spans="1:19">
      <c r="I21" s="487"/>
      <c r="J21" s="6"/>
      <c r="K21" s="6"/>
      <c r="L21" s="6"/>
      <c r="M21" s="6"/>
      <c r="N21" s="6"/>
      <c r="O21" s="6"/>
      <c r="P21" s="6"/>
      <c r="Q21" s="6"/>
      <c r="R21" s="6"/>
      <c r="S21" s="6"/>
    </row>
    <row r="22" spans="1:19">
      <c r="I22" s="6"/>
      <c r="J22" s="6"/>
      <c r="K22" s="6"/>
      <c r="L22" s="6"/>
      <c r="M22" s="6"/>
      <c r="N22" s="6"/>
      <c r="O22" s="6"/>
      <c r="P22" s="6"/>
      <c r="Q22" s="6"/>
      <c r="R22" s="458"/>
      <c r="S22" s="6"/>
    </row>
    <row r="23" spans="1:19">
      <c r="I23" s="6"/>
      <c r="J23" s="6"/>
      <c r="K23" s="487"/>
      <c r="L23" s="6"/>
      <c r="M23" s="6"/>
      <c r="N23" s="6"/>
      <c r="Q23" s="472"/>
      <c r="R23" s="458"/>
    </row>
    <row r="24" spans="1:19">
      <c r="I24" s="6"/>
      <c r="J24" s="6"/>
      <c r="K24" s="6"/>
      <c r="L24" s="6"/>
      <c r="M24" s="6"/>
      <c r="N24" s="6"/>
      <c r="O24" s="6"/>
      <c r="R24" s="6"/>
      <c r="S24" s="284"/>
    </row>
    <row r="25" spans="1:19">
      <c r="K25" s="6"/>
      <c r="L25" s="458"/>
      <c r="M25" s="6"/>
      <c r="N25" s="6"/>
      <c r="O25" s="6"/>
      <c r="P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I16:N23">
    <sortCondition ref="I16"/>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P40" sqref="P40"/>
    </sheetView>
  </sheetViews>
  <sheetFormatPr baseColWidth="10" defaultRowHeight="15"/>
  <cols>
    <col min="1" max="1" width="35" style="66" customWidth="1"/>
    <col min="6" max="6" width="15.85546875" customWidth="1"/>
    <col min="11" max="11" width="11.42578125" style="344"/>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7" customFormat="1" ht="43.5" customHeight="1">
      <c r="A1" s="523" t="s">
        <v>154</v>
      </c>
      <c r="B1" s="523"/>
      <c r="C1" s="523"/>
      <c r="D1" s="523"/>
      <c r="E1" s="137"/>
      <c r="F1" s="523" t="s">
        <v>560</v>
      </c>
      <c r="G1" s="523"/>
      <c r="H1" s="523"/>
      <c r="I1" s="523"/>
      <c r="J1" s="523"/>
      <c r="K1" s="523"/>
      <c r="L1" s="137"/>
      <c r="M1" s="137"/>
      <c r="N1" s="137"/>
      <c r="O1" s="137"/>
      <c r="P1" s="137"/>
      <c r="Q1" s="137"/>
      <c r="R1" s="137"/>
      <c r="S1" s="137"/>
      <c r="T1" s="137"/>
    </row>
    <row r="2" spans="1:20" ht="15.75">
      <c r="A2" s="522">
        <v>43101</v>
      </c>
      <c r="B2" s="522"/>
      <c r="C2" s="522"/>
      <c r="D2" s="522"/>
      <c r="G2" s="64">
        <v>2018</v>
      </c>
      <c r="H2" s="64">
        <v>2019</v>
      </c>
      <c r="I2" s="64">
        <v>2020</v>
      </c>
      <c r="J2" s="64">
        <v>2021</v>
      </c>
      <c r="K2" s="64">
        <v>2022</v>
      </c>
    </row>
    <row r="3" spans="1:20" ht="15.75">
      <c r="A3" s="471"/>
      <c r="B3" s="55" t="s">
        <v>155</v>
      </c>
      <c r="C3" s="56" t="s">
        <v>156</v>
      </c>
      <c r="D3" s="65" t="s">
        <v>157</v>
      </c>
      <c r="F3" s="216" t="s">
        <v>158</v>
      </c>
      <c r="G3" s="218">
        <f>D4</f>
        <v>11415</v>
      </c>
      <c r="H3" s="218">
        <f>D16</f>
        <v>10930</v>
      </c>
      <c r="I3" s="219">
        <f>D28</f>
        <v>11317</v>
      </c>
      <c r="J3" s="481">
        <f>D40</f>
        <v>19120</v>
      </c>
      <c r="K3" s="345">
        <f>D52</f>
        <v>11663</v>
      </c>
    </row>
    <row r="4" spans="1:20">
      <c r="A4" s="210" t="s">
        <v>158</v>
      </c>
      <c r="B4" s="195">
        <v>5044</v>
      </c>
      <c r="C4" s="195">
        <v>6371</v>
      </c>
      <c r="D4" s="196">
        <v>11415</v>
      </c>
      <c r="F4" s="217" t="s">
        <v>159</v>
      </c>
      <c r="G4" s="218">
        <f t="shared" ref="G4:G12" si="0">D5</f>
        <v>8656</v>
      </c>
      <c r="H4" s="218">
        <f t="shared" ref="H4:H12" si="1">D17</f>
        <v>9355</v>
      </c>
      <c r="I4" s="219">
        <f t="shared" ref="I4:I12" si="2">D29</f>
        <v>9860</v>
      </c>
      <c r="J4" s="481">
        <f t="shared" ref="J4:J12" si="3">D41</f>
        <v>15450</v>
      </c>
      <c r="K4" s="345">
        <f t="shared" ref="K4:K12" si="4">D53</f>
        <v>9399</v>
      </c>
    </row>
    <row r="5" spans="1:20">
      <c r="A5" s="211" t="s">
        <v>159</v>
      </c>
      <c r="B5" s="198">
        <v>3910</v>
      </c>
      <c r="C5" s="198">
        <v>4746</v>
      </c>
      <c r="D5" s="199">
        <v>8656</v>
      </c>
      <c r="F5" s="217" t="s">
        <v>160</v>
      </c>
      <c r="G5" s="218">
        <f t="shared" si="0"/>
        <v>92632</v>
      </c>
      <c r="H5" s="218">
        <f t="shared" si="1"/>
        <v>88690</v>
      </c>
      <c r="I5" s="219">
        <f t="shared" si="2"/>
        <v>87955</v>
      </c>
      <c r="J5" s="481">
        <f t="shared" si="3"/>
        <v>109867</v>
      </c>
      <c r="K5" s="345">
        <f t="shared" si="4"/>
        <v>85817</v>
      </c>
    </row>
    <row r="6" spans="1:20" ht="38.25">
      <c r="A6" s="211" t="s">
        <v>160</v>
      </c>
      <c r="B6" s="198">
        <v>40377</v>
      </c>
      <c r="C6" s="198">
        <v>52255</v>
      </c>
      <c r="D6" s="199">
        <v>92632</v>
      </c>
      <c r="F6" s="212" t="s">
        <v>161</v>
      </c>
      <c r="G6" s="478">
        <f t="shared" si="0"/>
        <v>112703</v>
      </c>
      <c r="H6" s="478">
        <f t="shared" si="1"/>
        <v>108975</v>
      </c>
      <c r="I6" s="479">
        <f t="shared" si="2"/>
        <v>109132</v>
      </c>
      <c r="J6" s="482">
        <f t="shared" si="3"/>
        <v>144437</v>
      </c>
      <c r="K6" s="480">
        <f t="shared" si="4"/>
        <v>106879</v>
      </c>
    </row>
    <row r="7" spans="1:20">
      <c r="A7" s="212" t="s">
        <v>161</v>
      </c>
      <c r="B7" s="214">
        <f>SUM(B4:B6)</f>
        <v>49331</v>
      </c>
      <c r="C7" s="214">
        <f>SUM(C4:C6)</f>
        <v>63372</v>
      </c>
      <c r="D7" s="215">
        <f>SUM(D4:D6)</f>
        <v>112703</v>
      </c>
      <c r="F7" s="217" t="s">
        <v>162</v>
      </c>
      <c r="G7" s="218">
        <f t="shared" si="0"/>
        <v>1607</v>
      </c>
      <c r="H7" s="218">
        <f t="shared" si="1"/>
        <v>1371</v>
      </c>
      <c r="I7" s="219">
        <f t="shared" si="2"/>
        <v>1797</v>
      </c>
      <c r="J7" s="481">
        <f t="shared" si="3"/>
        <v>2000</v>
      </c>
      <c r="K7" s="345">
        <f t="shared" si="4"/>
        <v>1409</v>
      </c>
    </row>
    <row r="8" spans="1:20">
      <c r="A8" s="211" t="s">
        <v>162</v>
      </c>
      <c r="B8" s="198">
        <v>806</v>
      </c>
      <c r="C8" s="203">
        <v>801</v>
      </c>
      <c r="D8" s="199">
        <v>1607</v>
      </c>
      <c r="F8" s="217" t="s">
        <v>163</v>
      </c>
      <c r="G8" s="218">
        <f t="shared" si="0"/>
        <v>8449</v>
      </c>
      <c r="H8" s="218">
        <f t="shared" si="1"/>
        <v>8437</v>
      </c>
      <c r="I8" s="219">
        <f t="shared" si="2"/>
        <v>7990</v>
      </c>
      <c r="J8" s="481">
        <f t="shared" si="3"/>
        <v>9413</v>
      </c>
      <c r="K8" s="345">
        <f t="shared" si="4"/>
        <v>8423</v>
      </c>
    </row>
    <row r="9" spans="1:20">
      <c r="A9" s="211" t="s">
        <v>163</v>
      </c>
      <c r="B9" s="198">
        <v>3810</v>
      </c>
      <c r="C9" s="198">
        <v>4639</v>
      </c>
      <c r="D9" s="199">
        <v>8449</v>
      </c>
      <c r="F9" s="217" t="s">
        <v>164</v>
      </c>
      <c r="G9" s="218">
        <f t="shared" si="0"/>
        <v>892</v>
      </c>
      <c r="H9" s="218">
        <f t="shared" si="1"/>
        <v>853</v>
      </c>
      <c r="I9" s="219">
        <f t="shared" si="2"/>
        <v>856</v>
      </c>
      <c r="J9" s="481">
        <f t="shared" si="3"/>
        <v>1045</v>
      </c>
      <c r="K9" s="345">
        <f t="shared" si="4"/>
        <v>944</v>
      </c>
    </row>
    <row r="10" spans="1:20">
      <c r="A10" s="211" t="s">
        <v>164</v>
      </c>
      <c r="B10" s="203">
        <v>478</v>
      </c>
      <c r="C10" s="203">
        <v>414</v>
      </c>
      <c r="D10" s="199">
        <v>892</v>
      </c>
      <c r="F10" s="217" t="s">
        <v>165</v>
      </c>
      <c r="G10" s="218">
        <f t="shared" si="0"/>
        <v>92050</v>
      </c>
      <c r="H10" s="218">
        <f t="shared" si="1"/>
        <v>89783</v>
      </c>
      <c r="I10" s="219">
        <f t="shared" si="2"/>
        <v>91389</v>
      </c>
      <c r="J10" s="481">
        <f t="shared" si="3"/>
        <v>122335</v>
      </c>
      <c r="K10" s="345">
        <f t="shared" si="4"/>
        <v>89501</v>
      </c>
    </row>
    <row r="11" spans="1:20" ht="25.5">
      <c r="A11" s="211" t="s">
        <v>165</v>
      </c>
      <c r="B11" s="198">
        <v>41129</v>
      </c>
      <c r="C11" s="198">
        <v>50921</v>
      </c>
      <c r="D11" s="199">
        <v>92050</v>
      </c>
      <c r="F11" s="212" t="s">
        <v>166</v>
      </c>
      <c r="G11" s="478">
        <f t="shared" si="0"/>
        <v>102998</v>
      </c>
      <c r="H11" s="478">
        <f t="shared" si="1"/>
        <v>100444</v>
      </c>
      <c r="I11" s="479">
        <f t="shared" si="2"/>
        <v>102032</v>
      </c>
      <c r="J11" s="482">
        <f t="shared" si="3"/>
        <v>134793</v>
      </c>
      <c r="K11" s="480">
        <f t="shared" si="4"/>
        <v>100277</v>
      </c>
    </row>
    <row r="12" spans="1:20">
      <c r="A12" s="212" t="s">
        <v>166</v>
      </c>
      <c r="B12" s="214">
        <f>SUM(B8:B11)</f>
        <v>46223</v>
      </c>
      <c r="C12" s="214">
        <f>SUM(C8:C11)</f>
        <v>56775</v>
      </c>
      <c r="D12" s="215">
        <f>SUM(D8:D11)</f>
        <v>102998</v>
      </c>
      <c r="F12" s="213" t="s">
        <v>167</v>
      </c>
      <c r="G12" s="478">
        <f t="shared" si="0"/>
        <v>215701</v>
      </c>
      <c r="H12" s="478">
        <f t="shared" si="1"/>
        <v>209419</v>
      </c>
      <c r="I12" s="479">
        <f t="shared" si="2"/>
        <v>211164</v>
      </c>
      <c r="J12" s="482">
        <f t="shared" si="3"/>
        <v>279230</v>
      </c>
      <c r="K12" s="480">
        <f t="shared" si="4"/>
        <v>207156</v>
      </c>
    </row>
    <row r="13" spans="1:20">
      <c r="A13" s="213" t="s">
        <v>167</v>
      </c>
      <c r="B13" s="205">
        <f>B7+B12</f>
        <v>95554</v>
      </c>
      <c r="C13" s="205">
        <f>C7+C12</f>
        <v>120147</v>
      </c>
      <c r="D13" s="206">
        <f>D7+D12</f>
        <v>215701</v>
      </c>
    </row>
    <row r="14" spans="1:20" ht="15.75">
      <c r="A14" s="522">
        <v>43466</v>
      </c>
      <c r="B14" s="522"/>
      <c r="C14" s="522"/>
      <c r="D14" s="522"/>
    </row>
    <row r="15" spans="1:20" ht="15.75">
      <c r="A15" s="471"/>
      <c r="B15" s="55" t="s">
        <v>155</v>
      </c>
      <c r="C15" s="56" t="s">
        <v>156</v>
      </c>
      <c r="D15" s="65" t="s">
        <v>157</v>
      </c>
    </row>
    <row r="16" spans="1:20">
      <c r="A16" s="210" t="s">
        <v>158</v>
      </c>
      <c r="B16" s="195">
        <v>4768</v>
      </c>
      <c r="C16" s="195">
        <v>6162</v>
      </c>
      <c r="D16" s="196">
        <v>10930</v>
      </c>
    </row>
    <row r="17" spans="1:8" ht="15.75">
      <c r="A17" s="211" t="s">
        <v>159</v>
      </c>
      <c r="B17" s="198">
        <v>4251</v>
      </c>
      <c r="C17" s="198">
        <v>5104</v>
      </c>
      <c r="D17" s="199">
        <v>9355</v>
      </c>
      <c r="F17" s="155"/>
      <c r="G17" s="55" t="s">
        <v>155</v>
      </c>
      <c r="H17" s="56" t="s">
        <v>156</v>
      </c>
    </row>
    <row r="18" spans="1:8">
      <c r="A18" s="211" t="s">
        <v>160</v>
      </c>
      <c r="B18" s="198">
        <v>38144</v>
      </c>
      <c r="C18" s="198">
        <v>50546</v>
      </c>
      <c r="D18" s="199">
        <v>88690</v>
      </c>
      <c r="F18" s="157">
        <v>2018</v>
      </c>
      <c r="G18" s="6">
        <f>B13</f>
        <v>95554</v>
      </c>
      <c r="H18" s="6">
        <f>C13</f>
        <v>120147</v>
      </c>
    </row>
    <row r="19" spans="1:8">
      <c r="A19" s="212" t="s">
        <v>161</v>
      </c>
      <c r="B19" s="214">
        <f>SUM(B16:B18)</f>
        <v>47163</v>
      </c>
      <c r="C19" s="214">
        <f>SUM(C16:C18)</f>
        <v>61812</v>
      </c>
      <c r="D19" s="215">
        <f>SUM(D16:D18)</f>
        <v>108975</v>
      </c>
      <c r="F19" s="157">
        <v>2019</v>
      </c>
      <c r="G19" s="6">
        <f>B25</f>
        <v>91894</v>
      </c>
      <c r="H19" s="6">
        <f>C25</f>
        <v>117525</v>
      </c>
    </row>
    <row r="20" spans="1:8">
      <c r="A20" s="211" t="s">
        <v>162</v>
      </c>
      <c r="B20" s="198">
        <v>686</v>
      </c>
      <c r="C20" s="203">
        <v>685</v>
      </c>
      <c r="D20" s="199">
        <v>1371</v>
      </c>
      <c r="F20" s="157">
        <v>2020</v>
      </c>
      <c r="G20" s="6">
        <f>B37</f>
        <v>93623</v>
      </c>
      <c r="H20" s="6">
        <f>C37</f>
        <v>117541</v>
      </c>
    </row>
    <row r="21" spans="1:8">
      <c r="A21" s="211" t="s">
        <v>163</v>
      </c>
      <c r="B21" s="198">
        <v>3768</v>
      </c>
      <c r="C21" s="198">
        <v>4669</v>
      </c>
      <c r="D21" s="199">
        <v>8437</v>
      </c>
      <c r="F21" s="157">
        <v>2021</v>
      </c>
      <c r="G21" s="6">
        <f>B49</f>
        <v>127504</v>
      </c>
      <c r="H21" s="6">
        <f>C49</f>
        <v>151726</v>
      </c>
    </row>
    <row r="22" spans="1:8">
      <c r="A22" s="211" t="s">
        <v>164</v>
      </c>
      <c r="B22" s="203">
        <v>441</v>
      </c>
      <c r="C22" s="203">
        <v>412</v>
      </c>
      <c r="D22" s="199">
        <v>853</v>
      </c>
      <c r="F22" s="157">
        <v>2022</v>
      </c>
      <c r="G22" s="6">
        <f>B61</f>
        <v>90242</v>
      </c>
      <c r="H22" s="6">
        <f>C61</f>
        <v>116914</v>
      </c>
    </row>
    <row r="23" spans="1:8">
      <c r="A23" s="211" t="s">
        <v>165</v>
      </c>
      <c r="B23" s="198">
        <v>39836</v>
      </c>
      <c r="C23" s="198">
        <v>49947</v>
      </c>
      <c r="D23" s="199">
        <v>89783</v>
      </c>
    </row>
    <row r="24" spans="1:8">
      <c r="A24" s="212" t="s">
        <v>166</v>
      </c>
      <c r="B24" s="214">
        <f>SUM(B20:B23)</f>
        <v>44731</v>
      </c>
      <c r="C24" s="214">
        <f>SUM(C20:C23)</f>
        <v>55713</v>
      </c>
      <c r="D24" s="215">
        <f>SUM(D20:D23)</f>
        <v>100444</v>
      </c>
    </row>
    <row r="25" spans="1:8">
      <c r="A25" s="213" t="s">
        <v>167</v>
      </c>
      <c r="B25" s="205">
        <f>B19+B24</f>
        <v>91894</v>
      </c>
      <c r="C25" s="205">
        <f>C19+C24</f>
        <v>117525</v>
      </c>
      <c r="D25" s="206">
        <f>D19+D24</f>
        <v>209419</v>
      </c>
    </row>
    <row r="26" spans="1:8" ht="15.75">
      <c r="A26" s="522">
        <v>43831</v>
      </c>
      <c r="B26" s="522"/>
      <c r="C26" s="522"/>
      <c r="D26" s="522"/>
    </row>
    <row r="27" spans="1:8" ht="15.75">
      <c r="A27" s="471"/>
      <c r="B27" s="55" t="s">
        <v>155</v>
      </c>
      <c r="C27" s="56" t="s">
        <v>156</v>
      </c>
      <c r="D27" s="65" t="s">
        <v>157</v>
      </c>
    </row>
    <row r="28" spans="1:8">
      <c r="A28" s="210" t="s">
        <v>158</v>
      </c>
      <c r="B28" s="195">
        <v>5022</v>
      </c>
      <c r="C28" s="195">
        <v>6295</v>
      </c>
      <c r="D28" s="196">
        <v>11317</v>
      </c>
    </row>
    <row r="29" spans="1:8">
      <c r="A29" s="211" t="s">
        <v>159</v>
      </c>
      <c r="B29" s="198">
        <v>4537</v>
      </c>
      <c r="C29" s="198">
        <v>5323</v>
      </c>
      <c r="D29" s="199">
        <v>9860</v>
      </c>
    </row>
    <row r="30" spans="1:8">
      <c r="A30" s="211" t="s">
        <v>160</v>
      </c>
      <c r="B30" s="198">
        <v>38141</v>
      </c>
      <c r="C30" s="198">
        <v>49814</v>
      </c>
      <c r="D30" s="199">
        <v>87955</v>
      </c>
    </row>
    <row r="31" spans="1:8">
      <c r="A31" s="212" t="s">
        <v>161</v>
      </c>
      <c r="B31" s="214">
        <f>SUM(B28:B30)</f>
        <v>47700</v>
      </c>
      <c r="C31" s="214">
        <f>SUM(C28:C30)</f>
        <v>61432</v>
      </c>
      <c r="D31" s="215">
        <f>SUM(D28:D30)</f>
        <v>109132</v>
      </c>
    </row>
    <row r="32" spans="1:8">
      <c r="A32" s="211" t="s">
        <v>162</v>
      </c>
      <c r="B32" s="198">
        <v>970</v>
      </c>
      <c r="C32" s="203">
        <v>827</v>
      </c>
      <c r="D32" s="199">
        <v>1797</v>
      </c>
    </row>
    <row r="33" spans="1:4">
      <c r="A33" s="211" t="s">
        <v>163</v>
      </c>
      <c r="B33" s="198">
        <v>3533</v>
      </c>
      <c r="C33" s="198">
        <v>4457</v>
      </c>
      <c r="D33" s="199">
        <v>7990</v>
      </c>
    </row>
    <row r="34" spans="1:4">
      <c r="A34" s="211" t="s">
        <v>164</v>
      </c>
      <c r="B34" s="203">
        <v>437</v>
      </c>
      <c r="C34" s="203">
        <v>419</v>
      </c>
      <c r="D34" s="199">
        <v>856</v>
      </c>
    </row>
    <row r="35" spans="1:4">
      <c r="A35" s="211" t="s">
        <v>165</v>
      </c>
      <c r="B35" s="198">
        <v>40983</v>
      </c>
      <c r="C35" s="198">
        <v>50406</v>
      </c>
      <c r="D35" s="199">
        <v>91389</v>
      </c>
    </row>
    <row r="36" spans="1:4">
      <c r="A36" s="212" t="s">
        <v>166</v>
      </c>
      <c r="B36" s="214">
        <f>SUM(B32:B35)</f>
        <v>45923</v>
      </c>
      <c r="C36" s="214">
        <f>SUM(C32:C35)</f>
        <v>56109</v>
      </c>
      <c r="D36" s="215">
        <f>SUM(D32:D35)</f>
        <v>102032</v>
      </c>
    </row>
    <row r="37" spans="1:4">
      <c r="A37" s="213" t="s">
        <v>167</v>
      </c>
      <c r="B37" s="205">
        <f>B31+B36</f>
        <v>93623</v>
      </c>
      <c r="C37" s="205">
        <f>C31+C36</f>
        <v>117541</v>
      </c>
      <c r="D37" s="206">
        <f>D31+D36</f>
        <v>211164</v>
      </c>
    </row>
    <row r="38" spans="1:4" ht="15.75">
      <c r="A38" s="522">
        <v>44197</v>
      </c>
      <c r="B38" s="522"/>
      <c r="C38" s="522"/>
      <c r="D38" s="522"/>
    </row>
    <row r="39" spans="1:4" ht="15.75">
      <c r="A39" s="471"/>
      <c r="B39" s="55" t="s">
        <v>155</v>
      </c>
      <c r="C39" s="56" t="s">
        <v>156</v>
      </c>
      <c r="D39" s="65" t="s">
        <v>157</v>
      </c>
    </row>
    <row r="40" spans="1:4">
      <c r="A40" s="210" t="s">
        <v>158</v>
      </c>
      <c r="B40" s="195">
        <v>9118</v>
      </c>
      <c r="C40" s="195">
        <v>10002</v>
      </c>
      <c r="D40" s="196">
        <v>19120</v>
      </c>
    </row>
    <row r="41" spans="1:4">
      <c r="A41" s="211" t="s">
        <v>159</v>
      </c>
      <c r="B41" s="198">
        <v>7317</v>
      </c>
      <c r="C41" s="198">
        <v>8133</v>
      </c>
      <c r="D41" s="199">
        <v>15450</v>
      </c>
    </row>
    <row r="42" spans="1:4">
      <c r="A42" s="211" t="s">
        <v>160</v>
      </c>
      <c r="B42" s="198">
        <v>48854</v>
      </c>
      <c r="C42" s="198">
        <v>61013</v>
      </c>
      <c r="D42" s="199">
        <v>109867</v>
      </c>
    </row>
    <row r="43" spans="1:4">
      <c r="A43" s="212" t="s">
        <v>161</v>
      </c>
      <c r="B43" s="214">
        <v>65289</v>
      </c>
      <c r="C43" s="214">
        <v>79148</v>
      </c>
      <c r="D43" s="215">
        <v>144437</v>
      </c>
    </row>
    <row r="44" spans="1:4">
      <c r="A44" s="211" t="s">
        <v>162</v>
      </c>
      <c r="B44" s="198">
        <v>1040</v>
      </c>
      <c r="C44" s="203">
        <v>960</v>
      </c>
      <c r="D44" s="199">
        <v>2000</v>
      </c>
    </row>
    <row r="45" spans="1:4">
      <c r="A45" s="211" t="s">
        <v>163</v>
      </c>
      <c r="B45" s="198">
        <v>4177</v>
      </c>
      <c r="C45" s="198">
        <v>5236</v>
      </c>
      <c r="D45" s="199">
        <v>9413</v>
      </c>
    </row>
    <row r="46" spans="1:4">
      <c r="A46" s="211" t="s">
        <v>164</v>
      </c>
      <c r="B46" s="203">
        <v>541</v>
      </c>
      <c r="C46" s="203">
        <v>504</v>
      </c>
      <c r="D46" s="199">
        <v>1045</v>
      </c>
    </row>
    <row r="47" spans="1:4">
      <c r="A47" s="211" t="s">
        <v>165</v>
      </c>
      <c r="B47" s="198">
        <v>56457</v>
      </c>
      <c r="C47" s="198">
        <v>65878</v>
      </c>
      <c r="D47" s="199">
        <v>122335</v>
      </c>
    </row>
    <row r="48" spans="1:4">
      <c r="A48" s="212" t="s">
        <v>166</v>
      </c>
      <c r="B48" s="214">
        <v>62215</v>
      </c>
      <c r="C48" s="214">
        <v>72578</v>
      </c>
      <c r="D48" s="215">
        <v>134793</v>
      </c>
    </row>
    <row r="49" spans="1:4">
      <c r="A49" s="213" t="s">
        <v>167</v>
      </c>
      <c r="B49" s="205">
        <v>127504</v>
      </c>
      <c r="C49" s="205">
        <v>151726</v>
      </c>
      <c r="D49" s="206">
        <v>279230</v>
      </c>
    </row>
    <row r="50" spans="1:4" ht="15.75">
      <c r="A50" s="522">
        <v>44562</v>
      </c>
      <c r="B50" s="522"/>
      <c r="C50" s="522"/>
      <c r="D50" s="522"/>
    </row>
    <row r="51" spans="1:4" ht="15.75">
      <c r="A51" s="343"/>
      <c r="B51" s="55" t="s">
        <v>155</v>
      </c>
      <c r="C51" s="56" t="s">
        <v>156</v>
      </c>
      <c r="D51" s="65" t="s">
        <v>157</v>
      </c>
    </row>
    <row r="52" spans="1:4">
      <c r="A52" s="210" t="s">
        <v>158</v>
      </c>
      <c r="B52" s="195">
        <v>4985</v>
      </c>
      <c r="C52" s="195">
        <v>6678</v>
      </c>
      <c r="D52" s="196">
        <v>11663</v>
      </c>
    </row>
    <row r="53" spans="1:4">
      <c r="A53" s="211" t="s">
        <v>159</v>
      </c>
      <c r="B53" s="198">
        <v>4107</v>
      </c>
      <c r="C53" s="198">
        <v>5292</v>
      </c>
      <c r="D53" s="199">
        <v>9399</v>
      </c>
    </row>
    <row r="54" spans="1:4">
      <c r="A54" s="211" t="s">
        <v>160</v>
      </c>
      <c r="B54" s="198">
        <v>36774</v>
      </c>
      <c r="C54" s="198">
        <v>49043</v>
      </c>
      <c r="D54" s="199">
        <v>85817</v>
      </c>
    </row>
    <row r="55" spans="1:4">
      <c r="A55" s="212" t="s">
        <v>161</v>
      </c>
      <c r="B55" s="214">
        <v>45866</v>
      </c>
      <c r="C55" s="214">
        <v>61013</v>
      </c>
      <c r="D55" s="215">
        <v>106879</v>
      </c>
    </row>
    <row r="56" spans="1:4">
      <c r="A56" s="211" t="s">
        <v>162</v>
      </c>
      <c r="B56" s="198">
        <v>662</v>
      </c>
      <c r="C56" s="203">
        <v>747</v>
      </c>
      <c r="D56" s="199">
        <v>1409</v>
      </c>
    </row>
    <row r="57" spans="1:4">
      <c r="A57" s="211" t="s">
        <v>163</v>
      </c>
      <c r="B57" s="198">
        <v>3762</v>
      </c>
      <c r="C57" s="198">
        <v>4661</v>
      </c>
      <c r="D57" s="199">
        <v>8423</v>
      </c>
    </row>
    <row r="58" spans="1:4">
      <c r="A58" s="211" t="s">
        <v>164</v>
      </c>
      <c r="B58" s="203">
        <v>486</v>
      </c>
      <c r="C58" s="203">
        <v>458</v>
      </c>
      <c r="D58" s="199">
        <v>944</v>
      </c>
    </row>
    <row r="59" spans="1:4">
      <c r="A59" s="211" t="s">
        <v>165</v>
      </c>
      <c r="B59" s="198">
        <v>39466</v>
      </c>
      <c r="C59" s="198">
        <v>50035</v>
      </c>
      <c r="D59" s="199">
        <v>89501</v>
      </c>
    </row>
    <row r="60" spans="1:4">
      <c r="A60" s="212" t="s">
        <v>166</v>
      </c>
      <c r="B60" s="214">
        <v>44376</v>
      </c>
      <c r="C60" s="214">
        <v>55901</v>
      </c>
      <c r="D60" s="215">
        <v>100277</v>
      </c>
    </row>
    <row r="61" spans="1:4">
      <c r="A61" s="213" t="s">
        <v>167</v>
      </c>
      <c r="B61" s="205">
        <v>90242</v>
      </c>
      <c r="C61" s="205">
        <v>116914</v>
      </c>
      <c r="D61" s="206">
        <v>207156</v>
      </c>
    </row>
    <row r="64" spans="1:4">
      <c r="A64" s="34" t="s">
        <v>102</v>
      </c>
      <c r="B64" s="34" t="s">
        <v>103</v>
      </c>
    </row>
    <row r="65" spans="1:2">
      <c r="A65" s="34" t="s">
        <v>104</v>
      </c>
      <c r="B65" s="34" t="s">
        <v>46</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topLeftCell="F40" zoomScale="70" zoomScaleNormal="70" workbookViewId="0">
      <selection activeCell="R60" sqref="R60"/>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80" customFormat="1" ht="15.75">
      <c r="A1" s="525" t="s">
        <v>479</v>
      </c>
      <c r="B1" s="525"/>
      <c r="C1" s="525"/>
      <c r="D1" s="525"/>
      <c r="E1" s="525"/>
      <c r="N1" s="524" t="s">
        <v>631</v>
      </c>
      <c r="O1" s="524"/>
      <c r="P1" s="524"/>
    </row>
    <row r="2" spans="1:20">
      <c r="A2" s="16" t="s">
        <v>641</v>
      </c>
      <c r="N2" s="16" t="s">
        <v>641</v>
      </c>
    </row>
    <row r="3" spans="1:20" ht="38.25" customHeight="1">
      <c r="A3" s="177" t="s">
        <v>480</v>
      </c>
      <c r="B3" s="526" t="s">
        <v>454</v>
      </c>
      <c r="C3" s="526"/>
      <c r="D3" s="527" t="s">
        <v>455</v>
      </c>
      <c r="E3" s="527"/>
      <c r="N3" s="379" t="s">
        <v>629</v>
      </c>
      <c r="O3" s="378" t="s">
        <v>454</v>
      </c>
      <c r="P3" s="379" t="s">
        <v>455</v>
      </c>
      <c r="R3" s="401"/>
    </row>
    <row r="4" spans="1:20" s="377" customFormat="1" ht="16.5" customHeight="1">
      <c r="A4" s="376"/>
      <c r="B4" s="384" t="s">
        <v>606</v>
      </c>
      <c r="C4" s="376" t="s">
        <v>605</v>
      </c>
      <c r="D4" s="384" t="s">
        <v>606</v>
      </c>
      <c r="E4" s="376" t="s">
        <v>605</v>
      </c>
      <c r="N4" s="180" t="s">
        <v>607</v>
      </c>
      <c r="O4" s="383">
        <v>30790</v>
      </c>
      <c r="P4" s="383">
        <v>3778</v>
      </c>
      <c r="R4" s="401"/>
    </row>
    <row r="5" spans="1:20">
      <c r="A5" s="382">
        <v>43891</v>
      </c>
      <c r="B5" s="381">
        <v>66130</v>
      </c>
      <c r="C5" s="381">
        <f>B5</f>
        <v>66130</v>
      </c>
      <c r="D5" s="375">
        <v>9369</v>
      </c>
      <c r="E5" s="375">
        <f>D5</f>
        <v>9369</v>
      </c>
      <c r="N5" s="180" t="s">
        <v>608</v>
      </c>
      <c r="O5" s="383">
        <v>17430</v>
      </c>
      <c r="P5" s="383">
        <v>1925</v>
      </c>
      <c r="Q5" s="401"/>
      <c r="R5" s="401"/>
      <c r="T5" s="6"/>
    </row>
    <row r="6" spans="1:20">
      <c r="A6" s="382">
        <v>43922</v>
      </c>
      <c r="B6" s="381">
        <v>18717</v>
      </c>
      <c r="C6" s="381">
        <f>C5+B6</f>
        <v>84847</v>
      </c>
      <c r="D6" s="375">
        <v>3099</v>
      </c>
      <c r="E6" s="375">
        <f>E5+D6</f>
        <v>12468</v>
      </c>
      <c r="N6" s="180" t="s">
        <v>609</v>
      </c>
      <c r="O6" s="383">
        <v>16393</v>
      </c>
      <c r="P6" s="383">
        <v>3026</v>
      </c>
      <c r="Q6" s="401"/>
      <c r="R6" s="401"/>
      <c r="T6" s="6"/>
    </row>
    <row r="7" spans="1:20">
      <c r="A7" s="382">
        <v>43952</v>
      </c>
      <c r="B7" s="381">
        <v>1064</v>
      </c>
      <c r="C7" s="381">
        <f t="shared" ref="C7:C19" si="0">C6+B7</f>
        <v>85911</v>
      </c>
      <c r="D7" s="375">
        <v>255</v>
      </c>
      <c r="E7" s="375">
        <f t="shared" ref="E7:E19" si="1">E6+D7</f>
        <v>12723</v>
      </c>
      <c r="N7" s="180" t="s">
        <v>610</v>
      </c>
      <c r="O7" s="383">
        <v>4980</v>
      </c>
      <c r="P7" s="383">
        <v>784</v>
      </c>
      <c r="Q7" s="401"/>
      <c r="R7" s="401"/>
      <c r="T7" s="6"/>
    </row>
    <row r="8" spans="1:20">
      <c r="A8" s="382">
        <v>43983</v>
      </c>
      <c r="B8" s="381">
        <v>273</v>
      </c>
      <c r="C8" s="381">
        <f t="shared" si="0"/>
        <v>86184</v>
      </c>
      <c r="D8" s="375">
        <v>52</v>
      </c>
      <c r="E8" s="375">
        <f t="shared" si="1"/>
        <v>12775</v>
      </c>
      <c r="N8" s="180" t="s">
        <v>612</v>
      </c>
      <c r="O8" s="383">
        <v>4011</v>
      </c>
      <c r="P8" s="383">
        <v>513</v>
      </c>
      <c r="Q8" s="401"/>
      <c r="R8" s="401"/>
      <c r="T8" s="6"/>
    </row>
    <row r="9" spans="1:20" s="290" customFormat="1">
      <c r="A9" s="382">
        <v>44013</v>
      </c>
      <c r="B9" s="381">
        <v>337</v>
      </c>
      <c r="C9" s="381">
        <f t="shared" si="0"/>
        <v>86521</v>
      </c>
      <c r="D9" s="375">
        <v>23</v>
      </c>
      <c r="E9" s="375">
        <f t="shared" si="1"/>
        <v>12798</v>
      </c>
      <c r="N9" s="180" t="s">
        <v>613</v>
      </c>
      <c r="O9" s="383">
        <v>3781</v>
      </c>
      <c r="P9" s="383">
        <v>530</v>
      </c>
      <c r="Q9" s="401"/>
      <c r="R9" s="401"/>
      <c r="T9" s="6"/>
    </row>
    <row r="10" spans="1:20" s="330" customFormat="1">
      <c r="A10" s="382">
        <v>44044</v>
      </c>
      <c r="B10" s="381">
        <v>105</v>
      </c>
      <c r="C10" s="381">
        <f t="shared" si="0"/>
        <v>86626</v>
      </c>
      <c r="D10" s="375">
        <v>19</v>
      </c>
      <c r="E10" s="375">
        <f t="shared" si="1"/>
        <v>12817</v>
      </c>
      <c r="N10" s="180" t="s">
        <v>611</v>
      </c>
      <c r="O10" s="383">
        <v>2944</v>
      </c>
      <c r="P10" s="383">
        <v>433</v>
      </c>
      <c r="Q10" s="401"/>
      <c r="R10" s="401"/>
      <c r="T10" s="6"/>
    </row>
    <row r="11" spans="1:20" s="334" customFormat="1">
      <c r="A11" s="382">
        <v>44075</v>
      </c>
      <c r="B11" s="381">
        <v>643</v>
      </c>
      <c r="C11" s="381">
        <f t="shared" si="0"/>
        <v>87269</v>
      </c>
      <c r="D11" s="375">
        <v>33</v>
      </c>
      <c r="E11" s="375">
        <f t="shared" si="1"/>
        <v>12850</v>
      </c>
      <c r="N11" s="180" t="s">
        <v>614</v>
      </c>
      <c r="O11" s="383">
        <v>2811</v>
      </c>
      <c r="P11" s="383">
        <v>458</v>
      </c>
      <c r="R11" s="401"/>
      <c r="S11" s="401"/>
      <c r="T11" s="401"/>
    </row>
    <row r="12" spans="1:20">
      <c r="A12" s="382">
        <v>44105</v>
      </c>
      <c r="B12" s="381">
        <v>1749</v>
      </c>
      <c r="C12" s="381">
        <f t="shared" si="0"/>
        <v>89018</v>
      </c>
      <c r="D12" s="375">
        <v>266</v>
      </c>
      <c r="E12" s="375">
        <f t="shared" si="1"/>
        <v>13116</v>
      </c>
      <c r="N12" s="180" t="s">
        <v>615</v>
      </c>
      <c r="O12" s="383">
        <v>2759</v>
      </c>
      <c r="P12" s="383">
        <v>883</v>
      </c>
      <c r="R12" s="401"/>
      <c r="S12" s="401"/>
      <c r="T12" s="401"/>
    </row>
    <row r="13" spans="1:20" s="335" customFormat="1">
      <c r="A13" s="382">
        <v>44136</v>
      </c>
      <c r="B13" s="381">
        <v>790</v>
      </c>
      <c r="C13" s="381">
        <f t="shared" si="0"/>
        <v>89808</v>
      </c>
      <c r="D13" s="375">
        <v>87</v>
      </c>
      <c r="E13" s="375">
        <f t="shared" si="1"/>
        <v>13203</v>
      </c>
      <c r="N13" s="180" t="s">
        <v>616</v>
      </c>
      <c r="O13" s="383">
        <v>2319</v>
      </c>
      <c r="P13" s="383">
        <v>470</v>
      </c>
      <c r="R13" s="401"/>
      <c r="S13" s="401"/>
      <c r="T13" s="401"/>
    </row>
    <row r="14" spans="1:20" s="377" customFormat="1">
      <c r="A14" s="382">
        <v>44166</v>
      </c>
      <c r="B14" s="381">
        <v>1943</v>
      </c>
      <c r="C14" s="381">
        <f t="shared" si="0"/>
        <v>91751</v>
      </c>
      <c r="D14" s="375">
        <v>367</v>
      </c>
      <c r="E14" s="375">
        <f t="shared" si="1"/>
        <v>13570</v>
      </c>
      <c r="N14" s="180" t="s">
        <v>618</v>
      </c>
      <c r="O14" s="383">
        <v>1894</v>
      </c>
      <c r="P14" s="383">
        <v>349</v>
      </c>
      <c r="R14" s="401"/>
      <c r="S14" s="401"/>
      <c r="T14" s="401"/>
    </row>
    <row r="15" spans="1:20" s="377" customFormat="1">
      <c r="A15" s="382">
        <v>44197</v>
      </c>
      <c r="B15" s="381">
        <v>615</v>
      </c>
      <c r="C15" s="381">
        <f t="shared" si="0"/>
        <v>92366</v>
      </c>
      <c r="D15" s="375">
        <v>156</v>
      </c>
      <c r="E15" s="375">
        <f t="shared" si="1"/>
        <v>13726</v>
      </c>
      <c r="N15" s="180" t="s">
        <v>617</v>
      </c>
      <c r="O15" s="383">
        <v>1792</v>
      </c>
      <c r="P15" s="383">
        <v>403</v>
      </c>
      <c r="R15" s="401"/>
      <c r="S15" s="401"/>
      <c r="T15" s="401"/>
    </row>
    <row r="16" spans="1:20" s="377" customFormat="1">
      <c r="A16" s="403">
        <v>44228</v>
      </c>
      <c r="B16" s="381">
        <v>540</v>
      </c>
      <c r="C16" s="381">
        <f t="shared" si="0"/>
        <v>92906</v>
      </c>
      <c r="D16" s="404">
        <v>65</v>
      </c>
      <c r="E16" s="375">
        <f t="shared" si="1"/>
        <v>13791</v>
      </c>
      <c r="N16" s="180" t="s">
        <v>619</v>
      </c>
      <c r="O16" s="383">
        <v>824</v>
      </c>
      <c r="P16" s="383">
        <v>95</v>
      </c>
      <c r="R16" s="401"/>
      <c r="S16" s="401"/>
      <c r="T16" s="401"/>
    </row>
    <row r="17" spans="1:20" s="401" customFormat="1">
      <c r="A17" s="382">
        <v>44256</v>
      </c>
      <c r="B17" s="381">
        <v>833</v>
      </c>
      <c r="C17" s="381">
        <f t="shared" si="0"/>
        <v>93739</v>
      </c>
      <c r="D17" s="404">
        <v>131</v>
      </c>
      <c r="E17" s="375">
        <f t="shared" si="1"/>
        <v>13922</v>
      </c>
      <c r="N17" s="180" t="s">
        <v>621</v>
      </c>
      <c r="O17" s="383">
        <v>470</v>
      </c>
      <c r="P17" s="383">
        <v>197</v>
      </c>
    </row>
    <row r="18" spans="1:20" s="401" customFormat="1">
      <c r="A18" s="403">
        <v>44287</v>
      </c>
      <c r="B18" s="381">
        <v>157</v>
      </c>
      <c r="C18" s="381">
        <f t="shared" si="0"/>
        <v>93896</v>
      </c>
      <c r="D18" s="404">
        <v>39</v>
      </c>
      <c r="E18" s="375">
        <f t="shared" si="1"/>
        <v>13961</v>
      </c>
      <c r="N18" s="180" t="s">
        <v>620</v>
      </c>
      <c r="O18" s="383">
        <v>456</v>
      </c>
      <c r="P18" s="383">
        <v>64</v>
      </c>
    </row>
    <row r="19" spans="1:20" s="401" customFormat="1">
      <c r="A19" s="382">
        <v>44317</v>
      </c>
      <c r="B19" s="386">
        <v>104</v>
      </c>
      <c r="C19" s="386">
        <f t="shared" si="0"/>
        <v>94000</v>
      </c>
      <c r="D19" s="387">
        <v>15</v>
      </c>
      <c r="E19" s="387">
        <f t="shared" si="1"/>
        <v>13976</v>
      </c>
      <c r="N19" s="180" t="s">
        <v>622</v>
      </c>
      <c r="O19" s="383">
        <v>159</v>
      </c>
      <c r="P19" s="383">
        <v>15</v>
      </c>
    </row>
    <row r="20" spans="1:20" s="377" customFormat="1">
      <c r="A20" s="403"/>
      <c r="B20" s="375"/>
      <c r="C20" s="381"/>
      <c r="D20" s="375"/>
      <c r="E20" s="375"/>
      <c r="N20" s="180" t="s">
        <v>623</v>
      </c>
      <c r="O20" s="383">
        <v>95</v>
      </c>
      <c r="P20" s="383">
        <v>38</v>
      </c>
      <c r="R20" s="401"/>
      <c r="T20" s="6"/>
    </row>
    <row r="21" spans="1:20" s="377" customFormat="1" ht="26.25">
      <c r="A21" s="252"/>
      <c r="B21" s="375"/>
      <c r="C21" s="381"/>
      <c r="D21" s="375"/>
      <c r="E21" s="375"/>
      <c r="N21" s="388" t="s">
        <v>628</v>
      </c>
      <c r="O21" s="383">
        <v>41</v>
      </c>
      <c r="P21" s="383">
        <v>7</v>
      </c>
      <c r="R21" s="401"/>
      <c r="T21" s="6"/>
    </row>
    <row r="22" spans="1:20" ht="15" customHeight="1">
      <c r="A22" s="506" t="s">
        <v>632</v>
      </c>
      <c r="B22" s="506"/>
      <c r="C22" s="506"/>
      <c r="D22" s="506"/>
      <c r="E22" s="506"/>
      <c r="N22" s="180" t="s">
        <v>624</v>
      </c>
      <c r="O22" s="383">
        <v>28</v>
      </c>
      <c r="P22" s="383">
        <v>3</v>
      </c>
      <c r="R22" s="401"/>
      <c r="T22" s="6"/>
    </row>
    <row r="23" spans="1:20">
      <c r="A23" s="506"/>
      <c r="B23" s="506"/>
      <c r="C23" s="506"/>
      <c r="D23" s="506"/>
      <c r="E23" s="506"/>
      <c r="N23" s="180" t="s">
        <v>625</v>
      </c>
      <c r="O23" s="383">
        <v>14</v>
      </c>
      <c r="P23" s="383">
        <v>2</v>
      </c>
      <c r="R23" s="401"/>
      <c r="T23" s="6"/>
    </row>
    <row r="24" spans="1:20">
      <c r="A24" s="506"/>
      <c r="B24" s="506"/>
      <c r="C24" s="506"/>
      <c r="D24" s="506"/>
      <c r="E24" s="506"/>
      <c r="N24" s="180" t="s">
        <v>626</v>
      </c>
      <c r="O24" s="383">
        <v>6</v>
      </c>
      <c r="P24" s="383">
        <v>2</v>
      </c>
      <c r="R24" s="401"/>
      <c r="T24" s="6"/>
    </row>
    <row r="25" spans="1:20" ht="14.25" customHeight="1">
      <c r="A25" s="506"/>
      <c r="B25" s="506"/>
      <c r="C25" s="506"/>
      <c r="D25" s="506"/>
      <c r="E25" s="506"/>
      <c r="N25" s="180" t="s">
        <v>627</v>
      </c>
      <c r="O25" s="383">
        <v>3</v>
      </c>
      <c r="P25" s="383">
        <v>1</v>
      </c>
      <c r="R25" s="401"/>
      <c r="T25" s="6"/>
    </row>
    <row r="26" spans="1:20">
      <c r="A26" s="506"/>
      <c r="B26" s="506"/>
      <c r="C26" s="506"/>
      <c r="D26" s="506"/>
      <c r="E26" s="506"/>
      <c r="N26" s="400" t="s">
        <v>157</v>
      </c>
      <c r="O26" s="385">
        <f>SUM(O4:O25)</f>
        <v>94000</v>
      </c>
      <c r="P26" s="385">
        <f>SUM(P4:P25)</f>
        <v>13976</v>
      </c>
      <c r="T26" s="401"/>
    </row>
    <row r="27" spans="1:20" s="176" customFormat="1">
      <c r="A27" s="506"/>
      <c r="B27" s="506"/>
      <c r="C27" s="506"/>
      <c r="D27" s="506"/>
      <c r="E27" s="506"/>
      <c r="N27" s="401"/>
      <c r="O27" s="383"/>
      <c r="P27" s="383"/>
    </row>
    <row r="28" spans="1:20">
      <c r="A28" s="506"/>
      <c r="B28" s="506"/>
      <c r="C28" s="506"/>
      <c r="D28" s="506"/>
      <c r="E28" s="506"/>
      <c r="N28" s="401"/>
      <c r="O28" s="383"/>
      <c r="P28" s="383"/>
    </row>
    <row r="29" spans="1:20" ht="129" customHeight="1">
      <c r="A29" s="506"/>
      <c r="B29" s="506"/>
      <c r="C29" s="506"/>
      <c r="D29" s="506"/>
      <c r="E29" s="506"/>
      <c r="N29" s="176"/>
      <c r="O29" s="176"/>
      <c r="P29" s="176"/>
    </row>
    <row r="30" spans="1:20" s="390" customFormat="1" ht="129" customHeight="1">
      <c r="A30" s="506"/>
      <c r="B30" s="506"/>
      <c r="C30" s="506"/>
      <c r="D30" s="506"/>
      <c r="E30" s="506"/>
      <c r="N30" s="176"/>
      <c r="O30" s="176"/>
      <c r="P30" s="176"/>
    </row>
    <row r="31" spans="1:20" ht="39" customHeight="1">
      <c r="A31" s="524" t="s">
        <v>630</v>
      </c>
      <c r="B31" s="524"/>
      <c r="C31" s="524"/>
      <c r="D31" s="31"/>
      <c r="E31" s="31"/>
      <c r="O31" s="380"/>
    </row>
    <row r="32" spans="1:20">
      <c r="A32" s="16" t="s">
        <v>641</v>
      </c>
      <c r="B32" s="17"/>
      <c r="C32" s="17"/>
      <c r="D32" s="17"/>
      <c r="E32" s="17"/>
    </row>
    <row r="33" spans="1:5" ht="38.25">
      <c r="A33" s="177" t="s">
        <v>42</v>
      </c>
      <c r="B33" s="178" t="s">
        <v>454</v>
      </c>
      <c r="C33" s="177" t="s">
        <v>455</v>
      </c>
      <c r="D33" s="31"/>
      <c r="E33" s="31"/>
    </row>
    <row r="34" spans="1:5">
      <c r="A34" s="180" t="s">
        <v>113</v>
      </c>
      <c r="B34" s="31">
        <v>14872</v>
      </c>
      <c r="C34" s="31">
        <v>1351</v>
      </c>
      <c r="D34" s="31"/>
      <c r="E34" s="31"/>
    </row>
    <row r="35" spans="1:5">
      <c r="A35" s="180" t="s">
        <v>114</v>
      </c>
      <c r="B35" s="31">
        <v>905</v>
      </c>
      <c r="C35" s="31">
        <v>77</v>
      </c>
      <c r="D35" s="31"/>
      <c r="E35" s="31"/>
    </row>
    <row r="36" spans="1:5">
      <c r="A36" s="180" t="s">
        <v>115</v>
      </c>
      <c r="B36" s="31">
        <v>418</v>
      </c>
      <c r="C36" s="31">
        <v>74</v>
      </c>
      <c r="D36" s="31"/>
      <c r="E36" s="31"/>
    </row>
    <row r="37" spans="1:5">
      <c r="A37" s="180" t="s">
        <v>116</v>
      </c>
      <c r="B37" s="31">
        <v>13102</v>
      </c>
      <c r="C37" s="31">
        <v>1853</v>
      </c>
      <c r="D37" s="31"/>
      <c r="E37" s="31"/>
    </row>
    <row r="38" spans="1:5">
      <c r="A38" s="180" t="s">
        <v>457</v>
      </c>
      <c r="B38" s="31">
        <v>277</v>
      </c>
      <c r="C38" s="31">
        <v>51</v>
      </c>
      <c r="D38" s="31"/>
      <c r="E38" s="31"/>
    </row>
    <row r="39" spans="1:5">
      <c r="A39" s="180" t="s">
        <v>117</v>
      </c>
      <c r="B39" s="31">
        <v>1566</v>
      </c>
      <c r="C39" s="31">
        <v>274</v>
      </c>
      <c r="D39" s="31"/>
      <c r="E39" s="31"/>
    </row>
    <row r="40" spans="1:5">
      <c r="A40" s="180" t="s">
        <v>118</v>
      </c>
      <c r="B40" s="31">
        <v>107</v>
      </c>
      <c r="C40" s="31">
        <v>22</v>
      </c>
      <c r="D40" s="31"/>
      <c r="E40" s="31"/>
    </row>
    <row r="41" spans="1:5">
      <c r="A41" s="180" t="s">
        <v>119</v>
      </c>
      <c r="B41" s="31">
        <v>196</v>
      </c>
      <c r="C41" s="31">
        <v>53</v>
      </c>
      <c r="D41" s="31"/>
      <c r="E41" s="31"/>
    </row>
    <row r="42" spans="1:5">
      <c r="A42" s="180" t="s">
        <v>458</v>
      </c>
      <c r="B42" s="31">
        <v>2489</v>
      </c>
      <c r="C42" s="31">
        <v>630</v>
      </c>
      <c r="D42" s="31"/>
      <c r="E42" s="31"/>
    </row>
    <row r="43" spans="1:5" s="401" customFormat="1">
      <c r="A43" s="180" t="s">
        <v>120</v>
      </c>
      <c r="B43" s="17">
        <v>143</v>
      </c>
      <c r="C43" s="17">
        <v>45</v>
      </c>
      <c r="D43" s="31"/>
      <c r="E43" s="31"/>
    </row>
    <row r="44" spans="1:5">
      <c r="A44" s="180" t="s">
        <v>121</v>
      </c>
      <c r="B44" s="31">
        <v>1576</v>
      </c>
      <c r="C44" s="31">
        <v>234</v>
      </c>
      <c r="D44" s="31"/>
      <c r="E44" s="31"/>
    </row>
    <row r="45" spans="1:5">
      <c r="A45" s="180" t="s">
        <v>459</v>
      </c>
      <c r="B45" s="31">
        <v>1056</v>
      </c>
      <c r="C45" s="31">
        <v>205</v>
      </c>
      <c r="D45" s="31"/>
      <c r="E45" s="31"/>
    </row>
    <row r="46" spans="1:5">
      <c r="A46" s="180" t="s">
        <v>122</v>
      </c>
      <c r="B46" s="31">
        <v>1165</v>
      </c>
      <c r="C46" s="17">
        <v>255</v>
      </c>
      <c r="D46" s="17"/>
      <c r="E46" s="17"/>
    </row>
    <row r="47" spans="1:5">
      <c r="A47" s="180" t="s">
        <v>460</v>
      </c>
      <c r="B47" s="31">
        <v>13716</v>
      </c>
      <c r="C47" s="31">
        <v>1945</v>
      </c>
      <c r="D47" s="17"/>
      <c r="E47" s="31"/>
    </row>
    <row r="48" spans="1:5">
      <c r="A48" s="180" t="s">
        <v>461</v>
      </c>
      <c r="B48" s="17">
        <v>459</v>
      </c>
      <c r="C48" s="17">
        <v>101</v>
      </c>
      <c r="D48" s="17"/>
      <c r="E48" s="17"/>
    </row>
    <row r="49" spans="1:19">
      <c r="A49" s="180" t="s">
        <v>123</v>
      </c>
      <c r="B49" s="31">
        <v>2612</v>
      </c>
      <c r="C49" s="17">
        <v>512</v>
      </c>
      <c r="D49" s="17"/>
      <c r="E49" s="17"/>
    </row>
    <row r="50" spans="1:19">
      <c r="A50" s="180" t="s">
        <v>124</v>
      </c>
      <c r="B50" s="31">
        <v>4469</v>
      </c>
      <c r="C50" s="17">
        <v>742</v>
      </c>
      <c r="D50" s="17"/>
      <c r="E50" s="17"/>
    </row>
    <row r="51" spans="1:19">
      <c r="A51" s="180" t="s">
        <v>125</v>
      </c>
      <c r="B51" s="31">
        <v>1509</v>
      </c>
      <c r="C51" s="17">
        <v>418</v>
      </c>
      <c r="D51" s="17"/>
      <c r="E51" s="17"/>
    </row>
    <row r="52" spans="1:19" s="401" customFormat="1">
      <c r="A52" s="180" t="s">
        <v>126</v>
      </c>
      <c r="B52" s="31">
        <v>1596</v>
      </c>
      <c r="C52" s="31">
        <v>186</v>
      </c>
      <c r="D52" s="17"/>
      <c r="E52" s="17"/>
    </row>
    <row r="53" spans="1:19" s="401" customFormat="1">
      <c r="A53" s="180" t="s">
        <v>127</v>
      </c>
      <c r="B53" s="17">
        <v>122</v>
      </c>
      <c r="C53" s="17">
        <v>42</v>
      </c>
      <c r="D53" s="17"/>
      <c r="E53" s="17"/>
    </row>
    <row r="54" spans="1:19" s="401" customFormat="1">
      <c r="A54" s="180" t="s">
        <v>128</v>
      </c>
      <c r="B54" s="31">
        <v>2623</v>
      </c>
      <c r="C54" s="17">
        <v>424</v>
      </c>
      <c r="D54" s="17"/>
      <c r="E54" s="17"/>
    </row>
    <row r="55" spans="1:19" s="401" customFormat="1">
      <c r="A55" s="180" t="s">
        <v>129</v>
      </c>
      <c r="B55" s="31">
        <v>23420</v>
      </c>
      <c r="C55" s="31">
        <v>3421</v>
      </c>
      <c r="D55" s="17"/>
      <c r="E55" s="17"/>
    </row>
    <row r="56" spans="1:19" s="401" customFormat="1">
      <c r="A56" s="180" t="s">
        <v>130</v>
      </c>
      <c r="B56" s="31">
        <v>1540</v>
      </c>
      <c r="C56" s="17">
        <v>250</v>
      </c>
      <c r="D56" s="17"/>
      <c r="E56" s="17"/>
    </row>
    <row r="57" spans="1:19" s="401" customFormat="1">
      <c r="A57" s="180" t="s">
        <v>131</v>
      </c>
      <c r="B57" s="31">
        <v>1377</v>
      </c>
      <c r="C57" s="17">
        <v>216</v>
      </c>
      <c r="D57" s="17"/>
      <c r="E57" s="17"/>
    </row>
    <row r="58" spans="1:19">
      <c r="A58" s="180" t="s">
        <v>643</v>
      </c>
      <c r="B58" s="31">
        <v>384</v>
      </c>
      <c r="C58" s="31">
        <v>91</v>
      </c>
      <c r="D58" s="17"/>
      <c r="E58" s="17"/>
      <c r="P58" s="401"/>
      <c r="Q58" s="401"/>
      <c r="R58" s="401"/>
      <c r="S58" s="401"/>
    </row>
    <row r="59" spans="1:19" s="401" customFormat="1">
      <c r="A59" s="180" t="s">
        <v>132</v>
      </c>
      <c r="B59" s="17">
        <v>84</v>
      </c>
      <c r="C59" s="17">
        <v>23</v>
      </c>
      <c r="D59" s="17"/>
      <c r="E59" s="17"/>
    </row>
    <row r="60" spans="1:19">
      <c r="A60" s="180" t="s">
        <v>133</v>
      </c>
      <c r="B60" s="31">
        <v>1313</v>
      </c>
      <c r="C60" s="17">
        <v>235</v>
      </c>
      <c r="D60" s="17"/>
      <c r="E60" s="17"/>
      <c r="P60" s="401"/>
      <c r="Q60" s="401"/>
      <c r="R60" s="401"/>
      <c r="S60" s="401"/>
    </row>
    <row r="61" spans="1:19" s="401" customFormat="1">
      <c r="A61" s="180" t="s">
        <v>644</v>
      </c>
      <c r="B61" s="31">
        <v>84</v>
      </c>
      <c r="C61" s="31">
        <v>23</v>
      </c>
      <c r="D61" s="17"/>
      <c r="E61" s="17"/>
    </row>
    <row r="62" spans="1:19">
      <c r="A62" s="180" t="s">
        <v>134</v>
      </c>
      <c r="B62" s="17">
        <v>427</v>
      </c>
      <c r="C62" s="17">
        <v>121</v>
      </c>
      <c r="D62" s="17"/>
      <c r="E62" s="17"/>
      <c r="P62" s="401"/>
      <c r="Q62" s="401"/>
      <c r="R62" s="401"/>
      <c r="S62" s="401"/>
    </row>
    <row r="63" spans="1:19" s="401" customFormat="1">
      <c r="A63" s="180" t="s">
        <v>642</v>
      </c>
      <c r="B63" s="17">
        <v>321</v>
      </c>
      <c r="C63" s="17">
        <v>80</v>
      </c>
      <c r="D63" s="17"/>
      <c r="E63" s="17"/>
    </row>
    <row r="64" spans="1:19">
      <c r="A64" s="180" t="s">
        <v>462</v>
      </c>
      <c r="B64" s="17">
        <v>72</v>
      </c>
      <c r="C64" s="17">
        <v>22</v>
      </c>
      <c r="D64" s="17"/>
      <c r="E64" s="17"/>
      <c r="P64" s="401"/>
      <c r="Q64" s="401"/>
      <c r="R64" s="401"/>
      <c r="S64" s="401"/>
    </row>
    <row r="65" spans="1:19">
      <c r="A65" s="181" t="s">
        <v>456</v>
      </c>
      <c r="B65" s="179">
        <f>SUM(B34:B64)</f>
        <v>94000</v>
      </c>
      <c r="C65" s="179">
        <f>SUM(C34:C64)</f>
        <v>13976</v>
      </c>
      <c r="D65" s="377"/>
      <c r="E65" s="377"/>
      <c r="P65" s="401"/>
      <c r="Q65" s="401"/>
      <c r="R65" s="401"/>
      <c r="S65" s="401"/>
    </row>
    <row r="66" spans="1:19">
      <c r="B66" s="6"/>
      <c r="C66" s="6"/>
      <c r="D66" s="6"/>
      <c r="E66" s="6"/>
      <c r="P66" s="401"/>
      <c r="Q66" s="401"/>
      <c r="R66" s="401"/>
      <c r="S66" s="401"/>
    </row>
    <row r="67" spans="1:19">
      <c r="A67" s="253" t="s">
        <v>481</v>
      </c>
      <c r="B67" s="291"/>
    </row>
    <row r="69" spans="1:19">
      <c r="A69" s="34" t="s">
        <v>306</v>
      </c>
      <c r="B69" s="34"/>
    </row>
    <row r="70" spans="1:19">
      <c r="A70" s="34" t="s">
        <v>308</v>
      </c>
      <c r="B70" s="34"/>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selection activeCell="N48" sqref="N48"/>
    </sheetView>
  </sheetViews>
  <sheetFormatPr baseColWidth="10" defaultRowHeight="15"/>
  <cols>
    <col min="1" max="1" width="16.28515625" customWidth="1"/>
    <col min="2" max="2" width="14.5703125" customWidth="1"/>
    <col min="3" max="6" width="14.7109375" customWidth="1"/>
    <col min="8" max="8" width="13" customWidth="1"/>
    <col min="9" max="9" width="11.42578125" style="337"/>
    <col min="12" max="12" width="11.42578125" style="472"/>
    <col min="13" max="13" width="11.42578125" style="337"/>
    <col min="15" max="15" width="11.42578125" style="389"/>
    <col min="16" max="16" width="11.42578125" style="472"/>
  </cols>
  <sheetData>
    <row r="1" spans="1:21" ht="53.25" customHeight="1">
      <c r="A1" s="528" t="s">
        <v>487</v>
      </c>
      <c r="B1" s="528"/>
      <c r="C1" s="528"/>
      <c r="D1" s="528"/>
      <c r="E1" s="528"/>
      <c r="F1" s="528"/>
    </row>
    <row r="2" spans="1:21" ht="30" customHeight="1">
      <c r="A2" s="22" t="s">
        <v>93</v>
      </c>
      <c r="B2" s="158" t="s">
        <v>94</v>
      </c>
      <c r="C2" s="158" t="s">
        <v>95</v>
      </c>
      <c r="D2" s="160" t="s">
        <v>382</v>
      </c>
      <c r="E2" s="160" t="s">
        <v>381</v>
      </c>
      <c r="F2" s="159" t="s">
        <v>488</v>
      </c>
    </row>
    <row r="3" spans="1:21" ht="15" customHeight="1">
      <c r="A3" s="25">
        <v>44562</v>
      </c>
      <c r="B3" s="27">
        <v>11835</v>
      </c>
      <c r="C3" s="27">
        <v>11881</v>
      </c>
      <c r="D3" s="27">
        <v>4525</v>
      </c>
      <c r="E3" s="189">
        <v>19191</v>
      </c>
      <c r="F3" s="26">
        <v>23716</v>
      </c>
      <c r="G3" s="6"/>
    </row>
    <row r="4" spans="1:21" ht="15" customHeight="1">
      <c r="A4" s="130">
        <v>44593</v>
      </c>
      <c r="B4" s="488">
        <v>11776</v>
      </c>
      <c r="C4" s="488">
        <v>11552</v>
      </c>
      <c r="D4" s="188">
        <v>6702</v>
      </c>
      <c r="E4" s="483">
        <v>16626</v>
      </c>
      <c r="F4" s="131">
        <v>23328</v>
      </c>
      <c r="G4" s="6"/>
    </row>
    <row r="5" spans="1:21">
      <c r="A5" s="25">
        <v>44621</v>
      </c>
      <c r="B5" s="27"/>
      <c r="C5" s="27"/>
      <c r="D5" s="301"/>
      <c r="E5" s="189"/>
      <c r="F5" s="486"/>
      <c r="G5" s="6"/>
    </row>
    <row r="6" spans="1:21">
      <c r="A6" s="25">
        <v>44652</v>
      </c>
      <c r="B6" s="492"/>
      <c r="C6" s="492"/>
      <c r="D6" s="190"/>
      <c r="E6" s="301"/>
      <c r="F6" s="491"/>
      <c r="G6" s="6"/>
    </row>
    <row r="7" spans="1:21">
      <c r="A7" s="25">
        <v>44682</v>
      </c>
      <c r="B7" s="190"/>
      <c r="C7" s="190"/>
      <c r="D7" s="190"/>
      <c r="E7" s="190"/>
      <c r="F7" s="26"/>
      <c r="G7" s="6"/>
      <c r="S7" s="128"/>
      <c r="T7" s="128"/>
      <c r="U7" s="128"/>
    </row>
    <row r="8" spans="1:21">
      <c r="A8" s="25">
        <v>44713</v>
      </c>
      <c r="B8" s="190"/>
      <c r="C8" s="190"/>
      <c r="D8" s="190"/>
      <c r="E8" s="190"/>
      <c r="F8" s="26"/>
      <c r="G8" s="6"/>
      <c r="S8" s="128"/>
      <c r="T8" s="128"/>
      <c r="U8" s="128"/>
    </row>
    <row r="9" spans="1:21">
      <c r="A9" s="25">
        <v>44743</v>
      </c>
      <c r="B9" s="190"/>
      <c r="C9" s="190"/>
      <c r="D9" s="190"/>
      <c r="E9" s="190"/>
      <c r="F9" s="26"/>
      <c r="S9" s="128"/>
      <c r="T9" s="128"/>
      <c r="U9" s="128"/>
    </row>
    <row r="10" spans="1:21" s="292" customFormat="1">
      <c r="A10" s="25">
        <v>44774</v>
      </c>
      <c r="B10" s="190"/>
      <c r="C10" s="190"/>
      <c r="D10" s="190"/>
      <c r="E10" s="190"/>
      <c r="F10" s="26"/>
      <c r="I10" s="337"/>
      <c r="L10" s="472"/>
      <c r="M10" s="337"/>
      <c r="O10" s="389"/>
      <c r="P10" s="472"/>
      <c r="S10" s="128"/>
      <c r="T10" s="128"/>
      <c r="U10" s="128"/>
    </row>
    <row r="11" spans="1:21" s="299" customFormat="1">
      <c r="A11" s="25">
        <v>44805</v>
      </c>
      <c r="B11" s="190"/>
      <c r="C11" s="190"/>
      <c r="D11" s="27"/>
      <c r="E11" s="27"/>
      <c r="F11" s="26"/>
      <c r="I11" s="337"/>
      <c r="L11" s="472"/>
      <c r="M11" s="337"/>
      <c r="O11" s="389"/>
      <c r="P11" s="472"/>
      <c r="S11" s="128"/>
      <c r="T11" s="128"/>
      <c r="U11" s="128"/>
    </row>
    <row r="12" spans="1:21" s="299" customFormat="1">
      <c r="A12" s="25">
        <v>44835</v>
      </c>
      <c r="B12" s="27"/>
      <c r="C12" s="27"/>
      <c r="D12" s="27"/>
      <c r="E12" s="301"/>
      <c r="F12" s="26"/>
      <c r="I12" s="337"/>
      <c r="L12" s="472"/>
      <c r="M12" s="337"/>
      <c r="O12" s="389"/>
      <c r="P12" s="472"/>
      <c r="S12" s="128"/>
      <c r="T12" s="128"/>
      <c r="U12" s="128"/>
    </row>
    <row r="13" spans="1:21" s="299" customFormat="1">
      <c r="A13" s="25">
        <v>44866</v>
      </c>
      <c r="B13" s="27"/>
      <c r="C13" s="27"/>
      <c r="D13" s="27"/>
      <c r="E13" s="27"/>
      <c r="F13" s="26"/>
      <c r="I13" s="337"/>
      <c r="L13" s="472"/>
      <c r="M13" s="337"/>
      <c r="O13" s="389"/>
      <c r="P13" s="472"/>
      <c r="S13" s="128"/>
      <c r="T13" s="128"/>
      <c r="U13" s="128"/>
    </row>
    <row r="14" spans="1:21" s="299" customFormat="1">
      <c r="A14" s="25">
        <v>44896</v>
      </c>
      <c r="B14" s="27"/>
      <c r="C14" s="27"/>
      <c r="D14" s="27"/>
      <c r="E14" s="27"/>
      <c r="F14" s="26"/>
      <c r="I14" s="337"/>
      <c r="L14" s="472"/>
      <c r="M14" s="337"/>
      <c r="O14" s="389"/>
      <c r="P14" s="472"/>
      <c r="S14" s="128"/>
      <c r="T14" s="128"/>
      <c r="U14" s="128"/>
    </row>
    <row r="15" spans="1:21" s="389" customFormat="1" ht="15" customHeight="1">
      <c r="A15" s="529" t="s">
        <v>745</v>
      </c>
      <c r="B15" s="529"/>
      <c r="C15" s="529"/>
      <c r="D15" s="529"/>
      <c r="E15" s="529"/>
      <c r="F15" s="529"/>
      <c r="L15" s="472"/>
      <c r="P15" s="472"/>
      <c r="S15" s="128"/>
      <c r="T15" s="128"/>
      <c r="U15" s="128"/>
    </row>
    <row r="16" spans="1:21" ht="15" customHeight="1">
      <c r="A16" s="529"/>
      <c r="B16" s="529"/>
      <c r="C16" s="529"/>
      <c r="D16" s="529"/>
      <c r="E16" s="529"/>
      <c r="F16" s="529"/>
      <c r="G16" s="6"/>
      <c r="H16" s="6"/>
      <c r="I16" s="154"/>
    </row>
    <row r="17" spans="1:24">
      <c r="A17" s="529"/>
      <c r="B17" s="529"/>
      <c r="C17" s="529"/>
      <c r="D17" s="529"/>
      <c r="E17" s="529"/>
      <c r="F17" s="529"/>
      <c r="G17" s="154"/>
      <c r="H17" s="154"/>
      <c r="I17" s="154"/>
    </row>
    <row r="18" spans="1:24" ht="18" customHeight="1">
      <c r="A18" s="529"/>
      <c r="B18" s="529"/>
      <c r="C18" s="529"/>
      <c r="D18" s="529"/>
      <c r="E18" s="529"/>
      <c r="F18" s="529"/>
      <c r="G18" s="154"/>
      <c r="H18" s="528" t="s">
        <v>489</v>
      </c>
      <c r="I18" s="528"/>
      <c r="J18" s="528"/>
      <c r="K18" s="528"/>
      <c r="L18" s="528"/>
      <c r="M18" s="528"/>
      <c r="N18" s="528"/>
      <c r="O18" s="528"/>
      <c r="P18" s="528"/>
      <c r="Q18" s="528"/>
      <c r="R18" s="528"/>
      <c r="S18" s="528"/>
      <c r="T18" s="528"/>
      <c r="U18" s="528"/>
      <c r="V18" s="528"/>
      <c r="W18" s="528"/>
      <c r="X18" s="528"/>
    </row>
    <row r="19" spans="1:24" ht="42.75" customHeight="1">
      <c r="A19" s="529"/>
      <c r="B19" s="529"/>
      <c r="C19" s="529"/>
      <c r="D19" s="529"/>
      <c r="E19" s="529"/>
      <c r="F19" s="529"/>
      <c r="H19" s="24" t="s">
        <v>93</v>
      </c>
      <c r="I19" s="22" t="s">
        <v>490</v>
      </c>
      <c r="J19" s="21" t="s">
        <v>491</v>
      </c>
      <c r="K19" s="22" t="s">
        <v>558</v>
      </c>
      <c r="L19" s="21" t="s">
        <v>714</v>
      </c>
      <c r="M19" s="22" t="s">
        <v>492</v>
      </c>
      <c r="N19" s="21" t="s">
        <v>559</v>
      </c>
      <c r="O19" s="22" t="s">
        <v>633</v>
      </c>
      <c r="P19" s="21" t="s">
        <v>715</v>
      </c>
      <c r="V19" s="161"/>
    </row>
    <row r="20" spans="1:24" ht="27.75" customHeight="1">
      <c r="A20" s="529"/>
      <c r="B20" s="529"/>
      <c r="C20" s="529"/>
      <c r="D20" s="529"/>
      <c r="E20" s="529"/>
      <c r="F20" s="529"/>
      <c r="H20" s="25" t="s">
        <v>553</v>
      </c>
      <c r="I20" s="27">
        <v>29181</v>
      </c>
      <c r="J20" s="27">
        <v>28756</v>
      </c>
      <c r="K20" s="27">
        <v>13141</v>
      </c>
      <c r="L20" s="26">
        <v>23716</v>
      </c>
      <c r="M20" s="294">
        <f>((J20-I20)/I20)*100</f>
        <v>-1.4564271272403275</v>
      </c>
      <c r="N20" s="294">
        <f>((K20-J20)/J20)*100</f>
        <v>-54.301710947280569</v>
      </c>
      <c r="O20" s="294">
        <f t="shared" ref="O20:O31" si="0">((K20-I20)/I20)*100</f>
        <v>-54.967273225729073</v>
      </c>
      <c r="P20" s="294">
        <f>((L20-K20)/K20)*100</f>
        <v>80.473327752834649</v>
      </c>
      <c r="V20" s="161"/>
    </row>
    <row r="21" spans="1:24">
      <c r="A21" s="529"/>
      <c r="B21" s="529"/>
      <c r="C21" s="529"/>
      <c r="D21" s="529"/>
      <c r="E21" s="529"/>
      <c r="F21" s="529"/>
      <c r="H21" s="25" t="s">
        <v>79</v>
      </c>
      <c r="I21" s="27">
        <v>26188</v>
      </c>
      <c r="J21" s="368">
        <v>26145</v>
      </c>
      <c r="K21" s="27">
        <v>13255</v>
      </c>
      <c r="L21" s="26">
        <v>23328</v>
      </c>
      <c r="M21" s="294">
        <f t="shared" ref="M21:M31" si="1">((J21-I21)/I21)*100</f>
        <v>-0.16419734229418054</v>
      </c>
      <c r="N21" s="294">
        <f t="shared" ref="N21:N26" si="2">((K21-J21)/J21)*100</f>
        <v>-49.301969783897491</v>
      </c>
      <c r="O21" s="294">
        <f t="shared" si="0"/>
        <v>-49.385214602107837</v>
      </c>
      <c r="P21" s="294">
        <f>((L21-K21)/K21)*100</f>
        <v>75.993964541682374</v>
      </c>
      <c r="V21" s="161"/>
    </row>
    <row r="22" spans="1:24">
      <c r="A22" s="529"/>
      <c r="B22" s="529"/>
      <c r="C22" s="529"/>
      <c r="D22" s="529"/>
      <c r="E22" s="529"/>
      <c r="F22" s="529"/>
      <c r="H22" s="25" t="s">
        <v>80</v>
      </c>
      <c r="I22" s="27">
        <v>29566</v>
      </c>
      <c r="J22" s="27">
        <v>19538</v>
      </c>
      <c r="K22" s="27">
        <v>17198</v>
      </c>
      <c r="L22" s="26"/>
      <c r="M22" s="294">
        <f t="shared" si="1"/>
        <v>-33.917337482243113</v>
      </c>
      <c r="N22" s="294">
        <f t="shared" si="2"/>
        <v>-11.976660866004709</v>
      </c>
      <c r="O22" s="294">
        <f t="shared" si="0"/>
        <v>-41.83183386322127</v>
      </c>
      <c r="P22" s="294"/>
    </row>
    <row r="23" spans="1:24">
      <c r="A23" s="529"/>
      <c r="B23" s="529"/>
      <c r="C23" s="529"/>
      <c r="D23" s="529"/>
      <c r="E23" s="529"/>
      <c r="F23" s="529"/>
      <c r="G23" s="12"/>
      <c r="H23" s="25" t="s">
        <v>81</v>
      </c>
      <c r="I23" s="27">
        <v>28557</v>
      </c>
      <c r="J23" s="394">
        <v>6497</v>
      </c>
      <c r="K23" s="27">
        <v>15787</v>
      </c>
      <c r="L23" s="26"/>
      <c r="M23" s="294">
        <f t="shared" si="1"/>
        <v>-77.249010750428965</v>
      </c>
      <c r="N23" s="294">
        <f t="shared" si="2"/>
        <v>142.98907187932892</v>
      </c>
      <c r="O23" s="294">
        <f t="shared" si="0"/>
        <v>-44.717582379101444</v>
      </c>
      <c r="P23" s="294"/>
    </row>
    <row r="24" spans="1:24">
      <c r="A24" s="529"/>
      <c r="B24" s="529"/>
      <c r="C24" s="529"/>
      <c r="D24" s="529"/>
      <c r="E24" s="529"/>
      <c r="F24" s="529"/>
      <c r="G24" s="6"/>
      <c r="H24" s="25" t="s">
        <v>82</v>
      </c>
      <c r="I24" s="27">
        <v>29444</v>
      </c>
      <c r="J24" s="27">
        <v>7911</v>
      </c>
      <c r="K24" s="27">
        <v>16667</v>
      </c>
      <c r="L24" s="26"/>
      <c r="M24" s="294">
        <f t="shared" si="1"/>
        <v>-73.13204727618529</v>
      </c>
      <c r="N24" s="294">
        <f t="shared" si="2"/>
        <v>110.68132979395777</v>
      </c>
      <c r="O24" s="294">
        <f t="shared" si="0"/>
        <v>-43.394239913055294</v>
      </c>
      <c r="P24" s="294"/>
    </row>
    <row r="25" spans="1:24">
      <c r="A25" s="529"/>
      <c r="B25" s="529"/>
      <c r="C25" s="529"/>
      <c r="D25" s="529"/>
      <c r="E25" s="529"/>
      <c r="F25" s="529"/>
      <c r="G25" s="6"/>
      <c r="H25" s="25" t="s">
        <v>83</v>
      </c>
      <c r="I25" s="27">
        <v>30042</v>
      </c>
      <c r="J25" s="27">
        <v>12822</v>
      </c>
      <c r="K25" s="27">
        <v>20255</v>
      </c>
      <c r="L25" s="26"/>
      <c r="M25" s="294">
        <f t="shared" si="1"/>
        <v>-57.319752346714601</v>
      </c>
      <c r="N25" s="294">
        <f t="shared" si="2"/>
        <v>57.970675401653402</v>
      </c>
      <c r="O25" s="294">
        <f t="shared" si="0"/>
        <v>-32.577724519006722</v>
      </c>
      <c r="P25" s="294"/>
    </row>
    <row r="26" spans="1:24">
      <c r="A26" s="529"/>
      <c r="B26" s="529"/>
      <c r="C26" s="529"/>
      <c r="D26" s="529"/>
      <c r="E26" s="529"/>
      <c r="F26" s="529"/>
      <c r="G26" s="6"/>
      <c r="H26" s="25" t="s">
        <v>84</v>
      </c>
      <c r="I26" s="27">
        <v>35388</v>
      </c>
      <c r="J26" s="27">
        <v>17983</v>
      </c>
      <c r="K26" s="27">
        <v>21609</v>
      </c>
      <c r="L26" s="26"/>
      <c r="M26" s="294">
        <f t="shared" si="1"/>
        <v>-49.18333898496666</v>
      </c>
      <c r="N26" s="294">
        <f t="shared" si="2"/>
        <v>20.163487738419619</v>
      </c>
      <c r="O26" s="294">
        <f t="shared" si="0"/>
        <v>-38.936927772126147</v>
      </c>
      <c r="P26" s="294"/>
    </row>
    <row r="27" spans="1:24">
      <c r="A27" s="529"/>
      <c r="B27" s="529"/>
      <c r="C27" s="529"/>
      <c r="D27" s="529"/>
      <c r="E27" s="529"/>
      <c r="F27" s="529"/>
      <c r="H27" s="25" t="s">
        <v>85</v>
      </c>
      <c r="I27" s="27">
        <v>30425</v>
      </c>
      <c r="J27" s="301">
        <v>15247</v>
      </c>
      <c r="K27" s="27">
        <v>21847</v>
      </c>
      <c r="L27" s="26"/>
      <c r="M27" s="294">
        <f t="shared" si="1"/>
        <v>-49.886606409202962</v>
      </c>
      <c r="N27" s="294">
        <f>((K27-J27)/J27)*100</f>
        <v>43.287204040139045</v>
      </c>
      <c r="O27" s="294">
        <f t="shared" si="0"/>
        <v>-28.193919474116679</v>
      </c>
      <c r="P27" s="294"/>
    </row>
    <row r="28" spans="1:24">
      <c r="A28" s="529"/>
      <c r="B28" s="529"/>
      <c r="C28" s="529"/>
      <c r="D28" s="529"/>
      <c r="E28" s="529"/>
      <c r="F28" s="529"/>
      <c r="H28" s="25" t="s">
        <v>86</v>
      </c>
      <c r="I28" s="27">
        <v>33658</v>
      </c>
      <c r="J28" s="301">
        <v>17475</v>
      </c>
      <c r="K28" s="27">
        <v>27151</v>
      </c>
      <c r="L28" s="26"/>
      <c r="M28" s="294">
        <f t="shared" si="1"/>
        <v>-48.080694040049913</v>
      </c>
      <c r="N28" s="294">
        <f>((K28-J28)/J28)*100</f>
        <v>55.370529327610875</v>
      </c>
      <c r="O28" s="294">
        <f t="shared" si="0"/>
        <v>-19.332699506803731</v>
      </c>
      <c r="P28" s="294"/>
    </row>
    <row r="29" spans="1:24">
      <c r="H29" s="25" t="s">
        <v>87</v>
      </c>
      <c r="I29" s="27">
        <v>35515</v>
      </c>
      <c r="J29" s="301">
        <v>17219</v>
      </c>
      <c r="K29" s="27">
        <v>28216</v>
      </c>
      <c r="L29" s="26"/>
      <c r="M29" s="294">
        <f t="shared" si="1"/>
        <v>-51.51626073490074</v>
      </c>
      <c r="N29" s="294">
        <f>((K29-J29)/J29)*100</f>
        <v>63.865497415645514</v>
      </c>
      <c r="O29" s="294">
        <f t="shared" si="0"/>
        <v>-20.551879487540475</v>
      </c>
      <c r="P29" s="294"/>
    </row>
    <row r="30" spans="1:24">
      <c r="H30" s="25" t="s">
        <v>88</v>
      </c>
      <c r="I30" s="27">
        <v>31833</v>
      </c>
      <c r="J30" s="301">
        <v>16755</v>
      </c>
      <c r="K30" s="27">
        <v>33300</v>
      </c>
      <c r="L30" s="26"/>
      <c r="M30" s="294">
        <f t="shared" si="1"/>
        <v>-47.365941004617852</v>
      </c>
      <c r="N30" s="294">
        <f>((K30-J30)/J30)*100</f>
        <v>98.74664279319606</v>
      </c>
      <c r="O30" s="294">
        <f t="shared" si="0"/>
        <v>4.6084252191122426</v>
      </c>
      <c r="P30" s="294"/>
    </row>
    <row r="31" spans="1:24">
      <c r="H31" s="130" t="s">
        <v>89</v>
      </c>
      <c r="I31" s="188">
        <v>28959</v>
      </c>
      <c r="J31" s="128">
        <v>15429</v>
      </c>
      <c r="K31" s="27">
        <v>26037</v>
      </c>
      <c r="L31" s="131"/>
      <c r="M31" s="12">
        <f t="shared" si="1"/>
        <v>-46.721226561690663</v>
      </c>
      <c r="N31" s="294">
        <f>((K31-J31)/J31)*100</f>
        <v>68.753645732062992</v>
      </c>
      <c r="O31" s="294">
        <f t="shared" si="0"/>
        <v>-10.090127421526986</v>
      </c>
      <c r="P31" s="294"/>
    </row>
    <row r="33" spans="1:22" ht="15" customHeight="1">
      <c r="C33" s="34"/>
      <c r="D33" s="34"/>
      <c r="E33" s="34"/>
      <c r="H33" s="521" t="s">
        <v>746</v>
      </c>
      <c r="I33" s="521"/>
      <c r="J33" s="521"/>
      <c r="K33" s="521"/>
      <c r="L33" s="521"/>
      <c r="M33" s="521"/>
      <c r="N33" s="521"/>
      <c r="O33" s="521"/>
      <c r="P33" s="521"/>
      <c r="Q33" s="521"/>
      <c r="R33" s="521"/>
      <c r="S33" s="521"/>
      <c r="T33" s="521"/>
      <c r="U33" s="521"/>
      <c r="V33" s="521"/>
    </row>
    <row r="34" spans="1:22">
      <c r="H34" s="521"/>
      <c r="I34" s="521"/>
      <c r="J34" s="521"/>
      <c r="K34" s="521"/>
      <c r="L34" s="521"/>
      <c r="M34" s="521"/>
      <c r="N34" s="521"/>
      <c r="O34" s="521"/>
      <c r="P34" s="521"/>
      <c r="Q34" s="521"/>
      <c r="R34" s="521"/>
      <c r="S34" s="521"/>
      <c r="T34" s="521"/>
      <c r="U34" s="521"/>
      <c r="V34" s="521"/>
    </row>
    <row r="35" spans="1:22">
      <c r="H35" s="521"/>
      <c r="I35" s="521"/>
      <c r="J35" s="521"/>
      <c r="K35" s="521"/>
      <c r="L35" s="521"/>
      <c r="M35" s="521"/>
      <c r="N35" s="521"/>
      <c r="O35" s="521"/>
      <c r="P35" s="521"/>
      <c r="Q35" s="521"/>
      <c r="R35" s="521"/>
      <c r="S35" s="521"/>
      <c r="T35" s="521"/>
      <c r="U35" s="521"/>
      <c r="V35" s="521"/>
    </row>
    <row r="36" spans="1:22">
      <c r="H36" s="521"/>
      <c r="I36" s="521"/>
      <c r="J36" s="521"/>
      <c r="K36" s="521"/>
      <c r="L36" s="521"/>
      <c r="M36" s="521"/>
      <c r="N36" s="521"/>
      <c r="O36" s="521"/>
      <c r="P36" s="521"/>
      <c r="Q36" s="521"/>
      <c r="R36" s="521"/>
      <c r="S36" s="521"/>
      <c r="T36" s="521"/>
      <c r="U36" s="521"/>
      <c r="V36" s="521"/>
    </row>
    <row r="37" spans="1:22">
      <c r="H37" s="521"/>
      <c r="I37" s="521"/>
      <c r="J37" s="521"/>
      <c r="K37" s="521"/>
      <c r="L37" s="521"/>
      <c r="M37" s="521"/>
      <c r="N37" s="521"/>
      <c r="O37" s="521"/>
      <c r="P37" s="521"/>
      <c r="Q37" s="521"/>
      <c r="R37" s="521"/>
      <c r="S37" s="521"/>
      <c r="T37" s="521"/>
      <c r="U37" s="521"/>
      <c r="V37" s="521"/>
    </row>
    <row r="38" spans="1:22">
      <c r="H38" s="521"/>
      <c r="I38" s="521"/>
      <c r="J38" s="521"/>
      <c r="K38" s="521"/>
      <c r="L38" s="521"/>
      <c r="M38" s="521"/>
      <c r="N38" s="521"/>
      <c r="O38" s="521"/>
      <c r="P38" s="521"/>
      <c r="Q38" s="521"/>
      <c r="R38" s="521"/>
      <c r="S38" s="521"/>
      <c r="T38" s="521"/>
      <c r="U38" s="521"/>
      <c r="V38" s="521"/>
    </row>
    <row r="39" spans="1:22">
      <c r="H39" s="521"/>
      <c r="I39" s="521"/>
      <c r="J39" s="521"/>
      <c r="K39" s="521"/>
      <c r="L39" s="521"/>
      <c r="M39" s="521"/>
      <c r="N39" s="521"/>
      <c r="O39" s="521"/>
      <c r="P39" s="521"/>
      <c r="Q39" s="521"/>
      <c r="R39" s="521"/>
      <c r="S39" s="521"/>
      <c r="T39" s="521"/>
      <c r="U39" s="521"/>
      <c r="V39" s="521"/>
    </row>
    <row r="40" spans="1:22">
      <c r="H40" s="521"/>
      <c r="I40" s="521"/>
      <c r="J40" s="521"/>
      <c r="K40" s="521"/>
      <c r="L40" s="521"/>
      <c r="M40" s="521"/>
      <c r="N40" s="521"/>
      <c r="O40" s="521"/>
      <c r="P40" s="521"/>
      <c r="Q40" s="521"/>
      <c r="R40" s="521"/>
      <c r="S40" s="521"/>
      <c r="T40" s="521"/>
      <c r="U40" s="521"/>
      <c r="V40" s="521"/>
    </row>
    <row r="41" spans="1:22">
      <c r="H41" s="521"/>
      <c r="I41" s="521"/>
      <c r="J41" s="521"/>
      <c r="K41" s="521"/>
      <c r="L41" s="521"/>
      <c r="M41" s="521"/>
      <c r="N41" s="521"/>
      <c r="O41" s="521"/>
      <c r="P41" s="521"/>
      <c r="Q41" s="521"/>
      <c r="R41" s="521"/>
      <c r="S41" s="521"/>
      <c r="T41" s="521"/>
      <c r="U41" s="521"/>
      <c r="V41" s="521"/>
    </row>
    <row r="42" spans="1:22">
      <c r="I42" s="6"/>
      <c r="N42" s="6"/>
      <c r="O42" s="6"/>
      <c r="P42" s="6"/>
    </row>
    <row r="43" spans="1:22">
      <c r="H43" s="6"/>
      <c r="I43" s="6"/>
      <c r="J43" s="6"/>
      <c r="K43" s="6"/>
      <c r="L43" s="6"/>
      <c r="M43" s="6"/>
      <c r="N43" s="6"/>
      <c r="O43" s="6"/>
      <c r="P43" s="6"/>
      <c r="Q43" s="6"/>
    </row>
    <row r="44" spans="1:22">
      <c r="Q44" s="6"/>
    </row>
    <row r="46" spans="1:22">
      <c r="A46" s="253" t="s">
        <v>481</v>
      </c>
    </row>
    <row r="48" spans="1:22">
      <c r="A48" s="34" t="s">
        <v>102</v>
      </c>
      <c r="B48" s="34" t="s">
        <v>493</v>
      </c>
    </row>
    <row r="49" spans="1:9">
      <c r="A49" s="34" t="s">
        <v>104</v>
      </c>
      <c r="B49" s="34" t="s">
        <v>46</v>
      </c>
    </row>
    <row r="55" spans="1:9">
      <c r="I55" s="389"/>
    </row>
    <row r="56" spans="1:9">
      <c r="I56" s="389"/>
    </row>
    <row r="57" spans="1:9">
      <c r="I57" s="389"/>
    </row>
  </sheetData>
  <sheetProtection password="CCE3"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H8" sqref="H8"/>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19" t="s">
        <v>737</v>
      </c>
      <c r="B1" s="519"/>
      <c r="C1" s="519"/>
      <c r="D1" s="519"/>
      <c r="E1" s="519"/>
      <c r="F1" s="519"/>
      <c r="G1" s="519"/>
      <c r="H1" s="519"/>
    </row>
    <row r="2" spans="1:24" ht="30.75" customHeight="1">
      <c r="A2" s="56" t="s">
        <v>93</v>
      </c>
      <c r="B2" s="55" t="s">
        <v>106</v>
      </c>
      <c r="C2" s="56" t="s">
        <v>110</v>
      </c>
      <c r="D2" s="55" t="s">
        <v>108</v>
      </c>
      <c r="E2" s="56" t="s">
        <v>107</v>
      </c>
      <c r="F2" s="55" t="s">
        <v>109</v>
      </c>
      <c r="G2" s="56" t="s">
        <v>137</v>
      </c>
      <c r="H2" s="57" t="s">
        <v>138</v>
      </c>
    </row>
    <row r="3" spans="1:24">
      <c r="A3" s="182" t="s">
        <v>734</v>
      </c>
      <c r="B3" s="128">
        <v>571</v>
      </c>
      <c r="C3" s="128">
        <v>842</v>
      </c>
      <c r="D3" s="128">
        <v>1523</v>
      </c>
      <c r="E3" s="128">
        <v>3573</v>
      </c>
      <c r="F3" s="128">
        <v>7216</v>
      </c>
      <c r="G3" s="128">
        <v>9603</v>
      </c>
      <c r="H3" s="131">
        <v>23328</v>
      </c>
      <c r="N3" s="6"/>
      <c r="O3" s="6"/>
      <c r="P3" s="6"/>
      <c r="Q3" s="6"/>
      <c r="R3" s="6"/>
      <c r="S3" s="6"/>
      <c r="T3" s="6"/>
      <c r="U3" s="6"/>
      <c r="V3" s="6"/>
      <c r="W3" s="6"/>
    </row>
    <row r="4" spans="1:24">
      <c r="A4" s="58"/>
      <c r="C4" s="6"/>
      <c r="D4" s="6"/>
      <c r="E4" s="6"/>
      <c r="F4" s="6"/>
      <c r="G4" s="6"/>
      <c r="J4" s="337"/>
      <c r="K4" s="337"/>
      <c r="L4" s="337"/>
      <c r="M4" s="337"/>
      <c r="N4" s="337"/>
      <c r="O4" s="6"/>
      <c r="P4" s="6"/>
      <c r="Q4" s="6"/>
      <c r="R4" s="6"/>
      <c r="S4" s="6"/>
      <c r="T4" s="6"/>
      <c r="U4" s="6"/>
      <c r="V4" s="6"/>
      <c r="W4" s="6"/>
    </row>
    <row r="5" spans="1:24">
      <c r="I5" s="6"/>
      <c r="J5" s="128"/>
      <c r="K5" s="128"/>
      <c r="L5" s="128"/>
      <c r="M5" s="128"/>
      <c r="N5" s="128"/>
      <c r="O5" s="128"/>
      <c r="P5" s="128"/>
      <c r="Q5" s="6"/>
      <c r="R5" s="6"/>
      <c r="S5" s="6"/>
      <c r="T5" s="6"/>
      <c r="U5" s="6"/>
      <c r="V5" s="6"/>
      <c r="W5" s="6"/>
    </row>
    <row r="6" spans="1:24">
      <c r="H6" s="6"/>
      <c r="I6" s="366"/>
      <c r="J6" s="6"/>
      <c r="K6" s="6"/>
      <c r="L6" s="6"/>
      <c r="M6" s="6"/>
      <c r="N6" s="6"/>
      <c r="O6" s="6"/>
      <c r="P6" s="6"/>
      <c r="Q6" s="59"/>
      <c r="R6" s="6"/>
      <c r="S6" s="6"/>
      <c r="T6" s="6"/>
      <c r="X6" s="6"/>
    </row>
    <row r="7" spans="1:24">
      <c r="I7" s="6"/>
      <c r="J7" s="6"/>
      <c r="K7" s="6"/>
      <c r="L7" s="6"/>
      <c r="M7" s="6"/>
      <c r="N7" s="6"/>
      <c r="O7" s="6"/>
      <c r="P7" s="6"/>
      <c r="Q7" s="6"/>
      <c r="R7" s="6"/>
      <c r="S7" s="6"/>
      <c r="T7" s="6"/>
      <c r="U7" s="459"/>
    </row>
    <row r="8" spans="1:24">
      <c r="I8" s="128"/>
      <c r="J8" s="128"/>
      <c r="K8" s="128"/>
      <c r="L8" s="128"/>
      <c r="M8" s="128"/>
      <c r="N8" s="128"/>
      <c r="O8" s="128"/>
      <c r="P8" s="459"/>
      <c r="Q8" s="459"/>
      <c r="R8" s="459"/>
      <c r="S8" s="459"/>
      <c r="T8" s="459"/>
      <c r="U8" s="459"/>
    </row>
    <row r="9" spans="1:24">
      <c r="I9" s="6"/>
      <c r="J9" s="128"/>
      <c r="K9" s="128"/>
      <c r="L9" s="128"/>
      <c r="M9" s="128"/>
      <c r="N9" s="128"/>
      <c r="O9" s="128"/>
      <c r="P9" s="6"/>
      <c r="Q9" s="459"/>
      <c r="R9" s="459"/>
      <c r="S9" s="459"/>
      <c r="T9" s="459"/>
      <c r="U9" s="459"/>
    </row>
    <row r="10" spans="1:24">
      <c r="C10" s="6"/>
      <c r="D10" s="6"/>
      <c r="E10" s="6"/>
      <c r="F10" s="6"/>
      <c r="G10" s="6"/>
      <c r="H10" s="6"/>
      <c r="I10" s="128"/>
      <c r="J10" s="128"/>
      <c r="K10" s="128"/>
      <c r="L10" s="128"/>
      <c r="M10" s="128"/>
      <c r="N10" s="128"/>
      <c r="O10" s="128"/>
      <c r="P10" s="6"/>
    </row>
    <row r="11" spans="1:24">
      <c r="H11" s="128"/>
      <c r="I11" s="128"/>
      <c r="J11" s="128"/>
      <c r="K11" s="128"/>
      <c r="L11" s="128"/>
      <c r="M11" s="128"/>
      <c r="N11" s="128"/>
      <c r="O11" s="128"/>
      <c r="P11" s="128"/>
    </row>
    <row r="12" spans="1:24">
      <c r="G12" s="6"/>
      <c r="H12" s="6"/>
      <c r="I12" s="6"/>
      <c r="J12" s="6"/>
      <c r="K12" s="6"/>
      <c r="L12" s="6"/>
      <c r="M12" s="6"/>
      <c r="N12" s="6"/>
      <c r="O12" s="6"/>
      <c r="P12" s="6"/>
    </row>
    <row r="13" spans="1:24">
      <c r="G13" s="6"/>
      <c r="H13" s="6"/>
      <c r="I13" s="128"/>
      <c r="J13" s="128"/>
      <c r="K13" s="127"/>
      <c r="L13" s="127"/>
      <c r="M13" s="127"/>
      <c r="N13" s="127"/>
      <c r="O13" s="127"/>
      <c r="P13" s="127"/>
    </row>
    <row r="14" spans="1:24">
      <c r="J14" s="6"/>
    </row>
    <row r="15" spans="1:24">
      <c r="J15" s="6"/>
    </row>
    <row r="16" spans="1:24">
      <c r="K16" s="6"/>
      <c r="L16" s="459"/>
      <c r="M16" s="459"/>
      <c r="N16" s="459"/>
      <c r="O16" s="459"/>
      <c r="P16" s="459"/>
      <c r="Q16" s="459"/>
    </row>
    <row r="17" spans="1:17">
      <c r="K17" s="128"/>
      <c r="L17" s="128"/>
      <c r="M17" s="128"/>
      <c r="N17" s="128"/>
      <c r="O17" s="128"/>
      <c r="P17" s="128"/>
      <c r="Q17" s="6"/>
    </row>
    <row r="24" spans="1:17">
      <c r="A24" s="34" t="s">
        <v>102</v>
      </c>
      <c r="B24" s="34" t="s">
        <v>103</v>
      </c>
    </row>
    <row r="25" spans="1:17">
      <c r="A25" s="34" t="s">
        <v>104</v>
      </c>
      <c r="B25" s="34" t="s">
        <v>46</v>
      </c>
    </row>
    <row r="27" spans="1:17">
      <c r="F27" s="6"/>
      <c r="G27" s="6"/>
      <c r="H27" s="6"/>
      <c r="J27" s="6"/>
      <c r="K27" s="6"/>
    </row>
    <row r="28" spans="1:17">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M11" sqref="M1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19" t="s">
        <v>738</v>
      </c>
      <c r="B1" s="519"/>
      <c r="C1" s="519"/>
      <c r="D1" s="519"/>
      <c r="E1" s="519"/>
      <c r="F1" s="519"/>
      <c r="G1" s="519"/>
      <c r="H1" s="519"/>
    </row>
    <row r="2" spans="1:17" ht="38.25">
      <c r="A2" s="56" t="s">
        <v>93</v>
      </c>
      <c r="B2" s="55" t="s">
        <v>172</v>
      </c>
      <c r="C2" s="55" t="s">
        <v>171</v>
      </c>
      <c r="D2" s="55" t="s">
        <v>170</v>
      </c>
      <c r="E2" s="56" t="s">
        <v>169</v>
      </c>
      <c r="F2" s="55" t="s">
        <v>168</v>
      </c>
      <c r="G2" s="56" t="s">
        <v>174</v>
      </c>
      <c r="H2" s="57" t="s">
        <v>138</v>
      </c>
    </row>
    <row r="3" spans="1:17">
      <c r="A3" s="182" t="s">
        <v>734</v>
      </c>
      <c r="B3" s="461">
        <v>635</v>
      </c>
      <c r="C3" s="461">
        <v>6667</v>
      </c>
      <c r="D3" s="461">
        <v>12816</v>
      </c>
      <c r="E3" s="461">
        <v>2328</v>
      </c>
      <c r="F3" s="461">
        <v>855</v>
      </c>
      <c r="G3" s="462">
        <v>27</v>
      </c>
      <c r="H3" s="463">
        <v>23328</v>
      </c>
    </row>
    <row r="4" spans="1:17">
      <c r="A4" s="460"/>
      <c r="B4" s="460"/>
      <c r="C4" s="460"/>
      <c r="D4" s="460"/>
      <c r="E4" s="460"/>
      <c r="F4" s="460"/>
      <c r="G4" s="460"/>
      <c r="H4" s="460"/>
    </row>
    <row r="7" spans="1:17">
      <c r="J7" s="128"/>
      <c r="K7" s="128"/>
      <c r="L7" s="128"/>
      <c r="M7" s="128"/>
      <c r="N7" s="128"/>
      <c r="O7" s="128"/>
      <c r="P7" s="128"/>
      <c r="Q7" s="127"/>
    </row>
    <row r="8" spans="1:17">
      <c r="J8" s="6"/>
      <c r="K8" s="6"/>
      <c r="L8" s="6"/>
      <c r="O8" s="6"/>
    </row>
    <row r="27" spans="1:2">
      <c r="A27" s="34" t="s">
        <v>102</v>
      </c>
      <c r="B27" s="34" t="s">
        <v>103</v>
      </c>
    </row>
    <row r="28" spans="1:2">
      <c r="A28" s="34" t="s">
        <v>104</v>
      </c>
      <c r="B28" s="34" t="s">
        <v>46</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I19" sqref="I19"/>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19" t="s">
        <v>739</v>
      </c>
      <c r="B1" s="519"/>
      <c r="C1" s="519"/>
      <c r="D1" s="519"/>
      <c r="E1" s="519"/>
      <c r="F1" s="519"/>
      <c r="G1" s="519"/>
      <c r="H1" s="519"/>
      <c r="I1" s="519"/>
      <c r="J1" s="519"/>
      <c r="K1" s="519"/>
      <c r="L1" s="519"/>
    </row>
    <row r="2" spans="1:16" ht="96.75" customHeight="1">
      <c r="A2" s="56" t="s">
        <v>93</v>
      </c>
      <c r="B2" s="55" t="s">
        <v>542</v>
      </c>
      <c r="C2" s="56" t="s">
        <v>145</v>
      </c>
      <c r="D2" s="55" t="s">
        <v>146</v>
      </c>
      <c r="E2" s="56" t="s">
        <v>147</v>
      </c>
      <c r="F2" s="55" t="s">
        <v>148</v>
      </c>
      <c r="G2" s="56" t="s">
        <v>149</v>
      </c>
      <c r="H2" s="55" t="s">
        <v>150</v>
      </c>
      <c r="I2" s="56" t="s">
        <v>151</v>
      </c>
      <c r="J2" s="55" t="s">
        <v>152</v>
      </c>
      <c r="K2" s="56" t="s">
        <v>153</v>
      </c>
      <c r="L2" s="57" t="s">
        <v>138</v>
      </c>
    </row>
    <row r="3" spans="1:16">
      <c r="A3" s="182" t="s">
        <v>734</v>
      </c>
      <c r="B3" s="387">
        <v>3</v>
      </c>
      <c r="C3" s="128">
        <v>66</v>
      </c>
      <c r="D3" s="128">
        <v>1652</v>
      </c>
      <c r="E3" s="128">
        <v>1794</v>
      </c>
      <c r="F3" s="128">
        <v>1879</v>
      </c>
      <c r="G3" s="128">
        <v>7916</v>
      </c>
      <c r="H3" s="128">
        <v>129</v>
      </c>
      <c r="I3" s="128">
        <v>1886</v>
      </c>
      <c r="J3" s="128">
        <v>1119</v>
      </c>
      <c r="K3" s="128">
        <v>6884</v>
      </c>
      <c r="L3" s="131">
        <v>23328</v>
      </c>
    </row>
    <row r="4" spans="1:16">
      <c r="A4" s="58"/>
    </row>
    <row r="8" spans="1:16">
      <c r="G8" s="128"/>
      <c r="H8" s="128"/>
      <c r="I8" s="128"/>
      <c r="J8" s="128"/>
      <c r="K8" s="128"/>
      <c r="L8" s="128"/>
      <c r="M8" s="128"/>
      <c r="N8" s="128"/>
      <c r="O8" s="128"/>
      <c r="P8" s="128"/>
    </row>
    <row r="35" spans="1:2">
      <c r="A35" s="34" t="s">
        <v>102</v>
      </c>
      <c r="B35" s="34" t="s">
        <v>103</v>
      </c>
    </row>
    <row r="36" spans="1:2">
      <c r="A36" s="34" t="s">
        <v>104</v>
      </c>
      <c r="B36" s="34" t="s">
        <v>46</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showGridLines="0" zoomScale="80" zoomScaleNormal="80" workbookViewId="0">
      <selection activeCell="AB32" sqref="AB32"/>
    </sheetView>
  </sheetViews>
  <sheetFormatPr baseColWidth="10" defaultRowHeight="15"/>
  <cols>
    <col min="1" max="1" width="25.7109375" style="256" customWidth="1"/>
    <col min="2" max="2" width="11.42578125" style="256"/>
    <col min="3" max="3" width="11.42578125" style="426"/>
    <col min="4" max="4" width="11.42578125" style="256"/>
    <col min="5" max="5" width="11.42578125" style="426"/>
    <col min="6" max="6" width="11.42578125" style="256"/>
    <col min="7" max="7" width="11.42578125" style="426"/>
    <col min="8" max="8" width="11.42578125" style="256"/>
    <col min="9" max="9" width="11.42578125" style="426"/>
    <col min="10" max="10" width="11.42578125" style="256"/>
    <col min="11" max="11" width="11.42578125" style="426"/>
    <col min="12" max="12" width="11.42578125" style="256"/>
    <col min="13" max="13" width="11.42578125" style="426"/>
    <col min="14" max="14" width="11.42578125" style="256"/>
    <col min="15" max="15" width="11.42578125" style="426"/>
    <col min="16" max="16" width="11.42578125" style="256"/>
    <col min="17" max="17" width="11.42578125" style="426"/>
    <col min="18" max="19" width="11.42578125" style="256"/>
    <col min="20" max="21" width="11.42578125" style="472"/>
    <col min="22" max="16384" width="11.42578125" style="256"/>
  </cols>
  <sheetData>
    <row r="1" spans="1:21" ht="28.5" customHeight="1">
      <c r="A1" s="501" t="s">
        <v>495</v>
      </c>
      <c r="B1" s="501"/>
      <c r="C1" s="501"/>
      <c r="D1" s="501"/>
      <c r="E1" s="501"/>
      <c r="F1" s="501"/>
      <c r="G1" s="501"/>
      <c r="H1" s="501"/>
      <c r="I1" s="501"/>
      <c r="J1" s="501"/>
      <c r="K1" s="501"/>
      <c r="L1" s="501"/>
      <c r="M1" s="501"/>
      <c r="N1" s="501"/>
      <c r="O1" s="501"/>
      <c r="P1" s="501"/>
      <c r="Q1" s="501"/>
      <c r="R1" s="501"/>
      <c r="S1" s="501"/>
      <c r="T1" s="467"/>
      <c r="U1" s="467"/>
    </row>
    <row r="2" spans="1:21" ht="15.75">
      <c r="A2" s="500" t="s">
        <v>42</v>
      </c>
      <c r="B2" s="502">
        <v>2012</v>
      </c>
      <c r="C2" s="502"/>
      <c r="D2" s="502">
        <v>2013</v>
      </c>
      <c r="E2" s="502"/>
      <c r="F2" s="502">
        <v>2014</v>
      </c>
      <c r="G2" s="502"/>
      <c r="H2" s="502">
        <v>2015</v>
      </c>
      <c r="I2" s="502"/>
      <c r="J2" s="502">
        <v>2016</v>
      </c>
      <c r="K2" s="502"/>
      <c r="L2" s="502">
        <v>2017</v>
      </c>
      <c r="M2" s="502"/>
      <c r="N2" s="502">
        <v>2018</v>
      </c>
      <c r="O2" s="502"/>
      <c r="P2" s="502">
        <v>2019</v>
      </c>
      <c r="Q2" s="502"/>
      <c r="R2" s="502">
        <v>2020</v>
      </c>
      <c r="S2" s="502"/>
      <c r="T2" s="502">
        <v>2021</v>
      </c>
      <c r="U2" s="502"/>
    </row>
    <row r="3" spans="1:21" s="426" customFormat="1" ht="38.25">
      <c r="A3" s="500"/>
      <c r="B3" s="427" t="s">
        <v>37</v>
      </c>
      <c r="C3" s="428" t="s">
        <v>688</v>
      </c>
      <c r="D3" s="427" t="s">
        <v>37</v>
      </c>
      <c r="E3" s="428" t="s">
        <v>688</v>
      </c>
      <c r="F3" s="427" t="s">
        <v>37</v>
      </c>
      <c r="G3" s="428" t="s">
        <v>688</v>
      </c>
      <c r="H3" s="427" t="s">
        <v>37</v>
      </c>
      <c r="I3" s="428" t="s">
        <v>688</v>
      </c>
      <c r="J3" s="427" t="s">
        <v>37</v>
      </c>
      <c r="K3" s="428" t="s">
        <v>688</v>
      </c>
      <c r="L3" s="427" t="s">
        <v>37</v>
      </c>
      <c r="M3" s="428" t="s">
        <v>688</v>
      </c>
      <c r="N3" s="427" t="s">
        <v>37</v>
      </c>
      <c r="O3" s="428" t="s">
        <v>688</v>
      </c>
      <c r="P3" s="427" t="s">
        <v>37</v>
      </c>
      <c r="Q3" s="428" t="s">
        <v>688</v>
      </c>
      <c r="R3" s="427" t="s">
        <v>37</v>
      </c>
      <c r="S3" s="428" t="s">
        <v>688</v>
      </c>
      <c r="T3" s="427" t="s">
        <v>37</v>
      </c>
      <c r="U3" s="428" t="s">
        <v>688</v>
      </c>
    </row>
    <row r="4" spans="1:21">
      <c r="A4" s="3" t="s">
        <v>1</v>
      </c>
      <c r="B4" s="6">
        <v>46894</v>
      </c>
      <c r="C4" s="429">
        <f>(B4*100)/$B$35</f>
        <v>5.2180976543374724</v>
      </c>
      <c r="D4" s="6">
        <v>49387</v>
      </c>
      <c r="E4" s="429">
        <f>(D4*100)/$D$35</f>
        <v>5.502227094571861</v>
      </c>
      <c r="F4" s="6">
        <v>46667</v>
      </c>
      <c r="G4" s="429">
        <f>(F4*100)/$F$35</f>
        <v>5.2438602326459431</v>
      </c>
      <c r="H4" s="6">
        <v>45405</v>
      </c>
      <c r="I4" s="429">
        <f>(H4*100)/$H$35</f>
        <v>5.1121164083117909</v>
      </c>
      <c r="J4" s="6">
        <v>47316</v>
      </c>
      <c r="K4" s="429">
        <f>(J4*100)/$J$35</f>
        <v>5.3097762231641177</v>
      </c>
      <c r="L4" s="6">
        <v>46833</v>
      </c>
      <c r="M4" s="429">
        <f>(L4*100)/$L$35</f>
        <v>5.2348664708328307</v>
      </c>
      <c r="N4" s="6">
        <v>47280</v>
      </c>
      <c r="O4" s="429">
        <f>(N4*100)/$N$35</f>
        <v>5.2259666877783344</v>
      </c>
      <c r="P4" s="6">
        <v>47869</v>
      </c>
      <c r="Q4" s="429">
        <f>(P4*100)/$P$35</f>
        <v>5.2153913368437452</v>
      </c>
      <c r="R4" s="6">
        <v>49030</v>
      </c>
      <c r="S4" s="429">
        <f>(R4*100)/$R$35</f>
        <v>5.2799686410999733</v>
      </c>
      <c r="T4" s="6">
        <v>48733</v>
      </c>
      <c r="U4" s="429">
        <f>(T4*100)/$T$35</f>
        <v>5.2514404742277154</v>
      </c>
    </row>
    <row r="5" spans="1:21">
      <c r="A5" s="3" t="s">
        <v>2</v>
      </c>
      <c r="B5" s="6">
        <v>5507</v>
      </c>
      <c r="C5" s="429">
        <f t="shared" ref="C5:C35" si="0">(B5*100)/$B$35</f>
        <v>0.6127876441002359</v>
      </c>
      <c r="D5" s="6">
        <v>5497</v>
      </c>
      <c r="E5" s="429">
        <f t="shared" ref="E5:E35" si="1">(D5*100)/$D$35</f>
        <v>0.61242315465327957</v>
      </c>
      <c r="F5" s="6">
        <v>5464</v>
      </c>
      <c r="G5" s="429">
        <f t="shared" ref="G5:G35" si="2">(F5*100)/$F$35</f>
        <v>0.61397673540569209</v>
      </c>
      <c r="H5" s="6">
        <v>5499</v>
      </c>
      <c r="I5" s="429">
        <f t="shared" ref="I5:I35" si="3">(H5*100)/$H$35</f>
        <v>0.61912846887581852</v>
      </c>
      <c r="J5" s="6">
        <v>5458</v>
      </c>
      <c r="K5" s="429">
        <f t="shared" ref="K5:K35" si="4">(J5*100)/$J$35</f>
        <v>0.6124938419568382</v>
      </c>
      <c r="L5" s="6">
        <v>5531</v>
      </c>
      <c r="M5" s="429">
        <f t="shared" ref="M5:M35" si="5">(L5*100)/$L$35</f>
        <v>0.61824026755015449</v>
      </c>
      <c r="N5" s="6">
        <v>5562</v>
      </c>
      <c r="O5" s="429">
        <f t="shared" ref="O5:O35" si="6">(N5*100)/$N$35</f>
        <v>0.61478059893026848</v>
      </c>
      <c r="P5" s="6">
        <v>5551</v>
      </c>
      <c r="Q5" s="429">
        <f t="shared" ref="Q5:Q35" si="7">(P5*100)/$P$35</f>
        <v>0.60478884686999168</v>
      </c>
      <c r="R5" s="6">
        <v>5593</v>
      </c>
      <c r="S5" s="429">
        <f t="shared" ref="S5:S35" si="8">(R5*100)/$R$35</f>
        <v>0.60230195002390685</v>
      </c>
      <c r="T5" s="6">
        <v>5604</v>
      </c>
      <c r="U5" s="429">
        <f t="shared" ref="U5:U35" si="9">(T5*100)/$T$35</f>
        <v>0.60388386550329587</v>
      </c>
    </row>
    <row r="6" spans="1:21">
      <c r="A6" s="3" t="s">
        <v>3</v>
      </c>
      <c r="B6" s="6">
        <v>8090</v>
      </c>
      <c r="C6" s="429">
        <f t="shared" si="0"/>
        <v>0.9002091957092625</v>
      </c>
      <c r="D6" s="6">
        <v>7392</v>
      </c>
      <c r="E6" s="429">
        <f t="shared" si="1"/>
        <v>0.82354592672312943</v>
      </c>
      <c r="F6" s="6">
        <v>7670</v>
      </c>
      <c r="G6" s="429">
        <f t="shared" si="2"/>
        <v>0.86185972923895648</v>
      </c>
      <c r="H6" s="6">
        <v>7327</v>
      </c>
      <c r="I6" s="429">
        <f t="shared" si="3"/>
        <v>0.8249416787512498</v>
      </c>
      <c r="J6" s="6">
        <v>7423</v>
      </c>
      <c r="K6" s="429">
        <f t="shared" si="4"/>
        <v>0.83300509139714352</v>
      </c>
      <c r="L6" s="6">
        <v>7594</v>
      </c>
      <c r="M6" s="429">
        <f t="shared" si="5"/>
        <v>0.84883684537622006</v>
      </c>
      <c r="N6" s="6">
        <v>7831</v>
      </c>
      <c r="O6" s="429">
        <f t="shared" si="6"/>
        <v>0.86557836573587421</v>
      </c>
      <c r="P6" s="6">
        <v>7988</v>
      </c>
      <c r="Q6" s="429">
        <f t="shared" si="7"/>
        <v>0.87030324424382877</v>
      </c>
      <c r="R6" s="6">
        <v>8111</v>
      </c>
      <c r="S6" s="429">
        <f t="shared" si="8"/>
        <v>0.87346166934452141</v>
      </c>
      <c r="T6" s="6">
        <v>8234</v>
      </c>
      <c r="U6" s="429">
        <f t="shared" si="9"/>
        <v>0.88729117568774762</v>
      </c>
    </row>
    <row r="7" spans="1:21">
      <c r="A7" s="3" t="s">
        <v>4</v>
      </c>
      <c r="B7" s="6">
        <v>77718</v>
      </c>
      <c r="C7" s="429">
        <f t="shared" si="0"/>
        <v>8.6480170917345447</v>
      </c>
      <c r="D7" s="6">
        <v>80987</v>
      </c>
      <c r="E7" s="429">
        <f t="shared" si="1"/>
        <v>9.0227968029661909</v>
      </c>
      <c r="F7" s="6">
        <v>79890</v>
      </c>
      <c r="G7" s="429">
        <f t="shared" si="2"/>
        <v>8.977050035058701</v>
      </c>
      <c r="H7" s="6">
        <v>79928</v>
      </c>
      <c r="I7" s="429">
        <f t="shared" si="3"/>
        <v>8.9990362357349376</v>
      </c>
      <c r="J7" s="6">
        <v>79172</v>
      </c>
      <c r="K7" s="429">
        <f t="shared" si="4"/>
        <v>8.8846395118004384</v>
      </c>
      <c r="L7" s="6">
        <v>78930</v>
      </c>
      <c r="M7" s="429">
        <f t="shared" si="5"/>
        <v>8.8225825922498089</v>
      </c>
      <c r="N7" s="6">
        <v>79448</v>
      </c>
      <c r="O7" s="429">
        <f t="shared" si="6"/>
        <v>8.7815694037777732</v>
      </c>
      <c r="P7" s="6">
        <v>81216</v>
      </c>
      <c r="Q7" s="429">
        <f t="shared" si="7"/>
        <v>8.8485914226973961</v>
      </c>
      <c r="R7" s="6">
        <v>82777</v>
      </c>
      <c r="S7" s="429">
        <f t="shared" si="8"/>
        <v>8.9141334734720079</v>
      </c>
      <c r="T7" s="6">
        <v>82563</v>
      </c>
      <c r="U7" s="429">
        <f t="shared" si="9"/>
        <v>8.8969421105547131</v>
      </c>
    </row>
    <row r="8" spans="1:21">
      <c r="A8" s="3" t="s">
        <v>5</v>
      </c>
      <c r="B8" s="6">
        <v>4916</v>
      </c>
      <c r="C8" s="429">
        <f t="shared" si="0"/>
        <v>0.54702452485868158</v>
      </c>
      <c r="D8" s="6">
        <v>4961</v>
      </c>
      <c r="E8" s="429">
        <f t="shared" si="1"/>
        <v>0.5527071621311479</v>
      </c>
      <c r="F8" s="6">
        <v>4884</v>
      </c>
      <c r="G8" s="429">
        <f t="shared" si="2"/>
        <v>0.54880350946584922</v>
      </c>
      <c r="H8" s="6">
        <v>4859</v>
      </c>
      <c r="I8" s="429">
        <f t="shared" si="3"/>
        <v>0.54707132756275723</v>
      </c>
      <c r="J8" s="6">
        <v>4832</v>
      </c>
      <c r="K8" s="429">
        <f t="shared" si="4"/>
        <v>0.5422444566389597</v>
      </c>
      <c r="L8" s="6">
        <v>4797</v>
      </c>
      <c r="M8" s="429">
        <f t="shared" si="5"/>
        <v>0.53619572653011949</v>
      </c>
      <c r="N8" s="6">
        <v>4755</v>
      </c>
      <c r="O8" s="429">
        <f t="shared" si="6"/>
        <v>0.52558104061730071</v>
      </c>
      <c r="P8" s="6">
        <v>4778</v>
      </c>
      <c r="Q8" s="429">
        <f t="shared" si="7"/>
        <v>0.52056946682486405</v>
      </c>
      <c r="R8" s="6">
        <v>4786</v>
      </c>
      <c r="S8" s="429">
        <f t="shared" si="8"/>
        <v>0.5153973060637258</v>
      </c>
      <c r="T8" s="6">
        <v>4766</v>
      </c>
      <c r="U8" s="429">
        <f t="shared" si="9"/>
        <v>0.51358146020497997</v>
      </c>
    </row>
    <row r="9" spans="1:21">
      <c r="A9" s="3" t="s">
        <v>6</v>
      </c>
      <c r="B9" s="6">
        <v>26290</v>
      </c>
      <c r="C9" s="429">
        <f t="shared" si="0"/>
        <v>2.9254017002715091</v>
      </c>
      <c r="D9" s="6">
        <v>26134</v>
      </c>
      <c r="E9" s="429">
        <f t="shared" si="1"/>
        <v>2.9116002771891591</v>
      </c>
      <c r="F9" s="6">
        <v>26543</v>
      </c>
      <c r="G9" s="429">
        <f t="shared" si="2"/>
        <v>2.9825740277952573</v>
      </c>
      <c r="H9" s="6">
        <v>26490</v>
      </c>
      <c r="I9" s="429">
        <f t="shared" si="3"/>
        <v>2.982490114660926</v>
      </c>
      <c r="J9" s="6">
        <v>26746</v>
      </c>
      <c r="K9" s="429">
        <f t="shared" si="4"/>
        <v>3.0014218206261623</v>
      </c>
      <c r="L9" s="6">
        <v>27149</v>
      </c>
      <c r="M9" s="429">
        <f t="shared" si="5"/>
        <v>3.0346420220067154</v>
      </c>
      <c r="N9" s="6">
        <v>27641</v>
      </c>
      <c r="O9" s="429">
        <f t="shared" si="6"/>
        <v>3.0552230375820839</v>
      </c>
      <c r="P9" s="6">
        <v>27985</v>
      </c>
      <c r="Q9" s="429">
        <f t="shared" si="7"/>
        <v>3.0490030408316908</v>
      </c>
      <c r="R9" s="6">
        <v>28383</v>
      </c>
      <c r="S9" s="429">
        <f t="shared" si="8"/>
        <v>3.0565235557891199</v>
      </c>
      <c r="T9" s="6">
        <v>28463</v>
      </c>
      <c r="U9" s="429">
        <f t="shared" si="9"/>
        <v>3.0671567565703621</v>
      </c>
    </row>
    <row r="10" spans="1:21">
      <c r="A10" s="3" t="s">
        <v>7</v>
      </c>
      <c r="B10" s="6">
        <v>2963</v>
      </c>
      <c r="C10" s="429">
        <f t="shared" si="0"/>
        <v>0.32970579071527129</v>
      </c>
      <c r="D10" s="6">
        <v>2873</v>
      </c>
      <c r="E10" s="429">
        <f t="shared" si="1"/>
        <v>0.32008217633597824</v>
      </c>
      <c r="F10" s="6">
        <v>2846</v>
      </c>
      <c r="G10" s="429">
        <f t="shared" si="2"/>
        <v>0.31979827762895308</v>
      </c>
      <c r="H10" s="6">
        <v>2820</v>
      </c>
      <c r="I10" s="429">
        <f t="shared" si="3"/>
        <v>0.31750177891067616</v>
      </c>
      <c r="J10" s="6">
        <v>2783</v>
      </c>
      <c r="K10" s="429">
        <f t="shared" si="4"/>
        <v>0.31230677210807634</v>
      </c>
      <c r="L10" s="6">
        <v>2743</v>
      </c>
      <c r="M10" s="429">
        <f t="shared" si="5"/>
        <v>0.30660514443863202</v>
      </c>
      <c r="N10" s="6">
        <v>2768</v>
      </c>
      <c r="O10" s="429">
        <f t="shared" si="6"/>
        <v>0.3059533796905759</v>
      </c>
      <c r="P10" s="6">
        <v>2786</v>
      </c>
      <c r="Q10" s="429">
        <f t="shared" si="7"/>
        <v>0.30353841242655316</v>
      </c>
      <c r="R10" s="6">
        <v>2818</v>
      </c>
      <c r="S10" s="429">
        <f t="shared" si="8"/>
        <v>0.30346627841361873</v>
      </c>
      <c r="T10" s="6">
        <v>2807</v>
      </c>
      <c r="U10" s="429">
        <f t="shared" si="9"/>
        <v>0.30248072991929897</v>
      </c>
    </row>
    <row r="11" spans="1:21">
      <c r="A11" s="3" t="s">
        <v>8</v>
      </c>
      <c r="B11" s="6">
        <v>5090</v>
      </c>
      <c r="C11" s="429">
        <f t="shared" si="0"/>
        <v>0.56638625539680421</v>
      </c>
      <c r="D11" s="6">
        <v>5086</v>
      </c>
      <c r="E11" s="429">
        <f t="shared" si="1"/>
        <v>0.56663346635739131</v>
      </c>
      <c r="F11" s="6">
        <v>5169</v>
      </c>
      <c r="G11" s="429">
        <f t="shared" si="2"/>
        <v>0.58082828428111688</v>
      </c>
      <c r="H11" s="6">
        <v>4966</v>
      </c>
      <c r="I11" s="429">
        <f t="shared" si="3"/>
        <v>0.55911838087603472</v>
      </c>
      <c r="J11" s="6">
        <v>4916</v>
      </c>
      <c r="K11" s="429">
        <f t="shared" si="4"/>
        <v>0.55167089172953765</v>
      </c>
      <c r="L11" s="6">
        <v>4827</v>
      </c>
      <c r="M11" s="429">
        <f t="shared" si="5"/>
        <v>0.53954904564537975</v>
      </c>
      <c r="N11" s="6">
        <v>4819</v>
      </c>
      <c r="O11" s="429">
        <f t="shared" si="6"/>
        <v>0.53265510719974185</v>
      </c>
      <c r="P11" s="6">
        <v>4871</v>
      </c>
      <c r="Q11" s="429">
        <f t="shared" si="7"/>
        <v>0.53070194075008637</v>
      </c>
      <c r="R11" s="6">
        <v>4869</v>
      </c>
      <c r="S11" s="429">
        <f t="shared" si="8"/>
        <v>0.52433545407945692</v>
      </c>
      <c r="T11" s="6">
        <v>4895</v>
      </c>
      <c r="U11" s="429">
        <f t="shared" si="9"/>
        <v>0.52748242713037707</v>
      </c>
    </row>
    <row r="12" spans="1:21">
      <c r="A12" s="3" t="s">
        <v>9</v>
      </c>
      <c r="B12" s="6">
        <v>42545</v>
      </c>
      <c r="C12" s="429">
        <f t="shared" si="0"/>
        <v>4.7341656651978461</v>
      </c>
      <c r="D12" s="6">
        <v>43608</v>
      </c>
      <c r="E12" s="429">
        <f t="shared" si="1"/>
        <v>4.858386197584176</v>
      </c>
      <c r="F12" s="6">
        <v>43455</v>
      </c>
      <c r="G12" s="429">
        <f t="shared" si="2"/>
        <v>4.8829354020963303</v>
      </c>
      <c r="H12" s="6">
        <v>44846</v>
      </c>
      <c r="I12" s="429">
        <f t="shared" si="3"/>
        <v>5.0491789989461644</v>
      </c>
      <c r="J12" s="6">
        <v>45332</v>
      </c>
      <c r="K12" s="429">
        <f t="shared" si="4"/>
        <v>5.0871328038818957</v>
      </c>
      <c r="L12" s="6">
        <v>46816</v>
      </c>
      <c r="M12" s="429">
        <f t="shared" si="5"/>
        <v>5.2329662566675159</v>
      </c>
      <c r="N12" s="6">
        <v>48374</v>
      </c>
      <c r="O12" s="429">
        <f t="shared" si="6"/>
        <v>5.3468890134219365</v>
      </c>
      <c r="P12" s="6">
        <v>50146</v>
      </c>
      <c r="Q12" s="429">
        <f t="shared" si="7"/>
        <v>5.4634735210128991</v>
      </c>
      <c r="R12" s="6">
        <v>51233</v>
      </c>
      <c r="S12" s="429">
        <f t="shared" si="8"/>
        <v>5.5172064733729336</v>
      </c>
      <c r="T12" s="6">
        <v>51850</v>
      </c>
      <c r="U12" s="429">
        <f t="shared" si="9"/>
        <v>5.587326628541379</v>
      </c>
    </row>
    <row r="13" spans="1:21">
      <c r="A13" s="3" t="s">
        <v>10</v>
      </c>
      <c r="B13" s="6">
        <v>5441</v>
      </c>
      <c r="C13" s="429">
        <f t="shared" si="0"/>
        <v>0.60544353941336182</v>
      </c>
      <c r="D13" s="6">
        <v>5448</v>
      </c>
      <c r="E13" s="429">
        <f t="shared" si="1"/>
        <v>0.60696404339659216</v>
      </c>
      <c r="F13" s="6">
        <v>5482</v>
      </c>
      <c r="G13" s="429">
        <f t="shared" si="2"/>
        <v>0.61599935276244588</v>
      </c>
      <c r="H13" s="6">
        <v>5433</v>
      </c>
      <c r="I13" s="429">
        <f t="shared" si="3"/>
        <v>0.6116975761779091</v>
      </c>
      <c r="J13" s="6">
        <v>5423</v>
      </c>
      <c r="K13" s="429">
        <f t="shared" si="4"/>
        <v>0.6085661606690973</v>
      </c>
      <c r="L13" s="6">
        <v>5426</v>
      </c>
      <c r="M13" s="429">
        <f t="shared" si="5"/>
        <v>0.6065036506467435</v>
      </c>
      <c r="N13" s="6">
        <v>5428</v>
      </c>
      <c r="O13" s="429">
        <f t="shared" si="6"/>
        <v>0.59996927202328254</v>
      </c>
      <c r="P13" s="6">
        <v>5520</v>
      </c>
      <c r="Q13" s="429">
        <f t="shared" si="7"/>
        <v>0.6014113555615842</v>
      </c>
      <c r="R13" s="6">
        <v>5540</v>
      </c>
      <c r="S13" s="429">
        <f t="shared" si="8"/>
        <v>0.59659445791747612</v>
      </c>
      <c r="T13" s="6">
        <v>5553</v>
      </c>
      <c r="U13" s="429">
        <f t="shared" si="9"/>
        <v>0.59838813439325511</v>
      </c>
    </row>
    <row r="14" spans="1:21">
      <c r="A14" s="3" t="s">
        <v>11</v>
      </c>
      <c r="B14" s="6">
        <v>20387</v>
      </c>
      <c r="C14" s="429">
        <f t="shared" si="0"/>
        <v>2.2685494280500289</v>
      </c>
      <c r="D14" s="6">
        <v>20537</v>
      </c>
      <c r="E14" s="429">
        <f t="shared" si="1"/>
        <v>2.2880360791548848</v>
      </c>
      <c r="F14" s="6">
        <v>20061</v>
      </c>
      <c r="G14" s="429">
        <f t="shared" si="2"/>
        <v>2.2542070441020479</v>
      </c>
      <c r="H14" s="6">
        <v>20373</v>
      </c>
      <c r="I14" s="429">
        <f t="shared" si="3"/>
        <v>2.2937814687046827</v>
      </c>
      <c r="J14" s="6">
        <v>20460</v>
      </c>
      <c r="K14" s="429">
        <f t="shared" si="4"/>
        <v>2.296010261347913</v>
      </c>
      <c r="L14" s="6">
        <v>20537</v>
      </c>
      <c r="M14" s="429">
        <f t="shared" si="5"/>
        <v>2.295570489003349</v>
      </c>
      <c r="N14" s="6">
        <v>20991</v>
      </c>
      <c r="O14" s="429">
        <f t="shared" si="6"/>
        <v>2.3201833067503177</v>
      </c>
      <c r="P14" s="6">
        <v>21368</v>
      </c>
      <c r="Q14" s="429">
        <f t="shared" si="7"/>
        <v>2.3280720734854947</v>
      </c>
      <c r="R14" s="6">
        <v>21796</v>
      </c>
      <c r="S14" s="429">
        <f t="shared" si="8"/>
        <v>2.3471792066370596</v>
      </c>
      <c r="T14" s="6">
        <v>21827</v>
      </c>
      <c r="U14" s="429">
        <f t="shared" si="9"/>
        <v>2.3520651556638899</v>
      </c>
    </row>
    <row r="15" spans="1:21">
      <c r="A15" s="3" t="s">
        <v>12</v>
      </c>
      <c r="B15" s="6">
        <v>18445</v>
      </c>
      <c r="C15" s="429">
        <f t="shared" si="0"/>
        <v>2.0524547113544309</v>
      </c>
      <c r="D15" s="6">
        <v>18589</v>
      </c>
      <c r="E15" s="429">
        <f t="shared" si="1"/>
        <v>2.0710085540931078</v>
      </c>
      <c r="F15" s="6">
        <v>18751</v>
      </c>
      <c r="G15" s="429">
        <f t="shared" si="2"/>
        <v>2.1070054475827473</v>
      </c>
      <c r="H15" s="6">
        <v>18777</v>
      </c>
      <c r="I15" s="429">
        <f t="shared" si="3"/>
        <v>2.1140889725552361</v>
      </c>
      <c r="J15" s="6">
        <v>19000</v>
      </c>
      <c r="K15" s="429">
        <f t="shared" si="4"/>
        <v>2.132169841916439</v>
      </c>
      <c r="L15" s="6">
        <v>19273</v>
      </c>
      <c r="M15" s="429">
        <f t="shared" si="5"/>
        <v>2.154283976947049</v>
      </c>
      <c r="N15" s="6">
        <v>19739</v>
      </c>
      <c r="O15" s="429">
        <f t="shared" si="6"/>
        <v>2.1817968792313143</v>
      </c>
      <c r="P15" s="6">
        <v>20190</v>
      </c>
      <c r="Q15" s="429">
        <f t="shared" si="7"/>
        <v>2.1997274037660119</v>
      </c>
      <c r="R15" s="6">
        <v>20662</v>
      </c>
      <c r="S15" s="429">
        <f t="shared" si="8"/>
        <v>2.2250604132655041</v>
      </c>
      <c r="T15" s="6">
        <v>21000</v>
      </c>
      <c r="U15" s="429">
        <f t="shared" si="9"/>
        <v>2.2629481041344062</v>
      </c>
    </row>
    <row r="16" spans="1:21">
      <c r="A16" s="3" t="s">
        <v>13</v>
      </c>
      <c r="B16" s="6">
        <v>23726</v>
      </c>
      <c r="C16" s="429">
        <f t="shared" si="0"/>
        <v>2.6400943606177951</v>
      </c>
      <c r="D16" s="6">
        <v>23092</v>
      </c>
      <c r="E16" s="429">
        <f t="shared" si="1"/>
        <v>2.5726897375392999</v>
      </c>
      <c r="F16" s="6">
        <v>22913</v>
      </c>
      <c r="G16" s="429">
        <f t="shared" si="2"/>
        <v>2.5746795275165852</v>
      </c>
      <c r="H16" s="6">
        <v>22659</v>
      </c>
      <c r="I16" s="429">
        <f t="shared" si="3"/>
        <v>2.5511605703322733</v>
      </c>
      <c r="J16" s="6">
        <v>22606</v>
      </c>
      <c r="K16" s="429">
        <f t="shared" si="4"/>
        <v>2.5368332340191064</v>
      </c>
      <c r="L16" s="6">
        <v>22558</v>
      </c>
      <c r="M16" s="429">
        <f t="shared" si="5"/>
        <v>2.5214724200680498</v>
      </c>
      <c r="N16" s="6">
        <v>22749</v>
      </c>
      <c r="O16" s="429">
        <f t="shared" si="6"/>
        <v>2.5144990731867454</v>
      </c>
      <c r="P16" s="6">
        <v>23254</v>
      </c>
      <c r="Q16" s="429">
        <f t="shared" si="7"/>
        <v>2.5335542866357028</v>
      </c>
      <c r="R16" s="6">
        <v>23316</v>
      </c>
      <c r="S16" s="429">
        <f t="shared" si="8"/>
        <v>2.5108657727082804</v>
      </c>
      <c r="T16" s="6">
        <v>23310</v>
      </c>
      <c r="U16" s="429">
        <f t="shared" si="9"/>
        <v>2.5118723955891911</v>
      </c>
    </row>
    <row r="17" spans="1:29">
      <c r="A17" s="3" t="s">
        <v>14</v>
      </c>
      <c r="B17" s="6">
        <v>153224</v>
      </c>
      <c r="C17" s="429">
        <f t="shared" si="0"/>
        <v>17.049895402145367</v>
      </c>
      <c r="D17" s="6">
        <v>151718</v>
      </c>
      <c r="E17" s="429">
        <f t="shared" si="1"/>
        <v>16.902968196777564</v>
      </c>
      <c r="F17" s="6">
        <v>153009</v>
      </c>
      <c r="G17" s="429">
        <f t="shared" si="2"/>
        <v>17.1932588410852</v>
      </c>
      <c r="H17" s="6">
        <v>152843</v>
      </c>
      <c r="I17" s="429">
        <f t="shared" si="3"/>
        <v>17.208483827675348</v>
      </c>
      <c r="J17" s="6">
        <v>153111</v>
      </c>
      <c r="K17" s="429">
        <f t="shared" si="4"/>
        <v>17.182034561350942</v>
      </c>
      <c r="L17" s="6">
        <v>153655</v>
      </c>
      <c r="M17" s="429">
        <f t="shared" si="5"/>
        <v>17.175141621843967</v>
      </c>
      <c r="N17" s="6">
        <v>155549</v>
      </c>
      <c r="O17" s="429">
        <f t="shared" si="6"/>
        <v>17.193187231751949</v>
      </c>
      <c r="P17" s="6">
        <v>157503</v>
      </c>
      <c r="Q17" s="429">
        <f t="shared" si="7"/>
        <v>17.160161727358005</v>
      </c>
      <c r="R17" s="6">
        <v>158911</v>
      </c>
      <c r="S17" s="429">
        <f t="shared" si="8"/>
        <v>17.112892040094593</v>
      </c>
      <c r="T17" s="6">
        <v>158010</v>
      </c>
      <c r="U17" s="429">
        <f t="shared" si="9"/>
        <v>17.027068092108454</v>
      </c>
    </row>
    <row r="18" spans="1:29">
      <c r="A18" s="3" t="s">
        <v>15</v>
      </c>
      <c r="B18" s="6">
        <v>8806</v>
      </c>
      <c r="C18" s="429">
        <f t="shared" si="0"/>
        <v>0.97988160413050251</v>
      </c>
      <c r="D18" s="6">
        <v>8944</v>
      </c>
      <c r="E18" s="429">
        <f t="shared" si="1"/>
        <v>0.99645491999616753</v>
      </c>
      <c r="F18" s="6">
        <v>8745</v>
      </c>
      <c r="G18" s="429">
        <f t="shared" si="2"/>
        <v>0.98265493248952729</v>
      </c>
      <c r="H18" s="6">
        <v>8752</v>
      </c>
      <c r="I18" s="429">
        <f t="shared" si="3"/>
        <v>0.98538140745611269</v>
      </c>
      <c r="J18" s="6">
        <v>8772</v>
      </c>
      <c r="K18" s="429">
        <f t="shared" si="4"/>
        <v>0.98438915017321071</v>
      </c>
      <c r="L18" s="6">
        <v>8854</v>
      </c>
      <c r="M18" s="429">
        <f t="shared" si="5"/>
        <v>0.98967624821715205</v>
      </c>
      <c r="N18" s="6">
        <v>8956</v>
      </c>
      <c r="O18" s="429">
        <f t="shared" si="6"/>
        <v>0.98992719238034599</v>
      </c>
      <c r="P18" s="6">
        <v>9061</v>
      </c>
      <c r="Q18" s="429">
        <f t="shared" si="7"/>
        <v>0.98720802404773811</v>
      </c>
      <c r="R18" s="6">
        <v>9059</v>
      </c>
      <c r="S18" s="429">
        <f t="shared" si="8"/>
        <v>0.97555039607841443</v>
      </c>
      <c r="T18" s="6">
        <v>9114</v>
      </c>
      <c r="U18" s="429">
        <f t="shared" si="9"/>
        <v>0.98211947719433224</v>
      </c>
    </row>
    <row r="19" spans="1:29" ht="15" customHeight="1">
      <c r="A19" s="3" t="s">
        <v>16</v>
      </c>
      <c r="B19" s="6">
        <v>41726</v>
      </c>
      <c r="C19" s="429">
        <f t="shared" si="0"/>
        <v>4.6430320024925447</v>
      </c>
      <c r="D19" s="6">
        <v>41255</v>
      </c>
      <c r="E19" s="429">
        <f t="shared" si="1"/>
        <v>4.5962374468293703</v>
      </c>
      <c r="F19" s="6">
        <v>41179</v>
      </c>
      <c r="G19" s="429">
        <f t="shared" si="2"/>
        <v>4.6271866740979126</v>
      </c>
      <c r="H19" s="6">
        <v>41317</v>
      </c>
      <c r="I19" s="429">
        <f t="shared" si="3"/>
        <v>4.6518514181746129</v>
      </c>
      <c r="J19" s="6">
        <v>41294</v>
      </c>
      <c r="K19" s="429">
        <f t="shared" si="4"/>
        <v>4.6339906027419708</v>
      </c>
      <c r="L19" s="6">
        <v>41500</v>
      </c>
      <c r="M19" s="429">
        <f t="shared" si="5"/>
        <v>4.6387581094433941</v>
      </c>
      <c r="N19" s="6">
        <v>41833</v>
      </c>
      <c r="O19" s="429">
        <f t="shared" si="6"/>
        <v>4.6238973022383894</v>
      </c>
      <c r="P19" s="6">
        <v>42029</v>
      </c>
      <c r="Q19" s="429">
        <f t="shared" si="7"/>
        <v>4.5791155548727938</v>
      </c>
      <c r="R19" s="6">
        <v>42187</v>
      </c>
      <c r="S19" s="429">
        <f t="shared" si="8"/>
        <v>4.5430560281885493</v>
      </c>
      <c r="T19" s="6">
        <v>42219</v>
      </c>
      <c r="U19" s="429">
        <f t="shared" si="9"/>
        <v>4.5494955242119284</v>
      </c>
      <c r="W19" s="498" t="s">
        <v>709</v>
      </c>
      <c r="X19" s="498"/>
      <c r="Y19" s="498"/>
      <c r="Z19" s="498"/>
      <c r="AA19" s="498"/>
      <c r="AB19" s="498"/>
      <c r="AC19" s="430"/>
    </row>
    <row r="20" spans="1:29">
      <c r="A20" s="3" t="s">
        <v>17</v>
      </c>
      <c r="B20" s="6">
        <v>32665</v>
      </c>
      <c r="C20" s="429">
        <f t="shared" si="0"/>
        <v>3.6347754484354833</v>
      </c>
      <c r="D20" s="6">
        <v>28929</v>
      </c>
      <c r="E20" s="429">
        <f t="shared" si="1"/>
        <v>3.2229924396879617</v>
      </c>
      <c r="F20" s="6">
        <v>29435</v>
      </c>
      <c r="G20" s="429">
        <f t="shared" si="2"/>
        <v>3.3075412164470253</v>
      </c>
      <c r="H20" s="6">
        <v>29412</v>
      </c>
      <c r="I20" s="429">
        <f t="shared" si="3"/>
        <v>3.3114760004683714</v>
      </c>
      <c r="J20" s="6">
        <v>29497</v>
      </c>
      <c r="K20" s="429">
        <f t="shared" si="4"/>
        <v>3.3101375698425897</v>
      </c>
      <c r="L20" s="6">
        <v>30036</v>
      </c>
      <c r="M20" s="429">
        <f t="shared" si="5"/>
        <v>3.357343098198597</v>
      </c>
      <c r="N20" s="6">
        <v>30483</v>
      </c>
      <c r="O20" s="429">
        <f t="shared" si="6"/>
        <v>3.3693558067586076</v>
      </c>
      <c r="P20" s="6">
        <v>30468</v>
      </c>
      <c r="Q20" s="429">
        <f t="shared" si="7"/>
        <v>3.3195291995018743</v>
      </c>
      <c r="R20" s="6">
        <v>30492</v>
      </c>
      <c r="S20" s="429">
        <f t="shared" si="8"/>
        <v>3.2836386662129389</v>
      </c>
      <c r="T20" s="6">
        <v>30179</v>
      </c>
      <c r="U20" s="429">
        <f t="shared" si="9"/>
        <v>3.2520719445082023</v>
      </c>
      <c r="V20" s="431"/>
      <c r="W20" s="498"/>
      <c r="X20" s="498"/>
      <c r="Y20" s="498"/>
      <c r="Z20" s="498"/>
      <c r="AA20" s="498"/>
      <c r="AB20" s="498"/>
      <c r="AC20" s="430"/>
    </row>
    <row r="21" spans="1:29">
      <c r="A21" s="3" t="s">
        <v>18</v>
      </c>
      <c r="B21" s="6">
        <v>38028</v>
      </c>
      <c r="C21" s="429">
        <f t="shared" si="0"/>
        <v>4.231539591400721</v>
      </c>
      <c r="D21" s="6">
        <v>37970</v>
      </c>
      <c r="E21" s="429">
        <f t="shared" si="1"/>
        <v>4.2302541717636943</v>
      </c>
      <c r="F21" s="6">
        <v>36860</v>
      </c>
      <c r="G21" s="429">
        <f t="shared" si="2"/>
        <v>4.1418708761079452</v>
      </c>
      <c r="H21" s="6">
        <v>36276</v>
      </c>
      <c r="I21" s="429">
        <f t="shared" si="3"/>
        <v>4.0842888410509532</v>
      </c>
      <c r="J21" s="6">
        <v>36149</v>
      </c>
      <c r="K21" s="429">
        <f t="shared" si="4"/>
        <v>4.0566214534440714</v>
      </c>
      <c r="L21" s="6">
        <v>36218</v>
      </c>
      <c r="M21" s="429">
        <f t="shared" si="5"/>
        <v>4.0483503905498992</v>
      </c>
      <c r="N21" s="6">
        <v>36405</v>
      </c>
      <c r="O21" s="429">
        <f t="shared" si="6"/>
        <v>4.0239280302151066</v>
      </c>
      <c r="P21" s="6">
        <v>36402</v>
      </c>
      <c r="Q21" s="429">
        <f t="shared" si="7"/>
        <v>3.9660464067305776</v>
      </c>
      <c r="R21" s="6">
        <v>36727</v>
      </c>
      <c r="S21" s="429">
        <f t="shared" si="8"/>
        <v>3.9550766526958747</v>
      </c>
      <c r="T21" s="6">
        <v>36824</v>
      </c>
      <c r="U21" s="429">
        <f t="shared" si="9"/>
        <v>3.9681333803164462</v>
      </c>
      <c r="V21" s="431"/>
      <c r="W21" s="498"/>
      <c r="X21" s="498"/>
      <c r="Y21" s="498"/>
      <c r="Z21" s="498"/>
      <c r="AA21" s="498"/>
      <c r="AB21" s="498"/>
      <c r="AC21" s="430"/>
    </row>
    <row r="22" spans="1:29">
      <c r="A22" s="3" t="s">
        <v>19</v>
      </c>
      <c r="B22" s="6">
        <v>17330</v>
      </c>
      <c r="C22" s="429">
        <f t="shared" si="0"/>
        <v>1.9283838518716339</v>
      </c>
      <c r="D22" s="6">
        <v>17465</v>
      </c>
      <c r="E22" s="429">
        <f t="shared" si="1"/>
        <v>1.9457832264907273</v>
      </c>
      <c r="F22" s="6">
        <v>17329</v>
      </c>
      <c r="G22" s="429">
        <f t="shared" si="2"/>
        <v>1.9472186763992017</v>
      </c>
      <c r="H22" s="6">
        <v>17277</v>
      </c>
      <c r="I22" s="429">
        <f t="shared" si="3"/>
        <v>1.9452050476027489</v>
      </c>
      <c r="J22" s="6">
        <v>17191</v>
      </c>
      <c r="K22" s="429">
        <f t="shared" si="4"/>
        <v>1.9291648290729213</v>
      </c>
      <c r="L22" s="6">
        <v>17312</v>
      </c>
      <c r="M22" s="429">
        <f t="shared" si="5"/>
        <v>1.9350886841128683</v>
      </c>
      <c r="N22" s="6">
        <v>17352</v>
      </c>
      <c r="O22" s="429">
        <f t="shared" si="6"/>
        <v>1.9179563021643329</v>
      </c>
      <c r="P22" s="6">
        <v>17370</v>
      </c>
      <c r="Q22" s="429">
        <f t="shared" si="7"/>
        <v>1.8924846460334632</v>
      </c>
      <c r="R22" s="6">
        <v>17496</v>
      </c>
      <c r="S22" s="429">
        <f t="shared" si="8"/>
        <v>1.8841185263040003</v>
      </c>
      <c r="T22" s="6">
        <v>17590</v>
      </c>
      <c r="U22" s="429">
        <f t="shared" si="9"/>
        <v>1.8954884357963908</v>
      </c>
      <c r="V22" s="431"/>
      <c r="W22" s="498"/>
      <c r="X22" s="498"/>
      <c r="Y22" s="498"/>
      <c r="Z22" s="498"/>
      <c r="AA22" s="498"/>
      <c r="AB22" s="498"/>
      <c r="AC22" s="430"/>
    </row>
    <row r="23" spans="1:29">
      <c r="A23" s="3" t="s">
        <v>20</v>
      </c>
      <c r="B23" s="6">
        <v>5103</v>
      </c>
      <c r="C23" s="429">
        <f t="shared" si="0"/>
        <v>0.5678328214714915</v>
      </c>
      <c r="D23" s="6">
        <v>5110</v>
      </c>
      <c r="E23" s="429">
        <f t="shared" si="1"/>
        <v>0.56930731676883006</v>
      </c>
      <c r="F23" s="6">
        <v>5053</v>
      </c>
      <c r="G23" s="429">
        <f t="shared" si="2"/>
        <v>0.56779363909314828</v>
      </c>
      <c r="H23" s="6">
        <v>4958</v>
      </c>
      <c r="I23" s="429">
        <f t="shared" si="3"/>
        <v>0.55821766660962147</v>
      </c>
      <c r="J23" s="6">
        <v>4910</v>
      </c>
      <c r="K23" s="429">
        <f t="shared" si="4"/>
        <v>0.55099757493735346</v>
      </c>
      <c r="L23" s="6">
        <v>4828</v>
      </c>
      <c r="M23" s="429">
        <f t="shared" si="5"/>
        <v>0.5396608229492218</v>
      </c>
      <c r="N23" s="6">
        <v>4799</v>
      </c>
      <c r="O23" s="429">
        <f t="shared" si="6"/>
        <v>0.53044446139272894</v>
      </c>
      <c r="P23" s="6">
        <v>4828</v>
      </c>
      <c r="Q23" s="429">
        <f t="shared" si="7"/>
        <v>0.52601703345132766</v>
      </c>
      <c r="R23" s="6">
        <v>4873</v>
      </c>
      <c r="S23" s="429">
        <f t="shared" si="8"/>
        <v>0.52476620820069697</v>
      </c>
      <c r="T23" s="6">
        <v>4854</v>
      </c>
      <c r="U23" s="429">
        <f t="shared" si="9"/>
        <v>0.52306429035563851</v>
      </c>
      <c r="V23" s="431"/>
      <c r="W23" s="498"/>
      <c r="X23" s="498"/>
      <c r="Y23" s="498"/>
      <c r="Z23" s="498"/>
      <c r="AA23" s="498"/>
      <c r="AB23" s="498"/>
      <c r="AC23" s="430"/>
    </row>
    <row r="24" spans="1:29">
      <c r="A24" s="3" t="s">
        <v>21</v>
      </c>
      <c r="B24" s="6">
        <v>17555</v>
      </c>
      <c r="C24" s="429">
        <f t="shared" si="0"/>
        <v>1.9534205723950684</v>
      </c>
      <c r="D24" s="6">
        <v>16099</v>
      </c>
      <c r="E24" s="429">
        <f t="shared" si="1"/>
        <v>1.7935965739063395</v>
      </c>
      <c r="F24" s="6">
        <v>16221</v>
      </c>
      <c r="G24" s="429">
        <f t="shared" si="2"/>
        <v>1.8227153413279158</v>
      </c>
      <c r="H24" s="6">
        <v>17090</v>
      </c>
      <c r="I24" s="429">
        <f t="shared" si="3"/>
        <v>1.9241508516253389</v>
      </c>
      <c r="J24" s="6">
        <v>17870</v>
      </c>
      <c r="K24" s="429">
        <f t="shared" si="4"/>
        <v>2.0053618460550928</v>
      </c>
      <c r="L24" s="6">
        <v>18887</v>
      </c>
      <c r="M24" s="429">
        <f t="shared" si="5"/>
        <v>2.1111379376640333</v>
      </c>
      <c r="N24" s="6">
        <v>19672</v>
      </c>
      <c r="O24" s="429">
        <f t="shared" si="6"/>
        <v>2.1743912157778214</v>
      </c>
      <c r="P24" s="6">
        <v>20886</v>
      </c>
      <c r="Q24" s="429">
        <f t="shared" si="7"/>
        <v>2.2755575312063856</v>
      </c>
      <c r="R24" s="6">
        <v>21621</v>
      </c>
      <c r="S24" s="429">
        <f t="shared" si="8"/>
        <v>2.3283337138328073</v>
      </c>
      <c r="T24" s="6">
        <v>21872</v>
      </c>
      <c r="U24" s="429">
        <f t="shared" si="9"/>
        <v>2.3569143301727493</v>
      </c>
      <c r="V24" s="431"/>
      <c r="W24" s="498"/>
      <c r="X24" s="498"/>
      <c r="Y24" s="498"/>
      <c r="Z24" s="498"/>
      <c r="AA24" s="498"/>
      <c r="AB24" s="498"/>
      <c r="AC24" s="430"/>
    </row>
    <row r="25" spans="1:29">
      <c r="A25" s="3" t="s">
        <v>22</v>
      </c>
      <c r="B25" s="6">
        <v>206965</v>
      </c>
      <c r="C25" s="429">
        <f t="shared" si="0"/>
        <v>23.029888280589308</v>
      </c>
      <c r="D25" s="6">
        <v>206593</v>
      </c>
      <c r="E25" s="429">
        <f t="shared" si="1"/>
        <v>23.016615752098417</v>
      </c>
      <c r="F25" s="6">
        <v>205279</v>
      </c>
      <c r="G25" s="429">
        <f t="shared" si="2"/>
        <v>23.066714909836215</v>
      </c>
      <c r="H25" s="6">
        <v>203811</v>
      </c>
      <c r="I25" s="429">
        <f t="shared" si="3"/>
        <v>22.946934418994264</v>
      </c>
      <c r="J25" s="6">
        <v>203585</v>
      </c>
      <c r="K25" s="429">
        <f t="shared" si="4"/>
        <v>22.846199856134646</v>
      </c>
      <c r="L25" s="6">
        <v>203692</v>
      </c>
      <c r="M25" s="429">
        <f t="shared" si="5"/>
        <v>22.768142574186598</v>
      </c>
      <c r="N25" s="6">
        <v>204856</v>
      </c>
      <c r="O25" s="429">
        <f t="shared" si="6"/>
        <v>22.643202872071033</v>
      </c>
      <c r="P25" s="6">
        <v>207312</v>
      </c>
      <c r="Q25" s="429">
        <f t="shared" si="7"/>
        <v>22.58691864930854</v>
      </c>
      <c r="R25" s="6">
        <v>209194</v>
      </c>
      <c r="S25" s="429">
        <f t="shared" si="8"/>
        <v>22.527794409673014</v>
      </c>
      <c r="T25" s="6">
        <v>208563</v>
      </c>
      <c r="U25" s="429">
        <f t="shared" si="9"/>
        <v>22.474630735361149</v>
      </c>
      <c r="V25" s="431"/>
      <c r="W25" s="498"/>
      <c r="X25" s="498"/>
      <c r="Y25" s="498"/>
      <c r="Z25" s="498"/>
      <c r="AA25" s="498"/>
      <c r="AB25" s="498"/>
      <c r="AC25" s="430"/>
    </row>
    <row r="26" spans="1:29">
      <c r="A26" s="3" t="s">
        <v>23</v>
      </c>
      <c r="B26" s="6">
        <v>14374</v>
      </c>
      <c r="C26" s="429">
        <f t="shared" si="0"/>
        <v>1.5994569813504251</v>
      </c>
      <c r="D26" s="6">
        <v>14545</v>
      </c>
      <c r="E26" s="429">
        <f t="shared" si="1"/>
        <v>1.6204647597656816</v>
      </c>
      <c r="F26" s="6">
        <v>14296</v>
      </c>
      <c r="G26" s="429">
        <f t="shared" si="2"/>
        <v>1.6064076517861958</v>
      </c>
      <c r="H26" s="6">
        <v>14246</v>
      </c>
      <c r="I26" s="429">
        <f t="shared" si="3"/>
        <v>1.603946929915423</v>
      </c>
      <c r="J26" s="6">
        <v>14125</v>
      </c>
      <c r="K26" s="429">
        <f t="shared" si="4"/>
        <v>1.5850999482668264</v>
      </c>
      <c r="L26" s="6">
        <v>14189</v>
      </c>
      <c r="M26" s="429">
        <f t="shared" si="5"/>
        <v>1.5860081642142727</v>
      </c>
      <c r="N26" s="6">
        <v>14445</v>
      </c>
      <c r="O26" s="429">
        <f t="shared" si="6"/>
        <v>1.5966389341150178</v>
      </c>
      <c r="P26" s="6">
        <v>14679</v>
      </c>
      <c r="Q26" s="429">
        <f t="shared" si="7"/>
        <v>1.599296610197191</v>
      </c>
      <c r="R26" s="6">
        <v>14953</v>
      </c>
      <c r="S26" s="429">
        <f t="shared" si="8"/>
        <v>1.6102665937256355</v>
      </c>
      <c r="T26" s="6">
        <v>14987</v>
      </c>
      <c r="U26" s="429">
        <f t="shared" si="9"/>
        <v>1.6149906303172545</v>
      </c>
      <c r="V26" s="431"/>
      <c r="W26" s="498"/>
      <c r="X26" s="498"/>
      <c r="Y26" s="498"/>
      <c r="Z26" s="498"/>
      <c r="AA26" s="498"/>
      <c r="AB26" s="498"/>
      <c r="AC26" s="430"/>
    </row>
    <row r="27" spans="1:29">
      <c r="A27" s="3" t="s">
        <v>24</v>
      </c>
      <c r="B27" s="6">
        <v>12392</v>
      </c>
      <c r="C27" s="429">
        <f t="shared" si="0"/>
        <v>1.3789112921173277</v>
      </c>
      <c r="D27" s="6">
        <v>12634</v>
      </c>
      <c r="E27" s="429">
        <f t="shared" si="1"/>
        <v>1.4075594207548725</v>
      </c>
      <c r="F27" s="6">
        <v>10468</v>
      </c>
      <c r="G27" s="429">
        <f t="shared" si="2"/>
        <v>1.176264360583233</v>
      </c>
      <c r="H27" s="6">
        <v>10690</v>
      </c>
      <c r="I27" s="429">
        <f t="shared" si="3"/>
        <v>1.2035794384947263</v>
      </c>
      <c r="J27" s="6">
        <v>11338</v>
      </c>
      <c r="K27" s="429">
        <f t="shared" si="4"/>
        <v>1.2723442982972941</v>
      </c>
      <c r="L27" s="6">
        <v>10576</v>
      </c>
      <c r="M27" s="429">
        <f t="shared" si="5"/>
        <v>1.1821567654330924</v>
      </c>
      <c r="N27" s="6">
        <v>10755</v>
      </c>
      <c r="O27" s="429">
        <f t="shared" si="6"/>
        <v>1.1887747827211503</v>
      </c>
      <c r="P27" s="6">
        <v>11111</v>
      </c>
      <c r="Q27" s="429">
        <f t="shared" si="7"/>
        <v>1.2105582557327468</v>
      </c>
      <c r="R27" s="6">
        <v>11281</v>
      </c>
      <c r="S27" s="429">
        <f t="shared" si="8"/>
        <v>1.214834310427265</v>
      </c>
      <c r="T27" s="6">
        <v>11115</v>
      </c>
      <c r="U27" s="429">
        <f t="shared" si="9"/>
        <v>1.1977461036882822</v>
      </c>
      <c r="V27" s="431"/>
      <c r="W27" s="498"/>
      <c r="X27" s="498"/>
      <c r="Y27" s="498"/>
      <c r="Z27" s="498"/>
      <c r="AA27" s="498"/>
      <c r="AB27" s="498"/>
      <c r="AC27" s="430"/>
    </row>
    <row r="28" spans="1:29">
      <c r="A28" s="3" t="s">
        <v>25</v>
      </c>
      <c r="B28" s="6">
        <v>9037</v>
      </c>
      <c r="C28" s="429">
        <f t="shared" si="0"/>
        <v>1.0055859705345618</v>
      </c>
      <c r="D28" s="6">
        <v>9076</v>
      </c>
      <c r="E28" s="429">
        <f t="shared" si="1"/>
        <v>1.0111610972590805</v>
      </c>
      <c r="F28" s="6">
        <v>8998</v>
      </c>
      <c r="G28" s="429">
        <f t="shared" si="2"/>
        <v>1.0110839431150105</v>
      </c>
      <c r="H28" s="6">
        <v>8930</v>
      </c>
      <c r="I28" s="429">
        <f t="shared" si="3"/>
        <v>1.0054222998838078</v>
      </c>
      <c r="J28" s="6">
        <v>8873</v>
      </c>
      <c r="K28" s="429">
        <f t="shared" si="4"/>
        <v>0.99572331617497711</v>
      </c>
      <c r="L28" s="6">
        <v>8873</v>
      </c>
      <c r="M28" s="429">
        <f t="shared" si="5"/>
        <v>0.99180001699015019</v>
      </c>
      <c r="N28" s="6">
        <v>8947</v>
      </c>
      <c r="O28" s="429">
        <f t="shared" si="6"/>
        <v>0.98893240176719022</v>
      </c>
      <c r="P28" s="6">
        <v>8934</v>
      </c>
      <c r="Q28" s="429">
        <f t="shared" si="7"/>
        <v>0.97337120481652051</v>
      </c>
      <c r="R28" s="6">
        <v>8940</v>
      </c>
      <c r="S28" s="429">
        <f t="shared" si="8"/>
        <v>0.96273546097152285</v>
      </c>
      <c r="T28" s="6">
        <v>8918</v>
      </c>
      <c r="U28" s="429">
        <f t="shared" si="9"/>
        <v>0.96099862822241111</v>
      </c>
      <c r="V28" s="431"/>
      <c r="W28" s="498"/>
      <c r="X28" s="498"/>
      <c r="Y28" s="498"/>
      <c r="Z28" s="498"/>
      <c r="AA28" s="498"/>
      <c r="AB28" s="498"/>
      <c r="AC28" s="430"/>
    </row>
    <row r="29" spans="1:29">
      <c r="A29" s="3" t="s">
        <v>26</v>
      </c>
      <c r="B29" s="6">
        <v>5119</v>
      </c>
      <c r="C29" s="429">
        <f t="shared" si="0"/>
        <v>0.56961321048649127</v>
      </c>
      <c r="D29" s="6">
        <v>5082</v>
      </c>
      <c r="E29" s="429">
        <f t="shared" si="1"/>
        <v>0.56618782462215156</v>
      </c>
      <c r="F29" s="6">
        <v>4727</v>
      </c>
      <c r="G29" s="429">
        <f t="shared" si="2"/>
        <v>0.53116179140971931</v>
      </c>
      <c r="H29" s="6">
        <v>4805</v>
      </c>
      <c r="I29" s="429">
        <f t="shared" si="3"/>
        <v>0.54099150626446768</v>
      </c>
      <c r="J29" s="6">
        <v>4786</v>
      </c>
      <c r="K29" s="429">
        <f t="shared" si="4"/>
        <v>0.53708236123221464</v>
      </c>
      <c r="L29" s="6">
        <v>4848</v>
      </c>
      <c r="M29" s="429">
        <f t="shared" si="5"/>
        <v>0.54189636902606197</v>
      </c>
      <c r="N29" s="6">
        <v>4757</v>
      </c>
      <c r="O29" s="429">
        <f t="shared" si="6"/>
        <v>0.52580210519800197</v>
      </c>
      <c r="P29" s="6">
        <v>4693</v>
      </c>
      <c r="Q29" s="429">
        <f t="shared" si="7"/>
        <v>0.51130860355987584</v>
      </c>
      <c r="R29" s="6">
        <v>4743</v>
      </c>
      <c r="S29" s="429">
        <f t="shared" si="8"/>
        <v>0.5107666992603952</v>
      </c>
      <c r="T29" s="6">
        <v>4692</v>
      </c>
      <c r="U29" s="429">
        <f t="shared" si="9"/>
        <v>0.50560726212374452</v>
      </c>
      <c r="V29" s="257"/>
      <c r="W29" s="498"/>
      <c r="X29" s="498"/>
      <c r="Y29" s="498"/>
      <c r="Z29" s="498"/>
      <c r="AA29" s="498"/>
      <c r="AB29" s="498"/>
    </row>
    <row r="30" spans="1:29">
      <c r="A30" s="3" t="s">
        <v>27</v>
      </c>
      <c r="B30" s="6">
        <v>23718</v>
      </c>
      <c r="C30" s="429">
        <f t="shared" si="0"/>
        <v>2.6392041661102952</v>
      </c>
      <c r="D30" s="6">
        <v>23805</v>
      </c>
      <c r="E30" s="429">
        <f t="shared" si="1"/>
        <v>2.6521253768457922</v>
      </c>
      <c r="F30" s="6">
        <v>23929</v>
      </c>
      <c r="G30" s="429">
        <f t="shared" si="2"/>
        <v>2.6888450405422413</v>
      </c>
      <c r="H30" s="6">
        <v>23893</v>
      </c>
      <c r="I30" s="429">
        <f t="shared" si="3"/>
        <v>2.6900957459265196</v>
      </c>
      <c r="J30" s="6">
        <v>23772</v>
      </c>
      <c r="K30" s="429">
        <f t="shared" si="4"/>
        <v>2.6676811306335573</v>
      </c>
      <c r="L30" s="6">
        <v>23812</v>
      </c>
      <c r="M30" s="429">
        <f t="shared" si="5"/>
        <v>2.6616411590859301</v>
      </c>
      <c r="N30" s="6">
        <v>23961</v>
      </c>
      <c r="O30" s="429">
        <f t="shared" si="6"/>
        <v>2.6484642090917232</v>
      </c>
      <c r="P30" s="6">
        <v>24134</v>
      </c>
      <c r="Q30" s="429">
        <f t="shared" si="7"/>
        <v>2.6294314592614625</v>
      </c>
      <c r="R30" s="6">
        <v>24201</v>
      </c>
      <c r="S30" s="429">
        <f t="shared" si="8"/>
        <v>2.6061701220326428</v>
      </c>
      <c r="T30" s="6">
        <v>24346</v>
      </c>
      <c r="U30" s="429">
        <f t="shared" si="9"/>
        <v>2.623511168726488</v>
      </c>
    </row>
    <row r="31" spans="1:29">
      <c r="A31" s="3" t="s">
        <v>28</v>
      </c>
      <c r="B31" s="6">
        <v>2848</v>
      </c>
      <c r="C31" s="429">
        <f t="shared" si="0"/>
        <v>0.3169092446699604</v>
      </c>
      <c r="D31" s="6">
        <v>2815</v>
      </c>
      <c r="E31" s="429">
        <f t="shared" si="1"/>
        <v>0.3136203711750013</v>
      </c>
      <c r="F31" s="6">
        <v>2775</v>
      </c>
      <c r="G31" s="429">
        <f t="shared" si="2"/>
        <v>0.31182017583286886</v>
      </c>
      <c r="H31" s="6">
        <v>2698</v>
      </c>
      <c r="I31" s="429">
        <f t="shared" si="3"/>
        <v>0.30376588634787388</v>
      </c>
      <c r="J31" s="6">
        <v>2658</v>
      </c>
      <c r="K31" s="429">
        <f t="shared" si="4"/>
        <v>0.29827933893757341</v>
      </c>
      <c r="L31" s="6">
        <v>2650</v>
      </c>
      <c r="M31" s="429">
        <f t="shared" si="5"/>
        <v>0.29620985518132514</v>
      </c>
      <c r="N31" s="6">
        <v>2670</v>
      </c>
      <c r="O31" s="429">
        <f t="shared" si="6"/>
        <v>0.29512121523621304</v>
      </c>
      <c r="P31" s="6">
        <v>2763</v>
      </c>
      <c r="Q31" s="429">
        <f t="shared" si="7"/>
        <v>0.30103253177837991</v>
      </c>
      <c r="R31" s="6">
        <v>2852</v>
      </c>
      <c r="S31" s="429">
        <f t="shared" si="8"/>
        <v>0.30712768844415916</v>
      </c>
      <c r="T31" s="6">
        <v>2829</v>
      </c>
      <c r="U31" s="429">
        <f t="shared" si="9"/>
        <v>0.30485143745696358</v>
      </c>
    </row>
    <row r="32" spans="1:29">
      <c r="A32" s="3" t="s">
        <v>29</v>
      </c>
      <c r="B32" s="6">
        <v>10904</v>
      </c>
      <c r="C32" s="429">
        <f t="shared" si="0"/>
        <v>1.2133351137223483</v>
      </c>
      <c r="D32" s="6">
        <v>11078</v>
      </c>
      <c r="E32" s="429">
        <f t="shared" si="1"/>
        <v>1.2342047857465948</v>
      </c>
      <c r="F32" s="6">
        <v>11097</v>
      </c>
      <c r="G32" s="429">
        <f t="shared" si="2"/>
        <v>1.2469436004386831</v>
      </c>
      <c r="H32" s="6">
        <v>11107</v>
      </c>
      <c r="I32" s="429">
        <f t="shared" si="3"/>
        <v>1.2505291696315177</v>
      </c>
      <c r="J32" s="6">
        <v>11114</v>
      </c>
      <c r="K32" s="429">
        <f t="shared" si="4"/>
        <v>1.2472071380557528</v>
      </c>
      <c r="L32" s="6">
        <v>11108</v>
      </c>
      <c r="M32" s="429">
        <f t="shared" si="5"/>
        <v>1.2416222910770414</v>
      </c>
      <c r="N32" s="6">
        <v>11203</v>
      </c>
      <c r="O32" s="429">
        <f t="shared" si="6"/>
        <v>1.2382932487982377</v>
      </c>
      <c r="P32" s="6">
        <v>11294</v>
      </c>
      <c r="Q32" s="429">
        <f t="shared" si="7"/>
        <v>1.2304963495856036</v>
      </c>
      <c r="R32" s="6">
        <v>11287</v>
      </c>
      <c r="S32" s="429">
        <f t="shared" si="8"/>
        <v>1.2154804416091252</v>
      </c>
      <c r="T32" s="6">
        <v>11326</v>
      </c>
      <c r="U32" s="429">
        <f t="shared" si="9"/>
        <v>1.2204833441631564</v>
      </c>
      <c r="X32" s="154"/>
    </row>
    <row r="33" spans="1:24">
      <c r="A33" s="3" t="s">
        <v>30</v>
      </c>
      <c r="B33" s="6">
        <v>9049</v>
      </c>
      <c r="C33" s="429">
        <f t="shared" si="0"/>
        <v>1.0069212622958117</v>
      </c>
      <c r="D33" s="6">
        <v>9069</v>
      </c>
      <c r="E33" s="429">
        <f t="shared" si="1"/>
        <v>1.0103812242224108</v>
      </c>
      <c r="F33" s="6">
        <v>9026</v>
      </c>
      <c r="G33" s="429">
        <f t="shared" si="2"/>
        <v>1.0142302367810718</v>
      </c>
      <c r="H33" s="6">
        <v>9026</v>
      </c>
      <c r="I33" s="429">
        <f t="shared" si="3"/>
        <v>1.016230871080767</v>
      </c>
      <c r="J33" s="6">
        <v>8969</v>
      </c>
      <c r="K33" s="429">
        <f t="shared" si="4"/>
        <v>1.0064963848499233</v>
      </c>
      <c r="L33" s="6">
        <v>8969</v>
      </c>
      <c r="M33" s="429">
        <f t="shared" si="5"/>
        <v>1.0025306381589831</v>
      </c>
      <c r="N33" s="6">
        <v>9040</v>
      </c>
      <c r="O33" s="429">
        <f t="shared" si="6"/>
        <v>0.99921190476979993</v>
      </c>
      <c r="P33" s="6">
        <v>9185</v>
      </c>
      <c r="Q33" s="429">
        <f t="shared" si="7"/>
        <v>1.000717989281368</v>
      </c>
      <c r="R33" s="6">
        <v>9158</v>
      </c>
      <c r="S33" s="429">
        <f t="shared" si="8"/>
        <v>0.98621156057910586</v>
      </c>
      <c r="T33" s="6">
        <v>9161</v>
      </c>
      <c r="U33" s="429">
        <f t="shared" si="9"/>
        <v>0.9871841705702521</v>
      </c>
      <c r="X33" s="6"/>
    </row>
    <row r="34" spans="1:24">
      <c r="A34" s="3" t="s">
        <v>31</v>
      </c>
      <c r="B34" s="6">
        <v>1825</v>
      </c>
      <c r="C34" s="429">
        <f t="shared" si="0"/>
        <v>0.20307562202341212</v>
      </c>
      <c r="D34" s="6">
        <v>1804</v>
      </c>
      <c r="E34" s="429">
        <f t="shared" si="1"/>
        <v>0.2009844225931447</v>
      </c>
      <c r="F34" s="6">
        <v>1715</v>
      </c>
      <c r="G34" s="429">
        <f t="shared" si="2"/>
        <v>0.19271048704625951</v>
      </c>
      <c r="H34" s="6">
        <v>1671</v>
      </c>
      <c r="I34" s="429">
        <f t="shared" si="3"/>
        <v>0.18813669239707087</v>
      </c>
      <c r="J34" s="6">
        <v>1630</v>
      </c>
      <c r="K34" s="429">
        <f t="shared" si="4"/>
        <v>0.18291772854335767</v>
      </c>
      <c r="L34" s="6">
        <v>1615</v>
      </c>
      <c r="M34" s="429">
        <f t="shared" si="5"/>
        <v>0.18052034570484532</v>
      </c>
      <c r="N34" s="6">
        <v>1645</v>
      </c>
      <c r="O34" s="429">
        <f t="shared" si="6"/>
        <v>0.18182561762680541</v>
      </c>
      <c r="P34" s="6">
        <v>1667</v>
      </c>
      <c r="Q34" s="429">
        <f t="shared" si="7"/>
        <v>0.18162187132629726</v>
      </c>
      <c r="R34" s="6">
        <v>1715</v>
      </c>
      <c r="S34" s="429">
        <f t="shared" si="8"/>
        <v>0.18468582948167356</v>
      </c>
      <c r="T34" s="6">
        <v>1789</v>
      </c>
      <c r="U34" s="429">
        <f t="shared" si="9"/>
        <v>0.19278162658554537</v>
      </c>
      <c r="X34" s="6"/>
    </row>
    <row r="35" spans="1:24">
      <c r="A35" s="183" t="s">
        <v>0</v>
      </c>
      <c r="B35" s="7">
        <v>898680</v>
      </c>
      <c r="C35" s="429">
        <f t="shared" si="0"/>
        <v>100</v>
      </c>
      <c r="D35" s="7">
        <v>897582</v>
      </c>
      <c r="E35" s="429">
        <f t="shared" si="1"/>
        <v>100</v>
      </c>
      <c r="F35" s="7">
        <v>889936</v>
      </c>
      <c r="G35" s="429">
        <f t="shared" si="2"/>
        <v>100</v>
      </c>
      <c r="H35" s="7">
        <v>888184</v>
      </c>
      <c r="I35" s="429">
        <f t="shared" si="3"/>
        <v>100</v>
      </c>
      <c r="J35" s="7">
        <v>891111</v>
      </c>
      <c r="K35" s="429">
        <f t="shared" si="4"/>
        <v>100</v>
      </c>
      <c r="L35" s="7">
        <v>894636</v>
      </c>
      <c r="M35" s="429">
        <f t="shared" si="5"/>
        <v>100</v>
      </c>
      <c r="N35" s="7">
        <v>904713</v>
      </c>
      <c r="O35" s="429">
        <f t="shared" si="6"/>
        <v>100</v>
      </c>
      <c r="P35" s="7">
        <v>917841</v>
      </c>
      <c r="Q35" s="429">
        <f t="shared" si="7"/>
        <v>100</v>
      </c>
      <c r="R35" s="7">
        <v>928604</v>
      </c>
      <c r="S35" s="429">
        <f t="shared" si="8"/>
        <v>100</v>
      </c>
      <c r="T35" s="7">
        <v>927993</v>
      </c>
      <c r="U35" s="429">
        <f t="shared" si="9"/>
        <v>100</v>
      </c>
      <c r="V35" s="6"/>
    </row>
    <row r="36" spans="1:24">
      <c r="V36" s="6"/>
    </row>
    <row r="37" spans="1:24">
      <c r="A37" s="253" t="s">
        <v>481</v>
      </c>
    </row>
    <row r="39" spans="1:24" ht="25.5" customHeight="1">
      <c r="A39" s="499" t="s">
        <v>48</v>
      </c>
      <c r="B39" s="499"/>
      <c r="C39" s="499"/>
      <c r="D39" s="499"/>
      <c r="E39" s="499"/>
      <c r="F39" s="499"/>
      <c r="G39" s="499"/>
      <c r="H39" s="499"/>
      <c r="I39" s="499"/>
      <c r="J39" s="499"/>
      <c r="K39" s="499"/>
      <c r="L39" s="499"/>
      <c r="M39" s="425"/>
    </row>
    <row r="40" spans="1:24">
      <c r="A40" s="10" t="s">
        <v>47</v>
      </c>
    </row>
  </sheetData>
  <sheetProtection password="CCE3" sheet="1" objects="1" scenarios="1"/>
  <mergeCells count="14">
    <mergeCell ref="W19:AB29"/>
    <mergeCell ref="A39:L39"/>
    <mergeCell ref="A2:A3"/>
    <mergeCell ref="A1:S1"/>
    <mergeCell ref="B2:C2"/>
    <mergeCell ref="D2:E2"/>
    <mergeCell ref="F2:G2"/>
    <mergeCell ref="H2:I2"/>
    <mergeCell ref="J2:K2"/>
    <mergeCell ref="L2:M2"/>
    <mergeCell ref="N2:O2"/>
    <mergeCell ref="P2:Q2"/>
    <mergeCell ref="R2:S2"/>
    <mergeCell ref="T2:U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S14" sqref="S14"/>
    </sheetView>
  </sheetViews>
  <sheetFormatPr baseColWidth="10" defaultColWidth="9.140625" defaultRowHeight="12.75"/>
  <cols>
    <col min="1" max="1" width="81.7109375" style="67" customWidth="1"/>
    <col min="2" max="5" width="19.5703125" style="67" customWidth="1"/>
    <col min="6" max="16384" width="9.140625" style="67"/>
  </cols>
  <sheetData>
    <row r="1" spans="1:9" ht="23.25" customHeight="1">
      <c r="A1" s="530" t="s">
        <v>742</v>
      </c>
      <c r="B1" s="530"/>
      <c r="C1" s="530"/>
      <c r="D1" s="530"/>
      <c r="E1" s="530"/>
    </row>
    <row r="2" spans="1:9" ht="15">
      <c r="A2" s="81" t="s">
        <v>176</v>
      </c>
      <c r="B2" s="82"/>
      <c r="C2" s="82"/>
      <c r="D2" s="82"/>
      <c r="E2" s="82"/>
    </row>
    <row r="3" spans="1:9">
      <c r="A3" s="83" t="s">
        <v>177</v>
      </c>
      <c r="B3" s="84"/>
      <c r="C3" s="84"/>
      <c r="D3" s="84"/>
      <c r="E3" s="84"/>
    </row>
    <row r="4" spans="1:9" ht="25.5">
      <c r="A4" s="68" t="s">
        <v>182</v>
      </c>
      <c r="B4" s="71" t="s">
        <v>178</v>
      </c>
      <c r="C4" s="69" t="s">
        <v>179</v>
      </c>
      <c r="D4" s="71" t="s">
        <v>180</v>
      </c>
      <c r="E4" s="69" t="s">
        <v>181</v>
      </c>
    </row>
    <row r="5" spans="1:9" ht="12.75" customHeight="1">
      <c r="A5" s="70" t="s">
        <v>183</v>
      </c>
      <c r="B5" s="72">
        <v>104.00700000000001</v>
      </c>
      <c r="C5" s="73">
        <v>0.8</v>
      </c>
      <c r="D5" s="73">
        <v>6.8</v>
      </c>
      <c r="E5" s="74">
        <v>0.2</v>
      </c>
    </row>
    <row r="6" spans="1:9">
      <c r="A6" s="70" t="s">
        <v>184</v>
      </c>
      <c r="B6" s="75">
        <v>104.375</v>
      </c>
      <c r="C6" s="76">
        <v>0.9</v>
      </c>
      <c r="D6" s="76">
        <v>5.4</v>
      </c>
      <c r="E6" s="77">
        <v>1.4</v>
      </c>
    </row>
    <row r="7" spans="1:9">
      <c r="A7" s="70" t="s">
        <v>185</v>
      </c>
      <c r="B7" s="75">
        <v>101.822</v>
      </c>
      <c r="C7" s="76">
        <v>0.6</v>
      </c>
      <c r="D7" s="76">
        <v>1.9</v>
      </c>
      <c r="E7" s="77">
        <v>1.2</v>
      </c>
    </row>
    <row r="8" spans="1:9">
      <c r="A8" s="70" t="s">
        <v>186</v>
      </c>
      <c r="B8" s="75">
        <v>87.272000000000006</v>
      </c>
      <c r="C8" s="76">
        <v>-2.2999999999999998</v>
      </c>
      <c r="D8" s="76">
        <v>-2.8</v>
      </c>
      <c r="E8" s="77">
        <v>-20.3</v>
      </c>
    </row>
    <row r="9" spans="1:9">
      <c r="A9" s="70" t="s">
        <v>187</v>
      </c>
      <c r="B9" s="75">
        <v>111.113</v>
      </c>
      <c r="C9" s="76">
        <v>0.2</v>
      </c>
      <c r="D9" s="76">
        <v>21.8</v>
      </c>
      <c r="E9" s="77">
        <v>-0.4</v>
      </c>
      <c r="I9" s="396"/>
    </row>
    <row r="10" spans="1:9" ht="12.75" customHeight="1">
      <c r="A10" s="70" t="s">
        <v>188</v>
      </c>
      <c r="B10" s="75">
        <v>103.32899999999999</v>
      </c>
      <c r="C10" s="76">
        <v>1</v>
      </c>
      <c r="D10" s="76">
        <v>4.2</v>
      </c>
      <c r="E10" s="77">
        <v>0.8</v>
      </c>
    </row>
    <row r="11" spans="1:9" ht="12.75" customHeight="1">
      <c r="A11" s="70" t="s">
        <v>189</v>
      </c>
      <c r="B11" s="75">
        <v>101.321</v>
      </c>
      <c r="C11" s="76">
        <v>0.8</v>
      </c>
      <c r="D11" s="76">
        <v>1.5</v>
      </c>
      <c r="E11" s="77">
        <v>0.8</v>
      </c>
    </row>
    <row r="12" spans="1:9" ht="12.75" customHeight="1">
      <c r="A12" s="70" t="s">
        <v>190</v>
      </c>
      <c r="B12" s="75">
        <v>108.23399999999999</v>
      </c>
      <c r="C12" s="76">
        <v>2.4</v>
      </c>
      <c r="D12" s="76">
        <v>12.4</v>
      </c>
      <c r="E12" s="77">
        <v>3.6</v>
      </c>
    </row>
    <row r="13" spans="1:9" ht="12.75" customHeight="1">
      <c r="A13" s="70" t="s">
        <v>191</v>
      </c>
      <c r="B13" s="75">
        <v>99.608999999999995</v>
      </c>
      <c r="C13" s="76">
        <v>-0.1</v>
      </c>
      <c r="D13" s="76">
        <v>-0.6</v>
      </c>
      <c r="E13" s="77">
        <v>0.1</v>
      </c>
    </row>
    <row r="14" spans="1:9" ht="12.75" customHeight="1">
      <c r="A14" s="70" t="s">
        <v>192</v>
      </c>
      <c r="B14" s="75">
        <v>100.794</v>
      </c>
      <c r="C14" s="76">
        <v>0.8</v>
      </c>
      <c r="D14" s="76">
        <v>1.1000000000000001</v>
      </c>
      <c r="E14" s="77">
        <v>-0.2</v>
      </c>
    </row>
    <row r="15" spans="1:9" ht="12.75" customHeight="1">
      <c r="A15" s="70" t="s">
        <v>193</v>
      </c>
      <c r="B15" s="75">
        <v>101.044</v>
      </c>
      <c r="C15" s="76">
        <v>0</v>
      </c>
      <c r="D15" s="76">
        <v>0.7</v>
      </c>
      <c r="E15" s="77">
        <v>0</v>
      </c>
    </row>
    <row r="16" spans="1:9" ht="12.75" customHeight="1">
      <c r="A16" s="70" t="s">
        <v>194</v>
      </c>
      <c r="B16" s="75">
        <v>102.971</v>
      </c>
      <c r="C16" s="76">
        <v>0.6</v>
      </c>
      <c r="D16" s="76">
        <v>4</v>
      </c>
      <c r="E16" s="77">
        <v>1.6</v>
      </c>
    </row>
    <row r="17" spans="1:8" ht="12.75" customHeight="1">
      <c r="A17" s="70" t="s">
        <v>195</v>
      </c>
      <c r="B17" s="78">
        <v>103.10899999999999</v>
      </c>
      <c r="C17" s="79">
        <v>0.8</v>
      </c>
      <c r="D17" s="79">
        <v>3.9</v>
      </c>
      <c r="E17" s="80">
        <v>1.4</v>
      </c>
    </row>
    <row r="18" spans="1:8" ht="12.75" customHeight="1">
      <c r="A18" s="68" t="s">
        <v>196</v>
      </c>
      <c r="B18" s="68"/>
      <c r="C18" s="68"/>
      <c r="D18" s="68"/>
      <c r="E18" s="68"/>
    </row>
    <row r="19" spans="1:8" ht="12.75" customHeight="1">
      <c r="A19" s="70" t="s">
        <v>183</v>
      </c>
      <c r="B19" s="72">
        <v>103.896</v>
      </c>
      <c r="C19" s="73">
        <v>0.7</v>
      </c>
      <c r="D19" s="73">
        <v>6.8</v>
      </c>
      <c r="E19" s="74">
        <v>0.2</v>
      </c>
    </row>
    <row r="20" spans="1:8" ht="12.75" customHeight="1">
      <c r="A20" s="70" t="s">
        <v>184</v>
      </c>
      <c r="B20" s="75">
        <v>105.608</v>
      </c>
      <c r="C20" s="76">
        <v>1.6</v>
      </c>
      <c r="D20" s="76">
        <v>6.7</v>
      </c>
      <c r="E20" s="77">
        <v>2.2999999999999998</v>
      </c>
    </row>
    <row r="21" spans="1:8" ht="12.75" customHeight="1">
      <c r="A21" s="70" t="s">
        <v>185</v>
      </c>
      <c r="B21" s="75">
        <v>101.914</v>
      </c>
      <c r="C21" s="76">
        <v>1.5</v>
      </c>
      <c r="D21" s="76">
        <v>2.2999999999999998</v>
      </c>
      <c r="E21" s="77">
        <v>1.1000000000000001</v>
      </c>
    </row>
    <row r="22" spans="1:8" ht="12.75" customHeight="1">
      <c r="A22" s="70" t="s">
        <v>186</v>
      </c>
      <c r="B22" s="75">
        <v>90.557000000000002</v>
      </c>
      <c r="C22" s="76">
        <v>-1.8</v>
      </c>
      <c r="D22" s="76">
        <v>1.5</v>
      </c>
      <c r="E22" s="77">
        <v>-15.7</v>
      </c>
    </row>
    <row r="23" spans="1:8" ht="12.75" customHeight="1">
      <c r="A23" s="70" t="s">
        <v>187</v>
      </c>
      <c r="B23" s="75">
        <v>111.45099999999999</v>
      </c>
      <c r="C23" s="76">
        <v>0.1</v>
      </c>
      <c r="D23" s="76">
        <v>22.8</v>
      </c>
      <c r="E23" s="77">
        <v>-0.7</v>
      </c>
    </row>
    <row r="24" spans="1:8" ht="12.75" customHeight="1">
      <c r="A24" s="70" t="s">
        <v>188</v>
      </c>
      <c r="B24" s="75">
        <v>101.629</v>
      </c>
      <c r="C24" s="76">
        <v>0.7</v>
      </c>
      <c r="D24" s="76">
        <v>1.9</v>
      </c>
      <c r="E24" s="77">
        <v>1</v>
      </c>
    </row>
    <row r="25" spans="1:8" ht="12.75" customHeight="1">
      <c r="A25" s="70" t="s">
        <v>189</v>
      </c>
      <c r="B25" s="75">
        <v>100.53</v>
      </c>
      <c r="C25" s="76">
        <v>0.1</v>
      </c>
      <c r="D25" s="76">
        <v>0.9</v>
      </c>
      <c r="E25" s="77">
        <v>0.2</v>
      </c>
    </row>
    <row r="26" spans="1:8" ht="12.75" customHeight="1">
      <c r="A26" s="70" t="s">
        <v>190</v>
      </c>
      <c r="B26" s="75">
        <v>106.28700000000001</v>
      </c>
      <c r="C26" s="76">
        <v>1</v>
      </c>
      <c r="D26" s="76">
        <v>10.6</v>
      </c>
      <c r="E26" s="77">
        <v>1.6</v>
      </c>
    </row>
    <row r="27" spans="1:8">
      <c r="A27" s="70" t="s">
        <v>191</v>
      </c>
      <c r="B27" s="75">
        <v>99.537000000000006</v>
      </c>
      <c r="C27" s="76">
        <v>-0.1</v>
      </c>
      <c r="D27" s="76">
        <v>-0.8</v>
      </c>
      <c r="E27" s="77">
        <v>0.1</v>
      </c>
      <c r="G27" s="282"/>
      <c r="H27" s="282"/>
    </row>
    <row r="28" spans="1:8">
      <c r="A28" s="70" t="s">
        <v>192</v>
      </c>
      <c r="B28" s="75">
        <v>100.58499999999999</v>
      </c>
      <c r="C28" s="76">
        <v>0.4</v>
      </c>
      <c r="D28" s="76">
        <v>1.2</v>
      </c>
      <c r="E28" s="77">
        <v>-0.6</v>
      </c>
    </row>
    <row r="29" spans="1:8">
      <c r="A29" s="70" t="s">
        <v>193</v>
      </c>
      <c r="B29" s="75">
        <v>101.02</v>
      </c>
      <c r="C29" s="76">
        <v>0</v>
      </c>
      <c r="D29" s="76">
        <v>1.4</v>
      </c>
      <c r="E29" s="77">
        <v>0</v>
      </c>
    </row>
    <row r="30" spans="1:8">
      <c r="A30" s="70" t="s">
        <v>194</v>
      </c>
      <c r="B30" s="75">
        <v>102.613</v>
      </c>
      <c r="C30" s="76">
        <v>0.8</v>
      </c>
      <c r="D30" s="76">
        <v>3.7</v>
      </c>
      <c r="E30" s="77">
        <v>1.5</v>
      </c>
    </row>
    <row r="31" spans="1:8">
      <c r="A31" s="70" t="s">
        <v>195</v>
      </c>
      <c r="B31" s="78">
        <v>101.816</v>
      </c>
      <c r="C31" s="79">
        <v>0.7</v>
      </c>
      <c r="D31" s="79">
        <v>2.5</v>
      </c>
      <c r="E31" s="80">
        <v>0.8</v>
      </c>
    </row>
    <row r="32" spans="1:8">
      <c r="A32" s="68" t="s">
        <v>197</v>
      </c>
      <c r="B32" s="68"/>
      <c r="C32" s="68"/>
      <c r="D32" s="68"/>
      <c r="E32" s="68"/>
    </row>
    <row r="33" spans="1:5">
      <c r="A33" s="70" t="s">
        <v>183</v>
      </c>
      <c r="B33" s="72">
        <v>103.94799999999999</v>
      </c>
      <c r="C33" s="73">
        <v>0.7</v>
      </c>
      <c r="D33" s="73">
        <v>6.8</v>
      </c>
      <c r="E33" s="74">
        <v>0.2</v>
      </c>
    </row>
    <row r="34" spans="1:5">
      <c r="A34" s="70" t="s">
        <v>184</v>
      </c>
      <c r="B34" s="75">
        <v>105.029</v>
      </c>
      <c r="C34" s="76">
        <v>1.3</v>
      </c>
      <c r="D34" s="76">
        <v>6.1</v>
      </c>
      <c r="E34" s="77">
        <v>1.9</v>
      </c>
    </row>
    <row r="35" spans="1:5">
      <c r="A35" s="70" t="s">
        <v>185</v>
      </c>
      <c r="B35" s="75">
        <v>101.872</v>
      </c>
      <c r="C35" s="76">
        <v>1.1000000000000001</v>
      </c>
      <c r="D35" s="76">
        <v>2.1</v>
      </c>
      <c r="E35" s="77">
        <v>1.1000000000000001</v>
      </c>
    </row>
    <row r="36" spans="1:5">
      <c r="A36" s="70" t="s">
        <v>186</v>
      </c>
      <c r="B36" s="75">
        <v>89.037999999999997</v>
      </c>
      <c r="C36" s="76">
        <v>-2</v>
      </c>
      <c r="D36" s="76">
        <v>-0.5</v>
      </c>
      <c r="E36" s="77">
        <v>-17.899999999999999</v>
      </c>
    </row>
    <row r="37" spans="1:5">
      <c r="A37" s="70" t="s">
        <v>187</v>
      </c>
      <c r="B37" s="75">
        <v>111.289</v>
      </c>
      <c r="C37" s="76">
        <v>0.2</v>
      </c>
      <c r="D37" s="76">
        <v>22.3</v>
      </c>
      <c r="E37" s="77">
        <v>-0.6</v>
      </c>
    </row>
    <row r="38" spans="1:5" ht="12.75" customHeight="1">
      <c r="A38" s="70" t="s">
        <v>188</v>
      </c>
      <c r="B38" s="75">
        <v>102.443</v>
      </c>
      <c r="C38" s="76">
        <v>0.9</v>
      </c>
      <c r="D38" s="76">
        <v>3</v>
      </c>
      <c r="E38" s="77">
        <v>0.9</v>
      </c>
    </row>
    <row r="39" spans="1:5">
      <c r="A39" s="70" t="s">
        <v>189</v>
      </c>
      <c r="B39" s="75">
        <v>100.895</v>
      </c>
      <c r="C39" s="76">
        <v>0.4</v>
      </c>
      <c r="D39" s="76">
        <v>1.2</v>
      </c>
      <c r="E39" s="77">
        <v>0.5</v>
      </c>
    </row>
    <row r="40" spans="1:5">
      <c r="A40" s="70" t="s">
        <v>190</v>
      </c>
      <c r="B40" s="75">
        <v>107.197</v>
      </c>
      <c r="C40" s="76">
        <v>1.7</v>
      </c>
      <c r="D40" s="76">
        <v>11.4</v>
      </c>
      <c r="E40" s="77">
        <v>2.5</v>
      </c>
    </row>
    <row r="41" spans="1:5">
      <c r="A41" s="70" t="s">
        <v>191</v>
      </c>
      <c r="B41" s="75">
        <v>99.572999999999993</v>
      </c>
      <c r="C41" s="76">
        <v>-0.1</v>
      </c>
      <c r="D41" s="76">
        <v>-0.7</v>
      </c>
      <c r="E41" s="77">
        <v>0.1</v>
      </c>
    </row>
    <row r="42" spans="1:5">
      <c r="A42" s="70" t="s">
        <v>192</v>
      </c>
      <c r="B42" s="75">
        <v>100.68600000000001</v>
      </c>
      <c r="C42" s="76">
        <v>0.6</v>
      </c>
      <c r="D42" s="76">
        <v>1.1000000000000001</v>
      </c>
      <c r="E42" s="77">
        <v>-0.5</v>
      </c>
    </row>
    <row r="43" spans="1:5">
      <c r="A43" s="70" t="s">
        <v>193</v>
      </c>
      <c r="B43" s="75">
        <v>101.03</v>
      </c>
      <c r="C43" s="76">
        <v>0</v>
      </c>
      <c r="D43" s="76">
        <v>1.1000000000000001</v>
      </c>
      <c r="E43" s="77">
        <v>0</v>
      </c>
    </row>
    <row r="44" spans="1:5">
      <c r="A44" s="70" t="s">
        <v>194</v>
      </c>
      <c r="B44" s="75">
        <v>102.777</v>
      </c>
      <c r="C44" s="76">
        <v>0.7</v>
      </c>
      <c r="D44" s="76">
        <v>3.8</v>
      </c>
      <c r="E44" s="77">
        <v>1.6</v>
      </c>
    </row>
    <row r="45" spans="1:5">
      <c r="A45" s="70" t="s">
        <v>195</v>
      </c>
      <c r="B45" s="78">
        <v>102.413</v>
      </c>
      <c r="C45" s="79">
        <v>0.7</v>
      </c>
      <c r="D45" s="79">
        <v>3.1</v>
      </c>
      <c r="E45" s="80">
        <v>1.1000000000000001</v>
      </c>
    </row>
    <row r="46" spans="1:5">
      <c r="A46" s="68" t="s">
        <v>198</v>
      </c>
      <c r="B46" s="68"/>
      <c r="C46" s="68"/>
      <c r="D46" s="68"/>
      <c r="E46" s="68"/>
    </row>
    <row r="47" spans="1:5">
      <c r="A47" s="70" t="s">
        <v>183</v>
      </c>
      <c r="B47" s="72">
        <v>104.40300000000001</v>
      </c>
      <c r="C47" s="73">
        <v>0.8</v>
      </c>
      <c r="D47" s="73">
        <v>7.6</v>
      </c>
      <c r="E47" s="74">
        <v>0.4</v>
      </c>
    </row>
    <row r="48" spans="1:5">
      <c r="A48" s="70" t="s">
        <v>184</v>
      </c>
      <c r="B48" s="75">
        <v>104.47</v>
      </c>
      <c r="C48" s="76">
        <v>0.8</v>
      </c>
      <c r="D48" s="76">
        <v>5.6</v>
      </c>
      <c r="E48" s="77">
        <v>1.5</v>
      </c>
    </row>
    <row r="49" spans="1:5">
      <c r="A49" s="70" t="s">
        <v>185</v>
      </c>
      <c r="B49" s="75">
        <v>102.227</v>
      </c>
      <c r="C49" s="76">
        <v>0.9</v>
      </c>
      <c r="D49" s="76">
        <v>2.2999999999999998</v>
      </c>
      <c r="E49" s="77">
        <v>1.4</v>
      </c>
    </row>
    <row r="50" spans="1:5">
      <c r="A50" s="70" t="s">
        <v>186</v>
      </c>
      <c r="B50" s="75">
        <v>93.721999999999994</v>
      </c>
      <c r="C50" s="76">
        <v>-1.5</v>
      </c>
      <c r="D50" s="76">
        <v>3.6</v>
      </c>
      <c r="E50" s="77">
        <v>-14.3</v>
      </c>
    </row>
    <row r="51" spans="1:5">
      <c r="A51" s="70" t="s">
        <v>187</v>
      </c>
      <c r="B51" s="75">
        <v>113.252</v>
      </c>
      <c r="C51" s="76">
        <v>0.6</v>
      </c>
      <c r="D51" s="76">
        <v>25.4</v>
      </c>
      <c r="E51" s="77">
        <v>0.5</v>
      </c>
    </row>
    <row r="52" spans="1:5" ht="12.75" customHeight="1">
      <c r="A52" s="70" t="s">
        <v>188</v>
      </c>
      <c r="B52" s="75">
        <v>102.68899999999999</v>
      </c>
      <c r="C52" s="76">
        <v>0.6</v>
      </c>
      <c r="D52" s="76">
        <v>3.7</v>
      </c>
      <c r="E52" s="77">
        <v>1.1000000000000001</v>
      </c>
    </row>
    <row r="53" spans="1:5">
      <c r="A53" s="70" t="s">
        <v>189</v>
      </c>
      <c r="B53" s="75">
        <v>100.575</v>
      </c>
      <c r="C53" s="76">
        <v>0.1</v>
      </c>
      <c r="D53" s="76">
        <v>1</v>
      </c>
      <c r="E53" s="77">
        <v>0.1</v>
      </c>
    </row>
    <row r="54" spans="1:5">
      <c r="A54" s="70" t="s">
        <v>190</v>
      </c>
      <c r="B54" s="75">
        <v>108.36</v>
      </c>
      <c r="C54" s="76">
        <v>2.7</v>
      </c>
      <c r="D54" s="76">
        <v>12.8</v>
      </c>
      <c r="E54" s="77">
        <v>4.7</v>
      </c>
    </row>
    <row r="55" spans="1:5">
      <c r="A55" s="70" t="s">
        <v>191</v>
      </c>
      <c r="B55" s="75">
        <v>99.575000000000003</v>
      </c>
      <c r="C55" s="76">
        <v>-0.1</v>
      </c>
      <c r="D55" s="76">
        <v>-0.7</v>
      </c>
      <c r="E55" s="77">
        <v>0.1</v>
      </c>
    </row>
    <row r="56" spans="1:5">
      <c r="A56" s="70" t="s">
        <v>192</v>
      </c>
      <c r="B56" s="75">
        <v>101.04900000000001</v>
      </c>
      <c r="C56" s="76">
        <v>0.7</v>
      </c>
      <c r="D56" s="76">
        <v>1.5</v>
      </c>
      <c r="E56" s="77">
        <v>-0.2</v>
      </c>
    </row>
    <row r="57" spans="1:5">
      <c r="A57" s="70" t="s">
        <v>193</v>
      </c>
      <c r="B57" s="75">
        <v>100.836</v>
      </c>
      <c r="C57" s="76">
        <v>0</v>
      </c>
      <c r="D57" s="76">
        <v>1.2</v>
      </c>
      <c r="E57" s="77">
        <v>0</v>
      </c>
    </row>
    <row r="58" spans="1:5">
      <c r="A58" s="70" t="s">
        <v>194</v>
      </c>
      <c r="B58" s="75">
        <v>102.21899999999999</v>
      </c>
      <c r="C58" s="76">
        <v>0.8</v>
      </c>
      <c r="D58" s="76">
        <v>3.6</v>
      </c>
      <c r="E58" s="77">
        <v>0.8</v>
      </c>
    </row>
    <row r="59" spans="1:5">
      <c r="A59" s="70" t="s">
        <v>195</v>
      </c>
      <c r="B59" s="78">
        <v>101.901</v>
      </c>
      <c r="C59" s="79">
        <v>0.6</v>
      </c>
      <c r="D59" s="79">
        <v>2.2999999999999998</v>
      </c>
      <c r="E59" s="80">
        <v>1</v>
      </c>
    </row>
    <row r="65" spans="1:1">
      <c r="A65" s="10" t="s">
        <v>199</v>
      </c>
    </row>
    <row r="66" spans="1:1">
      <c r="A66" s="10" t="s">
        <v>47</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K49" sqref="K49"/>
    </sheetView>
  </sheetViews>
  <sheetFormatPr baseColWidth="10" defaultRowHeight="15"/>
  <cols>
    <col min="2" max="2" width="14" customWidth="1"/>
    <col min="18" max="18" width="23.28515625" customWidth="1"/>
  </cols>
  <sheetData>
    <row r="1" spans="1:20" ht="21" customHeight="1">
      <c r="A1" s="530" t="s">
        <v>722</v>
      </c>
      <c r="B1" s="530"/>
      <c r="C1" s="530"/>
      <c r="D1" s="530"/>
      <c r="E1" s="530"/>
      <c r="F1" s="530"/>
      <c r="G1" s="530"/>
      <c r="H1" s="530"/>
      <c r="I1" s="530"/>
      <c r="J1" s="530"/>
      <c r="K1" s="530"/>
    </row>
    <row r="2" spans="1:20">
      <c r="A2" s="132" t="s">
        <v>176</v>
      </c>
      <c r="B2" s="132"/>
      <c r="C2" s="132"/>
      <c r="D2" s="132"/>
      <c r="E2" s="132"/>
      <c r="F2" s="132"/>
      <c r="G2" s="132"/>
      <c r="H2" s="132"/>
      <c r="I2" s="132"/>
      <c r="J2" s="132"/>
      <c r="K2" s="132"/>
    </row>
    <row r="3" spans="1:20">
      <c r="A3" s="133" t="s">
        <v>271</v>
      </c>
      <c r="B3" s="133"/>
      <c r="C3" s="133"/>
      <c r="D3" s="133"/>
      <c r="E3" s="133"/>
      <c r="F3" s="133"/>
      <c r="G3" s="133"/>
      <c r="H3" s="133"/>
      <c r="I3" s="133"/>
      <c r="J3" s="133"/>
      <c r="K3" s="133"/>
    </row>
    <row r="4" spans="1:20">
      <c r="A4" s="71" t="s">
        <v>93</v>
      </c>
      <c r="B4" s="69" t="s">
        <v>272</v>
      </c>
    </row>
    <row r="5" spans="1:20">
      <c r="A5" s="68" t="s">
        <v>740</v>
      </c>
      <c r="B5" s="134">
        <v>104.00700000000001</v>
      </c>
      <c r="L5" s="67"/>
      <c r="M5" s="281"/>
    </row>
    <row r="6" spans="1:20" ht="15" customHeight="1">
      <c r="A6" s="68" t="s">
        <v>721</v>
      </c>
      <c r="B6" s="134">
        <v>103.2</v>
      </c>
      <c r="K6" s="531" t="s">
        <v>741</v>
      </c>
      <c r="L6" s="531"/>
      <c r="M6" s="531"/>
      <c r="N6" s="531"/>
      <c r="O6" s="531"/>
      <c r="P6" s="531"/>
      <c r="Q6" s="531"/>
    </row>
    <row r="7" spans="1:20">
      <c r="A7" s="68" t="s">
        <v>707</v>
      </c>
      <c r="B7" s="134">
        <v>111.255</v>
      </c>
      <c r="K7" s="531"/>
      <c r="L7" s="531"/>
      <c r="M7" s="531"/>
      <c r="N7" s="531"/>
      <c r="O7" s="531"/>
      <c r="P7" s="531"/>
      <c r="Q7" s="531"/>
    </row>
    <row r="8" spans="1:20">
      <c r="A8" s="68" t="s">
        <v>701</v>
      </c>
      <c r="B8" s="134">
        <v>110.155</v>
      </c>
      <c r="K8" s="531"/>
      <c r="L8" s="531"/>
      <c r="M8" s="531"/>
      <c r="N8" s="531"/>
      <c r="O8" s="531"/>
      <c r="P8" s="531"/>
      <c r="Q8" s="531"/>
    </row>
    <row r="9" spans="1:20">
      <c r="A9" s="68" t="s">
        <v>696</v>
      </c>
      <c r="B9" s="134">
        <v>109.589</v>
      </c>
      <c r="K9" s="531"/>
      <c r="L9" s="531"/>
      <c r="M9" s="531"/>
      <c r="N9" s="531"/>
      <c r="O9" s="531"/>
      <c r="P9" s="531"/>
      <c r="Q9" s="531"/>
    </row>
    <row r="10" spans="1:20">
      <c r="A10" s="68" t="s">
        <v>690</v>
      </c>
      <c r="B10" s="134">
        <v>107.68600000000001</v>
      </c>
      <c r="K10" s="531"/>
      <c r="L10" s="531"/>
      <c r="M10" s="531"/>
      <c r="N10" s="531"/>
      <c r="O10" s="531"/>
      <c r="P10" s="531"/>
      <c r="Q10" s="531"/>
    </row>
    <row r="11" spans="1:20">
      <c r="A11" s="68" t="s">
        <v>658</v>
      </c>
      <c r="B11" s="134">
        <v>106.89400000000001</v>
      </c>
      <c r="K11" s="531"/>
      <c r="L11" s="531"/>
      <c r="M11" s="531"/>
      <c r="N11" s="531"/>
      <c r="O11" s="531"/>
      <c r="P11" s="531"/>
      <c r="Q11" s="531"/>
    </row>
    <row r="12" spans="1:20" ht="15" customHeight="1">
      <c r="A12" s="68" t="s">
        <v>656</v>
      </c>
      <c r="B12" s="134">
        <v>106.319</v>
      </c>
      <c r="K12" s="531"/>
      <c r="L12" s="531"/>
      <c r="M12" s="531"/>
      <c r="N12" s="531"/>
      <c r="O12" s="531"/>
      <c r="P12" s="531"/>
      <c r="Q12" s="531"/>
      <c r="T12" s="283"/>
    </row>
    <row r="13" spans="1:20">
      <c r="A13" s="68" t="s">
        <v>649</v>
      </c>
      <c r="B13" s="134">
        <v>106.869</v>
      </c>
      <c r="K13" s="531"/>
      <c r="L13" s="531"/>
      <c r="M13" s="531"/>
      <c r="N13" s="531"/>
      <c r="O13" s="531"/>
      <c r="P13" s="531"/>
      <c r="Q13" s="531"/>
      <c r="T13" s="283"/>
    </row>
    <row r="14" spans="1:20">
      <c r="A14" s="68" t="s">
        <v>638</v>
      </c>
      <c r="B14" s="134">
        <v>106.639</v>
      </c>
      <c r="K14" s="531"/>
      <c r="L14" s="531"/>
      <c r="M14" s="531"/>
      <c r="N14" s="531"/>
      <c r="O14" s="531"/>
      <c r="P14" s="531"/>
      <c r="Q14" s="531"/>
      <c r="T14" s="283"/>
    </row>
    <row r="15" spans="1:20">
      <c r="A15" s="68" t="s">
        <v>634</v>
      </c>
      <c r="B15" s="134">
        <v>106.086</v>
      </c>
      <c r="K15" s="531"/>
      <c r="L15" s="531"/>
      <c r="M15" s="531"/>
      <c r="N15" s="531"/>
      <c r="O15" s="531"/>
      <c r="P15" s="531"/>
      <c r="Q15" s="531"/>
      <c r="T15" s="283"/>
    </row>
    <row r="16" spans="1:20">
      <c r="A16" s="68" t="s">
        <v>601</v>
      </c>
      <c r="B16" s="134">
        <v>105.20399999999999</v>
      </c>
      <c r="K16" s="283"/>
      <c r="L16" s="283"/>
      <c r="M16" s="283"/>
      <c r="T16" s="283"/>
    </row>
    <row r="17" spans="1:20">
      <c r="A17" s="68" t="s">
        <v>598</v>
      </c>
      <c r="B17" s="134">
        <v>104.315</v>
      </c>
      <c r="K17" s="283"/>
      <c r="L17" s="283"/>
      <c r="M17" s="283"/>
      <c r="T17" s="283"/>
    </row>
    <row r="18" spans="1:20">
      <c r="K18" s="283"/>
      <c r="L18" s="283"/>
      <c r="M18" s="283"/>
      <c r="N18" s="257"/>
      <c r="O18" s="283"/>
      <c r="P18" s="283"/>
      <c r="Q18" s="283"/>
      <c r="R18" s="283"/>
      <c r="T18" s="283"/>
    </row>
    <row r="19" spans="1:20">
      <c r="K19" s="283"/>
      <c r="L19" s="283"/>
      <c r="M19" s="283"/>
      <c r="N19" s="283"/>
      <c r="O19" s="283"/>
      <c r="P19" s="283"/>
      <c r="Q19" s="283"/>
      <c r="R19" s="283"/>
      <c r="S19" s="283"/>
      <c r="T19" s="283"/>
    </row>
    <row r="20" spans="1:20">
      <c r="K20" s="283"/>
      <c r="L20" s="283"/>
      <c r="M20" s="283"/>
      <c r="N20" s="283"/>
      <c r="O20" s="283"/>
      <c r="P20" s="283"/>
      <c r="Q20" s="283"/>
      <c r="R20" s="283"/>
      <c r="S20" s="283"/>
      <c r="T20" s="283"/>
    </row>
    <row r="21" spans="1:20">
      <c r="J21" s="289"/>
      <c r="K21" s="283"/>
      <c r="L21" s="283"/>
      <c r="M21" s="283"/>
      <c r="N21" s="283"/>
      <c r="O21" s="283"/>
      <c r="P21" s="283"/>
      <c r="Q21" s="283"/>
      <c r="R21" s="283"/>
      <c r="S21" s="283"/>
      <c r="T21" s="283"/>
    </row>
    <row r="22" spans="1:20">
      <c r="A22" s="10" t="s">
        <v>199</v>
      </c>
      <c r="K22" s="283"/>
      <c r="L22" s="283"/>
      <c r="M22" s="283"/>
      <c r="N22" s="283"/>
      <c r="O22" s="283"/>
      <c r="P22" s="283"/>
      <c r="Q22" s="283"/>
      <c r="R22" s="283"/>
      <c r="S22" s="283"/>
      <c r="T22" s="283"/>
    </row>
    <row r="23" spans="1:20">
      <c r="A23" s="10" t="s">
        <v>47</v>
      </c>
      <c r="N23" s="283"/>
      <c r="O23" s="283"/>
      <c r="P23" s="283"/>
      <c r="Q23" s="283"/>
      <c r="R23" s="283"/>
      <c r="S23" s="283"/>
      <c r="T23" s="283"/>
    </row>
    <row r="24" spans="1:20">
      <c r="L24" s="289"/>
      <c r="N24" s="283"/>
      <c r="O24" s="283"/>
      <c r="P24" s="283"/>
      <c r="Q24" s="283"/>
      <c r="R24" s="283"/>
      <c r="S24" s="283"/>
      <c r="T24" s="283"/>
    </row>
    <row r="25" spans="1:20">
      <c r="N25" s="283"/>
      <c r="O25" s="283"/>
      <c r="P25" s="283"/>
      <c r="Q25" s="283"/>
      <c r="R25" s="283"/>
      <c r="S25" s="283"/>
      <c r="T25" s="283"/>
    </row>
    <row r="26" spans="1:20">
      <c r="N26" s="283"/>
      <c r="O26" s="283"/>
      <c r="P26" s="283"/>
      <c r="Q26" s="283"/>
      <c r="R26" s="283"/>
      <c r="S26" s="283"/>
      <c r="T26" s="283"/>
    </row>
    <row r="27" spans="1:20">
      <c r="N27" s="283"/>
      <c r="O27" s="283"/>
      <c r="P27" s="283"/>
      <c r="Q27" s="283"/>
      <c r="R27" s="283"/>
      <c r="S27" s="283"/>
      <c r="T27" s="283"/>
    </row>
    <row r="28" spans="1:20">
      <c r="N28" s="283"/>
      <c r="O28" s="283"/>
      <c r="P28" s="283"/>
      <c r="Q28" s="283"/>
      <c r="R28" s="283"/>
      <c r="S28" s="283"/>
      <c r="T28" s="283"/>
    </row>
    <row r="29" spans="1:20">
      <c r="N29" s="283"/>
      <c r="O29" s="283"/>
      <c r="P29" s="283"/>
      <c r="Q29" s="283"/>
      <c r="R29" s="283"/>
      <c r="S29" s="283"/>
      <c r="T29" s="283"/>
    </row>
    <row r="30" spans="1:20">
      <c r="N30" s="283"/>
      <c r="O30" s="283"/>
      <c r="P30" s="283"/>
      <c r="Q30" s="283"/>
      <c r="R30" s="283"/>
      <c r="S30" s="283"/>
      <c r="T30" s="283"/>
    </row>
    <row r="31" spans="1:20">
      <c r="N31" s="283"/>
      <c r="O31" s="283"/>
      <c r="P31" s="283"/>
      <c r="Q31" s="283"/>
      <c r="R31" s="283"/>
      <c r="S31" s="283"/>
      <c r="T31" s="283"/>
    </row>
    <row r="32" spans="1:20">
      <c r="N32" s="283"/>
      <c r="O32" s="283"/>
      <c r="P32" s="283"/>
      <c r="Q32" s="283"/>
      <c r="R32" s="283"/>
      <c r="S32" s="283"/>
      <c r="T32" s="283"/>
    </row>
    <row r="33" spans="14:20">
      <c r="N33" s="283"/>
      <c r="O33" s="283"/>
      <c r="P33" s="283"/>
      <c r="Q33" s="283"/>
      <c r="R33" s="283"/>
      <c r="S33" s="283"/>
      <c r="T33" s="283"/>
    </row>
    <row r="34" spans="14:20">
      <c r="N34" s="283"/>
      <c r="O34" s="283"/>
      <c r="P34" s="283"/>
      <c r="Q34" s="283"/>
      <c r="R34" s="283"/>
      <c r="S34" s="283"/>
      <c r="T34" s="283"/>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85" zoomScaleNormal="85" workbookViewId="0">
      <selection activeCell="J33" sqref="J33"/>
    </sheetView>
  </sheetViews>
  <sheetFormatPr baseColWidth="10" defaultRowHeight="15"/>
  <cols>
    <col min="1" max="1" width="22.5703125" style="256" customWidth="1"/>
    <col min="2" max="2" width="17.85546875" style="256" bestFit="1" customWidth="1"/>
    <col min="3" max="3" width="17.85546875" style="350" customWidth="1"/>
    <col min="4" max="4" width="17.85546875" style="256" bestFit="1" customWidth="1"/>
    <col min="5" max="5" width="17.85546875" style="350" customWidth="1"/>
    <col min="6" max="6" width="18.140625" style="256" customWidth="1"/>
    <col min="7" max="7" width="11.42578125" style="256"/>
    <col min="8" max="8" width="12.85546875" style="256" bestFit="1" customWidth="1"/>
    <col min="9" max="9" width="12.42578125" style="256" bestFit="1" customWidth="1"/>
    <col min="10" max="10" width="13.5703125" style="256" bestFit="1" customWidth="1"/>
    <col min="11" max="11" width="11.42578125" style="256"/>
    <col min="12" max="12" width="15.28515625" style="256" bestFit="1" customWidth="1"/>
    <col min="13" max="13" width="21.85546875" style="256" customWidth="1"/>
    <col min="14" max="14" width="21.85546875" style="350" customWidth="1"/>
    <col min="15" max="15" width="21.85546875" style="256" customWidth="1"/>
    <col min="16" max="16" width="14.5703125" style="256" hidden="1" customWidth="1"/>
    <col min="17" max="18" width="11.42578125" style="256"/>
    <col min="19" max="19" width="12.7109375" style="256" bestFit="1" customWidth="1"/>
    <col min="20" max="16384" width="11.42578125" style="256"/>
  </cols>
  <sheetData>
    <row r="1" spans="1:16" ht="21" customHeight="1">
      <c r="A1" s="532" t="s">
        <v>379</v>
      </c>
      <c r="B1" s="532"/>
      <c r="C1" s="532"/>
      <c r="D1" s="532"/>
      <c r="E1" s="532"/>
      <c r="F1" s="532"/>
      <c r="G1" s="532"/>
      <c r="H1" s="532"/>
      <c r="I1" s="532"/>
      <c r="J1" s="532"/>
      <c r="K1" s="532"/>
      <c r="L1" s="532"/>
      <c r="M1" s="532"/>
      <c r="N1" s="532"/>
      <c r="O1" s="532"/>
    </row>
    <row r="2" spans="1:16">
      <c r="A2" s="533" t="s">
        <v>531</v>
      </c>
      <c r="B2" s="534"/>
      <c r="C2" s="534"/>
      <c r="D2" s="534"/>
      <c r="E2" s="349"/>
    </row>
    <row r="3" spans="1:16" ht="31.5" customHeight="1">
      <c r="A3" s="259" t="s">
        <v>757</v>
      </c>
      <c r="B3" s="163">
        <v>2019</v>
      </c>
      <c r="C3" s="260">
        <v>2020</v>
      </c>
      <c r="D3" s="163">
        <v>2021</v>
      </c>
      <c r="E3" s="260" t="s">
        <v>383</v>
      </c>
      <c r="F3" s="162" t="s">
        <v>597</v>
      </c>
      <c r="G3" s="506" t="s">
        <v>705</v>
      </c>
      <c r="H3" s="506"/>
      <c r="I3" s="506"/>
      <c r="J3" s="506"/>
      <c r="K3" s="506"/>
      <c r="L3" s="535" t="s">
        <v>477</v>
      </c>
      <c r="M3" s="535"/>
      <c r="N3" s="535"/>
      <c r="O3" s="535"/>
    </row>
    <row r="4" spans="1:16" ht="44.25" customHeight="1">
      <c r="A4" s="162" t="s">
        <v>377</v>
      </c>
      <c r="B4" s="175">
        <v>1615895480.5799999</v>
      </c>
      <c r="C4" s="175">
        <v>1295338970.1700001</v>
      </c>
      <c r="D4" s="175">
        <v>1362471635.05</v>
      </c>
      <c r="E4" s="261">
        <f>((C4-B4)/B4)*100</f>
        <v>-19.837700783403466</v>
      </c>
      <c r="F4" s="261">
        <f>((D4-C4)/C4)*100</f>
        <v>5.1826329961484436</v>
      </c>
      <c r="G4" s="506"/>
      <c r="H4" s="506"/>
      <c r="I4" s="506"/>
      <c r="J4" s="506"/>
      <c r="K4" s="506"/>
      <c r="L4" s="260" t="s">
        <v>93</v>
      </c>
      <c r="M4" s="163">
        <v>2019</v>
      </c>
      <c r="N4" s="260">
        <v>2020</v>
      </c>
      <c r="O4" s="163">
        <v>2021</v>
      </c>
    </row>
    <row r="5" spans="1:16" ht="23.25" customHeight="1">
      <c r="A5" s="260" t="s">
        <v>378</v>
      </c>
      <c r="B5" s="240">
        <v>1472712901.95</v>
      </c>
      <c r="C5" s="240">
        <v>1154797579.55</v>
      </c>
      <c r="D5" s="240">
        <v>1181573108.5799999</v>
      </c>
      <c r="E5" s="261">
        <f>((C5-B5)/B5)*100</f>
        <v>-21.58705352408148</v>
      </c>
      <c r="F5" s="261">
        <f>((D5-C5)/C5)*100</f>
        <v>2.318633975699345</v>
      </c>
      <c r="G5" s="506"/>
      <c r="H5" s="506"/>
      <c r="I5" s="506"/>
      <c r="J5" s="506"/>
      <c r="K5" s="506"/>
      <c r="L5" s="262" t="s">
        <v>78</v>
      </c>
      <c r="M5" s="237">
        <v>60376241.119999997</v>
      </c>
      <c r="N5" s="240">
        <v>73541272.079999998</v>
      </c>
      <c r="O5" s="240">
        <v>70659437.780000001</v>
      </c>
    </row>
    <row r="6" spans="1:16">
      <c r="B6" s="365"/>
      <c r="C6" s="365"/>
      <c r="D6" s="365"/>
      <c r="E6" s="365"/>
      <c r="L6" s="263" t="s">
        <v>79</v>
      </c>
      <c r="M6" s="238">
        <v>183799558.44</v>
      </c>
      <c r="N6" s="241">
        <v>314223210.56</v>
      </c>
      <c r="O6" s="241">
        <v>243780529.50999999</v>
      </c>
      <c r="P6" s="393"/>
    </row>
    <row r="7" spans="1:16">
      <c r="L7" s="263" t="s">
        <v>80</v>
      </c>
      <c r="M7" s="238">
        <v>450948764.79000002</v>
      </c>
      <c r="N7" s="241">
        <v>400629727.95999998</v>
      </c>
      <c r="O7" s="241">
        <v>313500151.81999999</v>
      </c>
      <c r="P7" s="393"/>
    </row>
    <row r="8" spans="1:16">
      <c r="L8" s="263" t="s">
        <v>81</v>
      </c>
      <c r="M8" s="238">
        <v>652664797.92999995</v>
      </c>
      <c r="N8" s="242">
        <v>472976005.30000001</v>
      </c>
      <c r="O8" s="242">
        <v>469787379.24000001</v>
      </c>
      <c r="P8" s="393"/>
    </row>
    <row r="9" spans="1:16">
      <c r="L9" s="263" t="s">
        <v>82</v>
      </c>
      <c r="M9" s="238">
        <v>755545392.90999997</v>
      </c>
      <c r="N9" s="242">
        <v>520535204.63999999</v>
      </c>
      <c r="O9" s="240">
        <v>545566771.97000003</v>
      </c>
      <c r="P9" s="154"/>
    </row>
    <row r="10" spans="1:16">
      <c r="L10" s="263" t="s">
        <v>83</v>
      </c>
      <c r="M10" s="238">
        <v>833456873.13</v>
      </c>
      <c r="N10" s="241">
        <v>650606038.41999996</v>
      </c>
      <c r="O10" s="241">
        <v>621342414.29999995</v>
      </c>
      <c r="P10" s="393"/>
    </row>
    <row r="11" spans="1:16">
      <c r="L11" s="263" t="s">
        <v>84</v>
      </c>
      <c r="M11" s="238">
        <v>1014426416.59</v>
      </c>
      <c r="N11" s="241">
        <v>776221779.61000001</v>
      </c>
      <c r="O11" s="241">
        <v>705543201.11000001</v>
      </c>
      <c r="P11" s="393"/>
    </row>
    <row r="12" spans="1:16">
      <c r="K12" s="154"/>
      <c r="L12" s="263" t="s">
        <v>85</v>
      </c>
      <c r="M12" s="238">
        <v>1052771375.61</v>
      </c>
      <c r="N12" s="241">
        <v>843091703.91999996</v>
      </c>
      <c r="O12" s="241">
        <v>787498353.79999995</v>
      </c>
      <c r="P12" s="393"/>
    </row>
    <row r="13" spans="1:16" ht="15" customHeight="1">
      <c r="K13" s="154"/>
      <c r="L13" s="263" t="s">
        <v>86</v>
      </c>
      <c r="M13" s="238">
        <v>1113501979.02</v>
      </c>
      <c r="N13" s="175">
        <v>885218039.45000005</v>
      </c>
      <c r="O13" s="175">
        <v>873420021.53999996</v>
      </c>
      <c r="P13" s="393"/>
    </row>
    <row r="14" spans="1:16">
      <c r="K14" s="154"/>
      <c r="L14" s="263" t="s">
        <v>87</v>
      </c>
      <c r="M14" s="238">
        <v>1344279388.95</v>
      </c>
      <c r="N14" s="241">
        <v>1085119380.4400001</v>
      </c>
      <c r="O14" s="241">
        <v>1067879821.87</v>
      </c>
      <c r="P14" s="393"/>
    </row>
    <row r="15" spans="1:16">
      <c r="K15" s="154"/>
      <c r="L15" s="263" t="s">
        <v>88</v>
      </c>
      <c r="M15" s="238">
        <v>1472712901.95</v>
      </c>
      <c r="N15" s="241">
        <v>1154797579.55</v>
      </c>
      <c r="O15" s="241">
        <v>1181573108.5799999</v>
      </c>
      <c r="P15" s="393"/>
    </row>
    <row r="16" spans="1:16">
      <c r="K16" s="154"/>
      <c r="L16" s="264" t="s">
        <v>89</v>
      </c>
      <c r="M16" s="239">
        <v>1585518179.2</v>
      </c>
      <c r="N16" s="243">
        <v>1234129217.9000001</v>
      </c>
      <c r="O16" s="243"/>
      <c r="P16" s="393"/>
    </row>
    <row r="17" spans="1:19">
      <c r="J17" s="154"/>
    </row>
    <row r="18" spans="1:19">
      <c r="J18" s="154"/>
      <c r="O18" s="154"/>
      <c r="S18" s="154"/>
    </row>
    <row r="19" spans="1:19">
      <c r="J19" s="154"/>
      <c r="L19" s="154"/>
      <c r="M19" s="154"/>
      <c r="N19" s="154"/>
      <c r="O19" s="154"/>
    </row>
    <row r="20" spans="1:19">
      <c r="K20" s="154"/>
      <c r="L20" s="154"/>
      <c r="M20" s="154"/>
      <c r="N20" s="154"/>
      <c r="O20" s="154"/>
      <c r="P20" s="286"/>
    </row>
    <row r="21" spans="1:19">
      <c r="K21" s="154"/>
      <c r="M21" s="154"/>
      <c r="N21" s="154"/>
      <c r="O21" s="154"/>
    </row>
    <row r="22" spans="1:19">
      <c r="K22" s="154"/>
      <c r="L22" s="154"/>
      <c r="M22" s="154"/>
      <c r="N22" s="154"/>
      <c r="P22" s="154"/>
    </row>
    <row r="23" spans="1:19">
      <c r="K23" s="154"/>
      <c r="M23" s="154"/>
      <c r="N23" s="154"/>
      <c r="O23" s="154"/>
    </row>
    <row r="24" spans="1:19">
      <c r="K24" s="154"/>
      <c r="M24" s="154"/>
      <c r="N24" s="154"/>
    </row>
    <row r="25" spans="1:19">
      <c r="K25" s="154"/>
      <c r="M25" s="288"/>
      <c r="N25" s="288"/>
    </row>
    <row r="26" spans="1:19">
      <c r="A26" s="253" t="s">
        <v>481</v>
      </c>
      <c r="K26" s="154"/>
      <c r="M26"/>
    </row>
    <row r="27" spans="1:19">
      <c r="K27" s="154"/>
      <c r="M27" s="288"/>
      <c r="N27" s="288"/>
    </row>
    <row r="28" spans="1:19">
      <c r="A28" s="10" t="s">
        <v>532</v>
      </c>
      <c r="K28" s="154"/>
      <c r="M28" s="288"/>
      <c r="N28" s="288"/>
    </row>
    <row r="29" spans="1:19">
      <c r="A29" s="10" t="s">
        <v>47</v>
      </c>
      <c r="K29" s="154"/>
      <c r="M29" s="288"/>
      <c r="N29" s="288"/>
    </row>
    <row r="30" spans="1:19">
      <c r="A30" s="287"/>
      <c r="K30" s="154"/>
      <c r="M30" s="464"/>
      <c r="N30" s="288"/>
    </row>
    <row r="31" spans="1:19">
      <c r="K31" s="154"/>
      <c r="L31" s="464"/>
      <c r="M31" s="464"/>
      <c r="N31" s="288"/>
    </row>
    <row r="32" spans="1:19">
      <c r="J32" s="154"/>
      <c r="L32" s="464"/>
      <c r="M32" s="464"/>
      <c r="N32" s="288"/>
    </row>
    <row r="33" spans="8:13">
      <c r="H33" s="154"/>
      <c r="L33" s="464"/>
      <c r="M33" s="464"/>
    </row>
    <row r="34" spans="8:13">
      <c r="L34" s="464"/>
      <c r="M34" s="464"/>
    </row>
    <row r="35" spans="8:13">
      <c r="L35" s="464"/>
      <c r="M35" s="464"/>
    </row>
    <row r="36" spans="8:13">
      <c r="L36" s="464"/>
      <c r="M36" s="464"/>
    </row>
    <row r="37" spans="8:13">
      <c r="L37" s="464"/>
      <c r="M37" s="464"/>
    </row>
    <row r="38" spans="8:13">
      <c r="L38" s="464"/>
      <c r="M38" s="464"/>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70" zoomScaleNormal="70" workbookViewId="0">
      <selection activeCell="W26" sqref="W26"/>
    </sheetView>
  </sheetViews>
  <sheetFormatPr baseColWidth="10" defaultRowHeight="15"/>
  <cols>
    <col min="1" max="1" width="11.42578125" style="278"/>
    <col min="2" max="2" width="24.5703125" style="278" bestFit="1" customWidth="1"/>
    <col min="3" max="6" width="14.140625" style="278" customWidth="1"/>
    <col min="7" max="7" width="14.140625" style="407" customWidth="1"/>
    <col min="8" max="15" width="11.42578125" style="278"/>
    <col min="16" max="17" width="11.42578125" style="407"/>
    <col min="18" max="19" width="11.42578125" style="278"/>
    <col min="20" max="21" width="11.42578125" style="278" customWidth="1"/>
    <col min="22" max="22" width="14.7109375" style="278" customWidth="1"/>
    <col min="23" max="23" width="18.5703125" style="278" customWidth="1"/>
    <col min="24" max="25" width="17.7109375" style="278" customWidth="1"/>
    <col min="26" max="16384" width="11.42578125" style="278"/>
  </cols>
  <sheetData>
    <row r="1" spans="1:26" s="66" customFormat="1" ht="33" customHeight="1">
      <c r="A1" s="536" t="s">
        <v>401</v>
      </c>
      <c r="B1" s="536"/>
      <c r="C1" s="536"/>
      <c r="D1" s="536"/>
      <c r="E1" s="536"/>
      <c r="F1" s="536"/>
      <c r="G1" s="408"/>
      <c r="S1" s="537" t="s">
        <v>395</v>
      </c>
      <c r="T1" s="537"/>
      <c r="U1" s="537"/>
      <c r="V1" s="537"/>
      <c r="W1" s="537"/>
      <c r="X1" s="537"/>
      <c r="Y1" s="537"/>
      <c r="Z1" s="278"/>
    </row>
    <row r="2" spans="1:26" ht="15.75">
      <c r="A2" s="536"/>
      <c r="B2" s="536"/>
      <c r="C2" s="536"/>
      <c r="D2" s="536"/>
      <c r="E2" s="536"/>
      <c r="F2" s="536"/>
      <c r="G2" s="408"/>
      <c r="S2" s="538" t="s">
        <v>405</v>
      </c>
      <c r="T2" s="539"/>
      <c r="U2" s="539"/>
      <c r="V2" s="539"/>
      <c r="W2" s="539"/>
      <c r="X2" s="539"/>
      <c r="Y2" s="539"/>
    </row>
    <row r="3" spans="1:26" ht="30.75" customHeight="1">
      <c r="A3" s="536"/>
      <c r="B3" s="536"/>
      <c r="C3" s="536"/>
      <c r="D3" s="536"/>
      <c r="E3" s="536"/>
      <c r="F3" s="536"/>
      <c r="G3" s="408"/>
      <c r="I3" s="144"/>
      <c r="S3" s="535" t="s">
        <v>723</v>
      </c>
      <c r="T3" s="540" t="s">
        <v>396</v>
      </c>
      <c r="U3" s="540"/>
      <c r="V3" s="541"/>
      <c r="W3" s="542" t="s">
        <v>397</v>
      </c>
      <c r="X3" s="540"/>
      <c r="Y3" s="541"/>
    </row>
    <row r="4" spans="1:26" ht="51">
      <c r="A4" s="168" t="s">
        <v>135</v>
      </c>
      <c r="B4" s="162" t="s">
        <v>384</v>
      </c>
      <c r="C4" s="260" t="s">
        <v>385</v>
      </c>
      <c r="D4" s="162" t="s">
        <v>386</v>
      </c>
      <c r="E4" s="260" t="s">
        <v>387</v>
      </c>
      <c r="F4" s="162" t="s">
        <v>388</v>
      </c>
      <c r="G4" s="408"/>
      <c r="I4" s="164"/>
      <c r="S4" s="535"/>
      <c r="T4" s="279" t="s">
        <v>398</v>
      </c>
      <c r="U4" s="166" t="s">
        <v>403</v>
      </c>
      <c r="V4" s="167" t="s">
        <v>404</v>
      </c>
      <c r="W4" s="279" t="s">
        <v>398</v>
      </c>
      <c r="X4" s="166" t="s">
        <v>403</v>
      </c>
      <c r="Y4" s="167" t="s">
        <v>404</v>
      </c>
    </row>
    <row r="5" spans="1:26">
      <c r="A5" s="169">
        <v>2019</v>
      </c>
      <c r="B5" s="165">
        <v>20688463</v>
      </c>
      <c r="C5" s="165">
        <v>368332.15139488003</v>
      </c>
      <c r="D5" s="165">
        <v>316017.94531977997</v>
      </c>
      <c r="E5" s="165">
        <v>21607.652622355999</v>
      </c>
      <c r="F5" s="165">
        <v>957460</v>
      </c>
      <c r="G5" s="165"/>
      <c r="I5" s="164"/>
      <c r="S5" s="260" t="s">
        <v>399</v>
      </c>
      <c r="T5" s="244">
        <v>103.13</v>
      </c>
      <c r="U5" s="245">
        <v>9.27</v>
      </c>
      <c r="V5" s="245">
        <v>2.57</v>
      </c>
      <c r="W5" s="245">
        <v>101.72</v>
      </c>
      <c r="X5" s="245">
        <v>9.74</v>
      </c>
      <c r="Y5" s="246">
        <v>1.6</v>
      </c>
    </row>
    <row r="6" spans="1:26">
      <c r="A6" s="169">
        <v>2018</v>
      </c>
      <c r="B6" s="165">
        <v>20117895</v>
      </c>
      <c r="C6" s="165">
        <v>358073.31828358001</v>
      </c>
      <c r="D6" s="165">
        <v>306938.39399568998</v>
      </c>
      <c r="E6" s="165">
        <v>21409.440732141</v>
      </c>
      <c r="F6" s="165">
        <v>939674</v>
      </c>
      <c r="G6" s="165"/>
      <c r="I6" s="164"/>
      <c r="S6" s="162" t="s">
        <v>400</v>
      </c>
      <c r="T6" s="247">
        <v>109.05</v>
      </c>
      <c r="U6" s="248">
        <v>5.12</v>
      </c>
      <c r="V6" s="248">
        <v>4.8099999999999996</v>
      </c>
      <c r="W6" s="248">
        <v>106.92</v>
      </c>
      <c r="X6" s="248">
        <v>5.23</v>
      </c>
      <c r="Y6" s="249">
        <v>2.0099999999999998</v>
      </c>
    </row>
    <row r="7" spans="1:26" ht="15" customHeight="1">
      <c r="A7" s="170">
        <v>2017</v>
      </c>
      <c r="B7" s="165">
        <v>19469317</v>
      </c>
      <c r="C7" s="165">
        <v>349715</v>
      </c>
      <c r="D7" s="165">
        <v>300095</v>
      </c>
      <c r="E7" s="165">
        <v>21041</v>
      </c>
      <c r="F7" s="165">
        <v>925288</v>
      </c>
      <c r="G7" s="165"/>
      <c r="I7" s="164"/>
      <c r="S7" s="545" t="s">
        <v>716</v>
      </c>
      <c r="T7" s="545"/>
      <c r="U7" s="545"/>
      <c r="V7" s="545"/>
      <c r="W7" s="545"/>
      <c r="X7" s="545"/>
      <c r="Y7" s="545"/>
    </row>
    <row r="8" spans="1:26">
      <c r="A8" s="170">
        <v>2016</v>
      </c>
      <c r="B8" s="165">
        <v>18444378</v>
      </c>
      <c r="C8" s="165">
        <v>336399</v>
      </c>
      <c r="D8" s="165">
        <v>286623</v>
      </c>
      <c r="E8" s="165">
        <v>20193</v>
      </c>
      <c r="F8" s="165">
        <v>913388</v>
      </c>
      <c r="G8" s="165"/>
      <c r="I8" s="164"/>
      <c r="S8" s="545"/>
      <c r="T8" s="545"/>
      <c r="U8" s="545"/>
      <c r="V8" s="545"/>
      <c r="W8" s="545"/>
      <c r="X8" s="545"/>
      <c r="Y8" s="545"/>
    </row>
    <row r="9" spans="1:26" ht="15" customHeight="1">
      <c r="A9" s="170">
        <v>2015</v>
      </c>
      <c r="B9" s="165">
        <v>17936027</v>
      </c>
      <c r="C9" s="165">
        <v>327058</v>
      </c>
      <c r="D9" s="165">
        <v>277788</v>
      </c>
      <c r="E9" s="165">
        <v>19806</v>
      </c>
      <c r="F9" s="165">
        <v>905607</v>
      </c>
      <c r="G9" s="165"/>
      <c r="S9" s="545"/>
      <c r="T9" s="545"/>
      <c r="U9" s="545"/>
      <c r="V9" s="545"/>
      <c r="W9" s="545"/>
      <c r="X9" s="545"/>
      <c r="Y9" s="545"/>
    </row>
    <row r="10" spans="1:26">
      <c r="A10" s="170">
        <v>2014</v>
      </c>
      <c r="B10" s="165">
        <v>17172968</v>
      </c>
      <c r="C10" s="165">
        <v>311356</v>
      </c>
      <c r="D10" s="165">
        <v>263135</v>
      </c>
      <c r="E10" s="165">
        <v>19065</v>
      </c>
      <c r="F10" s="165">
        <v>900773</v>
      </c>
      <c r="G10" s="165"/>
      <c r="S10" s="545"/>
      <c r="T10" s="545"/>
      <c r="U10" s="545"/>
      <c r="V10" s="545"/>
      <c r="W10" s="545"/>
      <c r="X10" s="545"/>
      <c r="Y10" s="545"/>
    </row>
    <row r="11" spans="1:26">
      <c r="A11" s="170">
        <v>2013</v>
      </c>
      <c r="B11" s="165">
        <v>17010544</v>
      </c>
      <c r="C11" s="165">
        <v>305948</v>
      </c>
      <c r="D11" s="165">
        <v>258565</v>
      </c>
      <c r="E11" s="165">
        <v>19031</v>
      </c>
      <c r="F11" s="165">
        <v>893855</v>
      </c>
      <c r="G11" s="165"/>
      <c r="S11" s="545"/>
      <c r="T11" s="545"/>
      <c r="U11" s="545"/>
      <c r="V11" s="545"/>
      <c r="W11" s="545"/>
      <c r="X11" s="545"/>
      <c r="Y11" s="545"/>
    </row>
    <row r="12" spans="1:26">
      <c r="A12" s="170">
        <v>2012</v>
      </c>
      <c r="B12" s="165">
        <v>17283334</v>
      </c>
      <c r="C12" s="165">
        <v>312295</v>
      </c>
      <c r="D12" s="165">
        <v>265798</v>
      </c>
      <c r="E12" s="165">
        <v>19535</v>
      </c>
      <c r="F12" s="165">
        <v>884745</v>
      </c>
      <c r="G12" s="165"/>
      <c r="S12" s="545"/>
      <c r="T12" s="545"/>
      <c r="U12" s="545"/>
      <c r="V12" s="545"/>
      <c r="W12" s="545"/>
      <c r="X12" s="545"/>
      <c r="Y12" s="545"/>
    </row>
    <row r="13" spans="1:26" ht="15" customHeight="1">
      <c r="A13" s="170">
        <v>2011</v>
      </c>
      <c r="B13" s="165">
        <v>17836532</v>
      </c>
      <c r="C13" s="165">
        <v>324886</v>
      </c>
      <c r="D13" s="165">
        <v>279003</v>
      </c>
      <c r="E13" s="165">
        <v>20382</v>
      </c>
      <c r="F13" s="165">
        <v>875130</v>
      </c>
      <c r="G13" s="165"/>
      <c r="H13" s="545" t="s">
        <v>724</v>
      </c>
      <c r="I13" s="545"/>
      <c r="J13" s="545"/>
      <c r="K13" s="545"/>
      <c r="L13" s="545"/>
      <c r="M13" s="545"/>
      <c r="N13" s="545"/>
      <c r="O13" s="545"/>
      <c r="P13" s="545"/>
      <c r="Q13" s="545"/>
      <c r="R13" s="409"/>
      <c r="S13" s="545"/>
      <c r="T13" s="545"/>
      <c r="U13" s="545"/>
      <c r="V13" s="545"/>
      <c r="W13" s="545"/>
      <c r="X13" s="545"/>
      <c r="Y13" s="545"/>
    </row>
    <row r="14" spans="1:26">
      <c r="A14" s="170">
        <v>2010</v>
      </c>
      <c r="B14" s="165">
        <v>17913125</v>
      </c>
      <c r="C14" s="165">
        <v>332709</v>
      </c>
      <c r="D14" s="165">
        <v>286492</v>
      </c>
      <c r="E14" s="165">
        <v>20694</v>
      </c>
      <c r="F14" s="165">
        <v>865640</v>
      </c>
      <c r="G14" s="165"/>
      <c r="H14" s="545"/>
      <c r="I14" s="545"/>
      <c r="J14" s="545"/>
      <c r="K14" s="545"/>
      <c r="L14" s="545"/>
      <c r="M14" s="545"/>
      <c r="N14" s="545"/>
      <c r="O14" s="545"/>
      <c r="P14" s="545"/>
      <c r="Q14" s="545"/>
      <c r="R14" s="409"/>
      <c r="S14" s="545"/>
      <c r="T14" s="545"/>
      <c r="U14" s="545"/>
      <c r="V14" s="545"/>
      <c r="W14" s="545"/>
      <c r="X14" s="545"/>
      <c r="Y14" s="545"/>
    </row>
    <row r="15" spans="1:26">
      <c r="A15" s="170">
        <v>2009</v>
      </c>
      <c r="B15" s="165">
        <v>17294711</v>
      </c>
      <c r="C15" s="165">
        <v>328256</v>
      </c>
      <c r="D15" s="165">
        <v>281652</v>
      </c>
      <c r="E15" s="165">
        <v>20189</v>
      </c>
      <c r="F15" s="165">
        <v>856646</v>
      </c>
      <c r="G15" s="165"/>
      <c r="H15" s="545"/>
      <c r="I15" s="545"/>
      <c r="J15" s="545"/>
      <c r="K15" s="545"/>
      <c r="L15" s="545"/>
      <c r="M15" s="545"/>
      <c r="N15" s="545"/>
      <c r="O15" s="545"/>
      <c r="P15" s="545"/>
      <c r="Q15" s="545"/>
      <c r="R15" s="409"/>
      <c r="S15" s="545"/>
      <c r="T15" s="545"/>
      <c r="U15" s="545"/>
      <c r="V15" s="545"/>
      <c r="W15" s="545"/>
      <c r="X15" s="545"/>
      <c r="Y15" s="545"/>
    </row>
    <row r="16" spans="1:26">
      <c r="A16" s="170">
        <v>2008</v>
      </c>
      <c r="B16" s="165">
        <v>18370162</v>
      </c>
      <c r="C16" s="165">
        <v>358140</v>
      </c>
      <c r="D16" s="165">
        <v>308145</v>
      </c>
      <c r="E16" s="165">
        <v>21732</v>
      </c>
      <c r="F16" s="165">
        <v>845317</v>
      </c>
      <c r="G16" s="165"/>
      <c r="H16" s="545"/>
      <c r="I16" s="545"/>
      <c r="J16" s="545"/>
      <c r="K16" s="545"/>
      <c r="L16" s="545"/>
      <c r="M16" s="545"/>
      <c r="N16" s="545"/>
      <c r="O16" s="545"/>
      <c r="P16" s="545"/>
      <c r="Q16" s="545"/>
      <c r="R16" s="409"/>
      <c r="S16" s="545"/>
      <c r="T16" s="545"/>
      <c r="U16" s="545"/>
      <c r="V16" s="545"/>
      <c r="W16" s="545"/>
      <c r="X16" s="545"/>
      <c r="Y16" s="545"/>
    </row>
    <row r="17" spans="1:26" ht="15" customHeight="1">
      <c r="A17" s="170">
        <v>2007</v>
      </c>
      <c r="B17" s="165">
        <v>18007815</v>
      </c>
      <c r="C17" s="165">
        <v>371390</v>
      </c>
      <c r="D17" s="165">
        <v>321789</v>
      </c>
      <c r="E17" s="165">
        <v>21812</v>
      </c>
      <c r="F17" s="165">
        <v>825595</v>
      </c>
      <c r="G17" s="165"/>
      <c r="H17" s="545"/>
      <c r="I17" s="545"/>
      <c r="J17" s="545"/>
      <c r="K17" s="545"/>
      <c r="L17" s="545"/>
      <c r="M17" s="545"/>
      <c r="N17" s="545"/>
      <c r="O17" s="545"/>
      <c r="P17" s="545"/>
      <c r="Q17" s="545"/>
      <c r="R17" s="409"/>
      <c r="S17" s="545"/>
      <c r="T17" s="545"/>
      <c r="U17" s="545"/>
      <c r="V17" s="545"/>
      <c r="W17" s="545"/>
      <c r="X17" s="545"/>
      <c r="Y17" s="545"/>
    </row>
    <row r="18" spans="1:26">
      <c r="A18" s="170">
        <v>2006</v>
      </c>
      <c r="B18" s="165">
        <v>16828963</v>
      </c>
      <c r="C18" s="165">
        <v>357592</v>
      </c>
      <c r="D18" s="165">
        <v>309185</v>
      </c>
      <c r="E18" s="165">
        <v>20898</v>
      </c>
      <c r="F18" s="165">
        <v>805294</v>
      </c>
      <c r="G18" s="165"/>
      <c r="H18" s="545"/>
      <c r="I18" s="545"/>
      <c r="J18" s="545"/>
      <c r="K18" s="545"/>
      <c r="L18" s="545"/>
      <c r="M18" s="545"/>
      <c r="N18" s="545"/>
      <c r="O18" s="545"/>
      <c r="P18" s="545"/>
      <c r="Q18" s="545"/>
      <c r="R18" s="409"/>
      <c r="S18" s="545"/>
      <c r="T18" s="545"/>
      <c r="U18" s="545"/>
      <c r="V18" s="545"/>
      <c r="W18" s="545"/>
      <c r="X18" s="545"/>
      <c r="Y18" s="545"/>
    </row>
    <row r="19" spans="1:26" ht="15" customHeight="1">
      <c r="A19" s="170">
        <v>2005</v>
      </c>
      <c r="B19" s="165">
        <v>15832506</v>
      </c>
      <c r="C19" s="165">
        <v>342277</v>
      </c>
      <c r="D19" s="165">
        <v>294706</v>
      </c>
      <c r="E19" s="165">
        <v>20176</v>
      </c>
      <c r="F19" s="165">
        <v>784704</v>
      </c>
      <c r="G19" s="165"/>
      <c r="H19" s="545"/>
      <c r="I19" s="545"/>
      <c r="J19" s="545"/>
      <c r="K19" s="545"/>
      <c r="L19" s="545"/>
      <c r="M19" s="545"/>
      <c r="N19" s="545"/>
      <c r="O19" s="545"/>
      <c r="P19" s="545"/>
      <c r="Q19" s="545"/>
      <c r="R19" s="409"/>
      <c r="S19" s="545"/>
      <c r="T19" s="545"/>
      <c r="U19" s="545"/>
      <c r="V19" s="545"/>
      <c r="W19" s="545"/>
      <c r="X19" s="545"/>
      <c r="Y19" s="545"/>
    </row>
    <row r="20" spans="1:26" ht="15" customHeight="1">
      <c r="A20" s="170">
        <v>2004</v>
      </c>
      <c r="B20" s="165">
        <v>14590939</v>
      </c>
      <c r="C20" s="165">
        <v>323690</v>
      </c>
      <c r="D20" s="165">
        <v>278102</v>
      </c>
      <c r="E20" s="165">
        <v>19169</v>
      </c>
      <c r="F20" s="165">
        <v>761192</v>
      </c>
      <c r="G20" s="165"/>
      <c r="H20" s="545"/>
      <c r="I20" s="545"/>
      <c r="J20" s="545"/>
      <c r="K20" s="545"/>
      <c r="L20" s="545"/>
      <c r="M20" s="545"/>
      <c r="N20" s="545"/>
      <c r="O20" s="545"/>
      <c r="P20" s="545"/>
      <c r="Q20" s="545"/>
      <c r="R20" s="409"/>
    </row>
    <row r="21" spans="1:26" ht="31.5" customHeight="1">
      <c r="A21" s="170">
        <v>2003</v>
      </c>
      <c r="B21" s="165">
        <v>13559487</v>
      </c>
      <c r="C21" s="165">
        <v>311442</v>
      </c>
      <c r="D21" s="165">
        <v>267821</v>
      </c>
      <c r="E21" s="165">
        <v>18349</v>
      </c>
      <c r="F21" s="165">
        <v>738982</v>
      </c>
      <c r="G21" s="165"/>
      <c r="H21" s="545"/>
      <c r="I21" s="545"/>
      <c r="J21" s="545"/>
      <c r="K21" s="545"/>
      <c r="L21" s="545"/>
      <c r="M21" s="545"/>
      <c r="N21" s="545"/>
      <c r="O21" s="545"/>
      <c r="P21" s="545"/>
      <c r="Q21" s="545"/>
      <c r="R21" s="409"/>
      <c r="W21" s="537" t="s">
        <v>717</v>
      </c>
      <c r="X21" s="537"/>
      <c r="Y21" s="537"/>
      <c r="Z21" s="537"/>
    </row>
    <row r="22" spans="1:26" ht="54" customHeight="1">
      <c r="A22" s="170">
        <v>2002</v>
      </c>
      <c r="B22" s="165">
        <v>12601912</v>
      </c>
      <c r="C22" s="165">
        <v>302975</v>
      </c>
      <c r="D22" s="165">
        <v>259493</v>
      </c>
      <c r="E22" s="165">
        <v>17587</v>
      </c>
      <c r="F22" s="165">
        <v>716555</v>
      </c>
      <c r="G22" s="165"/>
      <c r="H22" s="545"/>
      <c r="I22" s="545"/>
      <c r="J22" s="545"/>
      <c r="K22" s="545"/>
      <c r="L22" s="545"/>
      <c r="M22" s="545"/>
      <c r="N22" s="545"/>
      <c r="O22" s="545"/>
      <c r="P22" s="545"/>
      <c r="Q22" s="545"/>
      <c r="R22" s="409"/>
      <c r="W22" s="537"/>
      <c r="X22" s="537"/>
      <c r="Y22" s="537"/>
      <c r="Z22" s="537"/>
    </row>
    <row r="23" spans="1:26" ht="15" customHeight="1">
      <c r="A23" s="170">
        <v>2001</v>
      </c>
      <c r="B23" s="165">
        <v>11723287</v>
      </c>
      <c r="C23" s="165">
        <v>292590</v>
      </c>
      <c r="D23" s="165">
        <v>251234</v>
      </c>
      <c r="E23" s="165">
        <v>16824</v>
      </c>
      <c r="F23" s="165">
        <v>696805</v>
      </c>
      <c r="G23" s="165"/>
      <c r="H23" s="545"/>
      <c r="I23" s="545"/>
      <c r="J23" s="545"/>
      <c r="K23" s="545"/>
      <c r="L23" s="545"/>
      <c r="M23" s="545"/>
      <c r="N23" s="545"/>
      <c r="O23" s="545"/>
      <c r="P23" s="545"/>
      <c r="Q23" s="545"/>
      <c r="R23" s="409"/>
      <c r="W23" s="537"/>
      <c r="X23" s="537"/>
      <c r="Y23" s="537"/>
      <c r="Z23" s="537"/>
    </row>
    <row r="24" spans="1:26">
      <c r="A24" s="171">
        <v>2000</v>
      </c>
      <c r="B24" s="165">
        <v>10755822</v>
      </c>
      <c r="C24" s="165">
        <v>279513</v>
      </c>
      <c r="D24" s="165">
        <v>243556</v>
      </c>
      <c r="E24" s="165">
        <v>15623</v>
      </c>
      <c r="F24" s="165">
        <v>688455</v>
      </c>
      <c r="H24" s="545"/>
      <c r="I24" s="545"/>
      <c r="J24" s="545"/>
      <c r="K24" s="545"/>
      <c r="L24" s="545"/>
      <c r="M24" s="545"/>
      <c r="N24" s="545"/>
      <c r="O24" s="545"/>
      <c r="P24" s="545"/>
      <c r="Q24" s="545"/>
      <c r="R24" s="409"/>
      <c r="W24" s="543" t="s">
        <v>523</v>
      </c>
      <c r="X24" s="544"/>
      <c r="Y24" s="544"/>
      <c r="Z24" s="544"/>
    </row>
    <row r="25" spans="1:26" ht="51" customHeight="1">
      <c r="W25" s="407"/>
      <c r="X25" s="542" t="s">
        <v>397</v>
      </c>
      <c r="Y25" s="540"/>
      <c r="Z25" s="541"/>
    </row>
    <row r="26" spans="1:26" ht="51">
      <c r="A26" s="277" t="s">
        <v>402</v>
      </c>
      <c r="W26" s="406" t="s">
        <v>399</v>
      </c>
      <c r="X26" s="279" t="s">
        <v>398</v>
      </c>
      <c r="Y26" s="166" t="s">
        <v>403</v>
      </c>
      <c r="Z26" s="167" t="s">
        <v>404</v>
      </c>
    </row>
    <row r="27" spans="1:26">
      <c r="A27" s="277" t="s">
        <v>390</v>
      </c>
      <c r="W27" s="280">
        <v>2021</v>
      </c>
      <c r="X27" s="244">
        <v>101.72</v>
      </c>
      <c r="Y27" s="244">
        <v>9.74</v>
      </c>
      <c r="Z27" s="244">
        <v>1.6</v>
      </c>
    </row>
    <row r="28" spans="1:26">
      <c r="A28" s="277" t="s">
        <v>391</v>
      </c>
      <c r="W28" s="280">
        <v>2020</v>
      </c>
      <c r="X28" s="244">
        <v>92.69</v>
      </c>
      <c r="Y28" s="244">
        <v>-17.29</v>
      </c>
      <c r="Z28" s="244">
        <v>-0.38</v>
      </c>
    </row>
    <row r="29" spans="1:26">
      <c r="A29" s="277" t="s">
        <v>392</v>
      </c>
      <c r="W29" s="280">
        <v>2019</v>
      </c>
      <c r="X29" s="244">
        <v>112.07</v>
      </c>
      <c r="Y29" s="244">
        <v>2.29</v>
      </c>
      <c r="Z29" s="244">
        <v>0.3</v>
      </c>
    </row>
    <row r="30" spans="1:26">
      <c r="A30" s="277" t="s">
        <v>393</v>
      </c>
      <c r="C30" s="10"/>
      <c r="D30" s="10"/>
      <c r="E30" s="10"/>
      <c r="F30" s="10"/>
      <c r="G30" s="10"/>
      <c r="H30" s="10"/>
      <c r="W30" s="280">
        <v>2018</v>
      </c>
      <c r="X30" s="244">
        <v>109.56</v>
      </c>
      <c r="Y30" s="244">
        <v>1.35</v>
      </c>
      <c r="Z30" s="244">
        <v>0.21</v>
      </c>
    </row>
    <row r="31" spans="1:26">
      <c r="A31" s="277" t="s">
        <v>394</v>
      </c>
      <c r="W31" s="280">
        <v>2017</v>
      </c>
      <c r="X31" s="244">
        <v>108.1</v>
      </c>
      <c r="Y31" s="244">
        <v>4.03</v>
      </c>
      <c r="Z31" s="244">
        <v>0.79</v>
      </c>
    </row>
    <row r="32" spans="1:26">
      <c r="A32" s="253" t="s">
        <v>481</v>
      </c>
      <c r="W32" s="280">
        <v>2016</v>
      </c>
      <c r="X32" s="244">
        <v>103.91</v>
      </c>
      <c r="Y32" s="244">
        <v>2.84</v>
      </c>
      <c r="Z32" s="244">
        <v>0.85</v>
      </c>
    </row>
    <row r="33" spans="1:26">
      <c r="B33" s="10"/>
      <c r="W33" s="280">
        <v>2015</v>
      </c>
      <c r="X33" s="244">
        <v>101.04</v>
      </c>
      <c r="Y33" s="244">
        <v>3.14</v>
      </c>
      <c r="Z33" s="244">
        <v>0.52</v>
      </c>
    </row>
    <row r="34" spans="1:26">
      <c r="W34" s="280">
        <v>2014</v>
      </c>
      <c r="X34" s="244">
        <v>97.97</v>
      </c>
      <c r="Y34" s="244">
        <v>1.43</v>
      </c>
      <c r="Z34" s="244">
        <v>0.88</v>
      </c>
    </row>
    <row r="35" spans="1:26">
      <c r="W35" s="280">
        <v>2013</v>
      </c>
      <c r="X35" s="244">
        <v>96.59</v>
      </c>
      <c r="Y35" s="244">
        <v>0.01</v>
      </c>
      <c r="Z35" s="244">
        <v>0.12</v>
      </c>
    </row>
    <row r="36" spans="1:26">
      <c r="W36" s="280">
        <v>2012</v>
      </c>
      <c r="X36" s="244">
        <v>96.58</v>
      </c>
      <c r="Y36" s="244">
        <v>-2.85</v>
      </c>
      <c r="Z36" s="244">
        <v>-0.45</v>
      </c>
    </row>
    <row r="37" spans="1:26">
      <c r="W37" s="280">
        <v>2011</v>
      </c>
      <c r="X37" s="244">
        <v>99.41</v>
      </c>
      <c r="Y37" s="244">
        <v>-1.78</v>
      </c>
      <c r="Z37" s="244">
        <v>-0.64</v>
      </c>
    </row>
    <row r="38" spans="1:26">
      <c r="W38" s="280">
        <v>2010</v>
      </c>
      <c r="X38" s="244">
        <v>101.21</v>
      </c>
      <c r="Y38" s="244">
        <v>0.77</v>
      </c>
      <c r="Z38" s="244">
        <v>-0.2</v>
      </c>
    </row>
    <row r="39" spans="1:26" s="407" customFormat="1">
      <c r="W39" s="280">
        <v>2009</v>
      </c>
      <c r="X39" s="244">
        <v>100.44</v>
      </c>
      <c r="Y39" s="244">
        <v>-2.74</v>
      </c>
      <c r="Z39" s="244">
        <v>0.44</v>
      </c>
    </row>
    <row r="40" spans="1:26" s="407" customFormat="1">
      <c r="W40" s="280">
        <v>2008</v>
      </c>
      <c r="X40" s="244">
        <v>103.27</v>
      </c>
      <c r="Y40" s="244">
        <v>-3.13</v>
      </c>
      <c r="Z40" s="244">
        <v>-1.89</v>
      </c>
    </row>
    <row r="41" spans="1:26" s="407" customFormat="1"/>
    <row r="42" spans="1:26" s="407" customFormat="1"/>
    <row r="43" spans="1:26">
      <c r="W43" s="253" t="s">
        <v>481</v>
      </c>
    </row>
    <row r="44" spans="1:26">
      <c r="A44" s="10" t="s">
        <v>389</v>
      </c>
    </row>
    <row r="45" spans="1:26">
      <c r="A45" s="10" t="s">
        <v>47</v>
      </c>
    </row>
    <row r="46" spans="1:26">
      <c r="W46" s="10" t="s">
        <v>524</v>
      </c>
    </row>
    <row r="47" spans="1:26">
      <c r="W47" s="10" t="s">
        <v>47</v>
      </c>
    </row>
    <row r="53" spans="20:22">
      <c r="U53" s="10"/>
      <c r="V53" s="10"/>
    </row>
    <row r="56" spans="20:22">
      <c r="T56" s="10"/>
    </row>
  </sheetData>
  <sheetProtection password="CCE3" sheet="1" objects="1" scenarios="1"/>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showGridLines="0" zoomScale="80" zoomScaleNormal="80" workbookViewId="0">
      <selection activeCell="R15" sqref="R15"/>
    </sheetView>
  </sheetViews>
  <sheetFormatPr baseColWidth="10" defaultColWidth="12.42578125" defaultRowHeight="15"/>
  <cols>
    <col min="1" max="1" width="26.42578125" style="88" customWidth="1"/>
    <col min="2" max="2" width="19" style="88" customWidth="1"/>
    <col min="3" max="3" width="14.85546875" style="88" customWidth="1"/>
    <col min="4" max="4" width="14.42578125" style="88" customWidth="1"/>
    <col min="5" max="6" width="13.7109375" style="88" customWidth="1"/>
    <col min="7" max="7" width="13.140625" style="88" customWidth="1"/>
    <col min="8" max="8" width="15.28515625" style="88" customWidth="1"/>
    <col min="9" max="9" width="14" style="88" customWidth="1"/>
    <col min="10" max="10" width="17.5703125" style="88" customWidth="1"/>
    <col min="11" max="11" width="12.42578125" style="88"/>
    <col min="12" max="12" width="14.42578125" style="88" customWidth="1"/>
    <col min="13" max="15" width="12.42578125" style="88"/>
    <col min="16" max="16" width="12.7109375" style="88" bestFit="1" customWidth="1"/>
    <col min="17" max="16384" width="12.42578125" style="88"/>
  </cols>
  <sheetData>
    <row r="1" spans="1:13" ht="28.5" customHeight="1">
      <c r="A1" s="546" t="s">
        <v>748</v>
      </c>
      <c r="B1" s="546"/>
      <c r="C1" s="546"/>
      <c r="D1" s="546"/>
      <c r="E1" s="546"/>
      <c r="F1" s="546"/>
      <c r="G1" s="546"/>
      <c r="H1" s="546"/>
      <c r="I1" s="546"/>
      <c r="J1" s="546"/>
    </row>
    <row r="2" spans="1:13" ht="30.75" customHeight="1">
      <c r="A2" s="103" t="s">
        <v>220</v>
      </c>
      <c r="B2" s="550" t="s">
        <v>219</v>
      </c>
      <c r="C2" s="550"/>
      <c r="D2" s="550"/>
      <c r="E2" s="550" t="s">
        <v>218</v>
      </c>
      <c r="F2" s="550"/>
      <c r="G2" s="550" t="s">
        <v>217</v>
      </c>
      <c r="H2" s="550"/>
      <c r="I2" s="550" t="s">
        <v>216</v>
      </c>
      <c r="J2" s="547" t="s">
        <v>215</v>
      </c>
    </row>
    <row r="3" spans="1:13" ht="30" customHeight="1">
      <c r="A3" s="104" t="s">
        <v>214</v>
      </c>
      <c r="B3" s="105" t="s">
        <v>213</v>
      </c>
      <c r="C3" s="106" t="s">
        <v>212</v>
      </c>
      <c r="D3" s="105" t="s">
        <v>211</v>
      </c>
      <c r="E3" s="106" t="s">
        <v>210</v>
      </c>
      <c r="F3" s="105" t="s">
        <v>209</v>
      </c>
      <c r="G3" s="106" t="s">
        <v>208</v>
      </c>
      <c r="H3" s="105" t="s">
        <v>207</v>
      </c>
      <c r="I3" s="550"/>
      <c r="J3" s="547"/>
    </row>
    <row r="4" spans="1:13" ht="18" customHeight="1">
      <c r="A4" s="111" t="s">
        <v>206</v>
      </c>
      <c r="B4" s="112">
        <v>349577</v>
      </c>
      <c r="C4" s="113">
        <v>6122</v>
      </c>
      <c r="D4" s="113">
        <v>5563</v>
      </c>
      <c r="E4" s="114">
        <v>66958</v>
      </c>
      <c r="F4" s="114">
        <v>816</v>
      </c>
      <c r="G4" s="114">
        <v>3422</v>
      </c>
      <c r="H4" s="114">
        <v>326</v>
      </c>
      <c r="I4" s="113">
        <v>0</v>
      </c>
      <c r="J4" s="115">
        <v>432784</v>
      </c>
    </row>
    <row r="5" spans="1:13" ht="18" customHeight="1">
      <c r="A5" s="116" t="s">
        <v>205</v>
      </c>
      <c r="B5" s="117">
        <v>310561</v>
      </c>
      <c r="C5" s="118">
        <v>7358</v>
      </c>
      <c r="D5" s="118">
        <v>4281</v>
      </c>
      <c r="E5" s="118">
        <v>65121</v>
      </c>
      <c r="F5" s="118">
        <v>1791</v>
      </c>
      <c r="G5" s="118">
        <v>2245</v>
      </c>
      <c r="H5" s="118">
        <v>318</v>
      </c>
      <c r="I5" s="119">
        <v>0</v>
      </c>
      <c r="J5" s="120">
        <v>391675</v>
      </c>
    </row>
    <row r="6" spans="1:13" ht="18" customHeight="1">
      <c r="A6" s="121" t="s">
        <v>204</v>
      </c>
      <c r="B6" s="122">
        <v>660138</v>
      </c>
      <c r="C6" s="123">
        <v>13480</v>
      </c>
      <c r="D6" s="123">
        <v>9844</v>
      </c>
      <c r="E6" s="123">
        <v>132079</v>
      </c>
      <c r="F6" s="123">
        <v>2607</v>
      </c>
      <c r="G6" s="123">
        <v>5667</v>
      </c>
      <c r="H6" s="123">
        <v>644</v>
      </c>
      <c r="I6" s="124">
        <v>0</v>
      </c>
      <c r="J6" s="125">
        <v>824459</v>
      </c>
    </row>
    <row r="7" spans="1:13" ht="18" customHeight="1">
      <c r="A7" s="126" t="s">
        <v>229</v>
      </c>
      <c r="B7" s="122">
        <v>15191272</v>
      </c>
      <c r="C7" s="123">
        <v>718704</v>
      </c>
      <c r="D7" s="123">
        <v>376240</v>
      </c>
      <c r="E7" s="123">
        <v>3139275</v>
      </c>
      <c r="F7" s="123">
        <v>175138</v>
      </c>
      <c r="G7" s="123">
        <v>46565</v>
      </c>
      <c r="H7" s="123">
        <v>13427</v>
      </c>
      <c r="I7" s="124">
        <v>990</v>
      </c>
      <c r="J7" s="125">
        <v>19661611</v>
      </c>
    </row>
    <row r="8" spans="1:13" ht="15" customHeight="1">
      <c r="A8" s="107" t="s">
        <v>203</v>
      </c>
      <c r="B8" s="108"/>
      <c r="C8" s="108"/>
      <c r="D8" s="108"/>
      <c r="E8" s="108"/>
      <c r="F8" s="108"/>
      <c r="G8" s="108"/>
      <c r="H8" s="108"/>
      <c r="I8" s="108"/>
      <c r="J8" s="108"/>
    </row>
    <row r="9" spans="1:13" ht="15.75">
      <c r="A9" s="109" t="s">
        <v>202</v>
      </c>
      <c r="B9" s="110"/>
      <c r="C9" s="110"/>
      <c r="D9" s="110"/>
      <c r="E9" s="110"/>
      <c r="F9" s="110"/>
      <c r="G9" s="110"/>
      <c r="H9" s="110"/>
      <c r="I9" s="110"/>
      <c r="J9" s="110"/>
    </row>
    <row r="10" spans="1:13" ht="15.75">
      <c r="A10" s="109" t="s">
        <v>201</v>
      </c>
      <c r="B10" s="110"/>
      <c r="C10" s="110"/>
      <c r="D10" s="110"/>
      <c r="E10" s="110"/>
      <c r="F10" s="110"/>
      <c r="G10" s="110"/>
      <c r="H10" s="110"/>
      <c r="I10" s="110"/>
      <c r="J10" s="110"/>
    </row>
    <row r="11" spans="1:13" ht="15.75">
      <c r="A11" s="109" t="s">
        <v>200</v>
      </c>
      <c r="B11" s="110"/>
      <c r="C11" s="110"/>
      <c r="D11" s="110"/>
      <c r="E11" s="110"/>
      <c r="F11" s="110"/>
      <c r="G11" s="110"/>
      <c r="H11" s="110"/>
      <c r="I11" s="110"/>
      <c r="J11" s="110"/>
    </row>
    <row r="12" spans="1:13" ht="15.75">
      <c r="A12" s="109"/>
      <c r="B12" s="110"/>
      <c r="C12" s="110"/>
      <c r="D12" s="110"/>
      <c r="E12" s="110"/>
      <c r="F12" s="110"/>
      <c r="G12" s="110"/>
      <c r="H12" s="110"/>
      <c r="I12" s="110"/>
      <c r="J12" s="110"/>
    </row>
    <row r="13" spans="1:13" ht="18.75">
      <c r="A13" s="546" t="s">
        <v>749</v>
      </c>
      <c r="B13" s="546"/>
      <c r="C13" s="546"/>
      <c r="D13" s="546"/>
      <c r="E13" s="546"/>
      <c r="F13" s="546"/>
      <c r="G13" s="546"/>
      <c r="H13" s="546"/>
      <c r="I13" s="546"/>
      <c r="J13" s="546"/>
      <c r="K13" s="546"/>
      <c r="L13" s="546"/>
      <c r="M13" s="546"/>
    </row>
    <row r="14" spans="1:13" ht="30.75" customHeight="1">
      <c r="A14" s="103" t="s">
        <v>466</v>
      </c>
      <c r="B14" s="547" t="s">
        <v>467</v>
      </c>
      <c r="C14" s="548"/>
      <c r="D14" s="548"/>
      <c r="E14" s="549"/>
      <c r="F14" s="547" t="s">
        <v>468</v>
      </c>
      <c r="G14" s="548"/>
      <c r="H14" s="548"/>
      <c r="I14" s="549"/>
      <c r="J14" s="547" t="s">
        <v>469</v>
      </c>
      <c r="K14" s="548"/>
      <c r="L14" s="548"/>
      <c r="M14" s="548"/>
    </row>
    <row r="15" spans="1:13" ht="42.75" customHeight="1">
      <c r="A15" s="104" t="s">
        <v>214</v>
      </c>
      <c r="B15" s="105" t="s">
        <v>470</v>
      </c>
      <c r="C15" s="106" t="s">
        <v>156</v>
      </c>
      <c r="D15" s="105" t="s">
        <v>471</v>
      </c>
      <c r="E15" s="106" t="s">
        <v>157</v>
      </c>
      <c r="F15" s="105" t="s">
        <v>470</v>
      </c>
      <c r="G15" s="106" t="s">
        <v>156</v>
      </c>
      <c r="H15" s="105" t="s">
        <v>471</v>
      </c>
      <c r="I15" s="106" t="s">
        <v>157</v>
      </c>
      <c r="J15" s="105" t="s">
        <v>470</v>
      </c>
      <c r="K15" s="106" t="s">
        <v>156</v>
      </c>
      <c r="L15" s="105" t="s">
        <v>471</v>
      </c>
      <c r="M15" s="250" t="s">
        <v>157</v>
      </c>
    </row>
    <row r="16" spans="1:13" ht="15.75">
      <c r="A16" s="111" t="s">
        <v>206</v>
      </c>
      <c r="B16" s="112">
        <v>177489</v>
      </c>
      <c r="C16" s="112">
        <v>172088</v>
      </c>
      <c r="D16" s="112">
        <v>0</v>
      </c>
      <c r="E16" s="112">
        <v>349577</v>
      </c>
      <c r="F16" s="112">
        <v>3741</v>
      </c>
      <c r="G16" s="112">
        <v>2381</v>
      </c>
      <c r="H16" s="112">
        <v>0</v>
      </c>
      <c r="I16" s="112">
        <v>6122</v>
      </c>
      <c r="J16" s="112">
        <v>408</v>
      </c>
      <c r="K16" s="112">
        <v>5155</v>
      </c>
      <c r="L16" s="112">
        <v>0</v>
      </c>
      <c r="M16" s="115">
        <v>5563</v>
      </c>
    </row>
    <row r="17" spans="1:16" ht="15.75">
      <c r="A17" s="116" t="s">
        <v>205</v>
      </c>
      <c r="B17" s="117">
        <v>154873</v>
      </c>
      <c r="C17" s="117">
        <v>155687</v>
      </c>
      <c r="D17" s="117">
        <v>1</v>
      </c>
      <c r="E17" s="117">
        <v>310561</v>
      </c>
      <c r="F17" s="117">
        <v>5407</v>
      </c>
      <c r="G17" s="117">
        <v>1951</v>
      </c>
      <c r="H17" s="117">
        <v>0</v>
      </c>
      <c r="I17" s="117">
        <v>7358</v>
      </c>
      <c r="J17" s="117">
        <v>256</v>
      </c>
      <c r="K17" s="117">
        <v>4025</v>
      </c>
      <c r="L17" s="117">
        <v>0</v>
      </c>
      <c r="M17" s="120">
        <v>4281</v>
      </c>
    </row>
    <row r="18" spans="1:16" ht="15.75">
      <c r="A18" s="121" t="s">
        <v>204</v>
      </c>
      <c r="B18" s="122">
        <v>332362</v>
      </c>
      <c r="C18" s="122">
        <v>327775</v>
      </c>
      <c r="D18" s="122">
        <v>1</v>
      </c>
      <c r="E18" s="122">
        <v>660138</v>
      </c>
      <c r="F18" s="122">
        <v>9148</v>
      </c>
      <c r="G18" s="122">
        <v>4332</v>
      </c>
      <c r="H18" s="122">
        <v>0</v>
      </c>
      <c r="I18" s="122">
        <v>13480</v>
      </c>
      <c r="J18" s="122">
        <v>664</v>
      </c>
      <c r="K18" s="122">
        <v>9180</v>
      </c>
      <c r="L18" s="122">
        <v>0</v>
      </c>
      <c r="M18" s="125">
        <v>9844</v>
      </c>
    </row>
    <row r="19" spans="1:16" ht="15.75">
      <c r="A19" s="126" t="s">
        <v>229</v>
      </c>
      <c r="B19" s="122">
        <v>7847659</v>
      </c>
      <c r="C19" s="122">
        <v>7343597</v>
      </c>
      <c r="D19" s="122">
        <v>16</v>
      </c>
      <c r="E19" s="122">
        <v>15191272</v>
      </c>
      <c r="F19" s="122">
        <v>421352</v>
      </c>
      <c r="G19" s="122">
        <v>297351</v>
      </c>
      <c r="H19" s="122">
        <v>1</v>
      </c>
      <c r="I19" s="122">
        <v>718704</v>
      </c>
      <c r="J19" s="122">
        <v>16631</v>
      </c>
      <c r="K19" s="122">
        <v>359594</v>
      </c>
      <c r="L19" s="122">
        <v>15</v>
      </c>
      <c r="M19" s="125">
        <v>376240</v>
      </c>
    </row>
    <row r="20" spans="1:16" ht="31.5" customHeight="1">
      <c r="A20" s="103" t="s">
        <v>466</v>
      </c>
      <c r="B20" s="547" t="s">
        <v>472</v>
      </c>
      <c r="C20" s="548"/>
      <c r="D20" s="548"/>
      <c r="E20" s="549"/>
      <c r="F20" s="547" t="s">
        <v>473</v>
      </c>
      <c r="G20" s="548"/>
      <c r="H20" s="548"/>
      <c r="I20" s="549"/>
      <c r="J20" s="551" t="s">
        <v>474</v>
      </c>
      <c r="K20" s="552"/>
      <c r="L20" s="552"/>
      <c r="M20" s="552"/>
      <c r="P20" s="191"/>
    </row>
    <row r="21" spans="1:16" ht="42.75" customHeight="1">
      <c r="A21" s="104" t="s">
        <v>214</v>
      </c>
      <c r="B21" s="105" t="s">
        <v>470</v>
      </c>
      <c r="C21" s="106" t="s">
        <v>156</v>
      </c>
      <c r="D21" s="105" t="s">
        <v>471</v>
      </c>
      <c r="E21" s="106" t="s">
        <v>157</v>
      </c>
      <c r="F21" s="105" t="s">
        <v>470</v>
      </c>
      <c r="G21" s="106" t="s">
        <v>156</v>
      </c>
      <c r="H21" s="105" t="s">
        <v>471</v>
      </c>
      <c r="I21" s="106" t="s">
        <v>157</v>
      </c>
      <c r="J21" s="105" t="s">
        <v>470</v>
      </c>
      <c r="K21" s="106" t="s">
        <v>156</v>
      </c>
      <c r="L21" s="105" t="s">
        <v>471</v>
      </c>
      <c r="M21" s="250" t="s">
        <v>157</v>
      </c>
    </row>
    <row r="22" spans="1:16" ht="15.75">
      <c r="A22" s="111" t="s">
        <v>206</v>
      </c>
      <c r="B22" s="112">
        <v>42931</v>
      </c>
      <c r="C22" s="112">
        <v>24027</v>
      </c>
      <c r="D22" s="112">
        <v>0</v>
      </c>
      <c r="E22" s="112">
        <v>66958</v>
      </c>
      <c r="F22" s="112">
        <v>587</v>
      </c>
      <c r="G22" s="112">
        <v>229</v>
      </c>
      <c r="H22" s="112">
        <v>0</v>
      </c>
      <c r="I22" s="112">
        <v>816</v>
      </c>
      <c r="J22" s="112">
        <v>0</v>
      </c>
      <c r="K22" s="112">
        <v>0</v>
      </c>
      <c r="L22" s="112">
        <v>0</v>
      </c>
      <c r="M22" s="115">
        <v>0</v>
      </c>
    </row>
    <row r="23" spans="1:16" ht="15.75">
      <c r="A23" s="116" t="s">
        <v>205</v>
      </c>
      <c r="B23" s="117">
        <v>40063</v>
      </c>
      <c r="C23" s="117">
        <v>25057</v>
      </c>
      <c r="D23" s="117">
        <v>1</v>
      </c>
      <c r="E23" s="117">
        <v>65121</v>
      </c>
      <c r="F23" s="117">
        <v>1364</v>
      </c>
      <c r="G23" s="117">
        <v>427</v>
      </c>
      <c r="H23" s="117">
        <v>0</v>
      </c>
      <c r="I23" s="117">
        <v>1791</v>
      </c>
      <c r="J23" s="117">
        <v>0</v>
      </c>
      <c r="K23" s="117">
        <v>0</v>
      </c>
      <c r="L23" s="117">
        <v>0</v>
      </c>
      <c r="M23" s="120">
        <v>0</v>
      </c>
    </row>
    <row r="24" spans="1:16" ht="15.75">
      <c r="A24" s="121" t="s">
        <v>204</v>
      </c>
      <c r="B24" s="122">
        <v>82994</v>
      </c>
      <c r="C24" s="122">
        <v>49084</v>
      </c>
      <c r="D24" s="122">
        <v>1</v>
      </c>
      <c r="E24" s="122">
        <v>132079</v>
      </c>
      <c r="F24" s="122">
        <v>1951</v>
      </c>
      <c r="G24" s="122">
        <v>656</v>
      </c>
      <c r="H24" s="122">
        <v>0</v>
      </c>
      <c r="I24" s="122">
        <v>2607</v>
      </c>
      <c r="J24" s="122">
        <v>0</v>
      </c>
      <c r="K24" s="122">
        <v>0</v>
      </c>
      <c r="L24" s="122">
        <v>0</v>
      </c>
      <c r="M24" s="125">
        <v>0</v>
      </c>
    </row>
    <row r="25" spans="1:16" ht="15.75">
      <c r="A25" s="126" t="s">
        <v>229</v>
      </c>
      <c r="B25" s="122">
        <v>1992391</v>
      </c>
      <c r="C25" s="122">
        <v>1146881</v>
      </c>
      <c r="D25" s="122">
        <v>3</v>
      </c>
      <c r="E25" s="122">
        <v>3139275</v>
      </c>
      <c r="F25" s="122">
        <v>120307</v>
      </c>
      <c r="G25" s="122">
        <v>54831</v>
      </c>
      <c r="H25" s="122">
        <v>0</v>
      </c>
      <c r="I25" s="122">
        <v>175138</v>
      </c>
      <c r="J25" s="122">
        <v>917</v>
      </c>
      <c r="K25" s="122">
        <v>73</v>
      </c>
      <c r="L25" s="122">
        <v>0</v>
      </c>
      <c r="M25" s="125">
        <v>990</v>
      </c>
    </row>
    <row r="26" spans="1:16" ht="30.75" customHeight="1">
      <c r="A26" s="103" t="s">
        <v>466</v>
      </c>
      <c r="B26" s="547" t="s">
        <v>475</v>
      </c>
      <c r="C26" s="548"/>
      <c r="D26" s="548"/>
      <c r="E26" s="549"/>
      <c r="F26" s="547" t="s">
        <v>476</v>
      </c>
      <c r="G26" s="548"/>
      <c r="H26" s="548"/>
      <c r="I26" s="549"/>
      <c r="J26" s="551" t="s">
        <v>215</v>
      </c>
      <c r="K26" s="552"/>
      <c r="L26" s="552"/>
      <c r="M26" s="552"/>
    </row>
    <row r="27" spans="1:16" ht="42.75" customHeight="1">
      <c r="A27" s="104" t="s">
        <v>214</v>
      </c>
      <c r="B27" s="105" t="s">
        <v>470</v>
      </c>
      <c r="C27" s="106" t="s">
        <v>156</v>
      </c>
      <c r="D27" s="105" t="s">
        <v>471</v>
      </c>
      <c r="E27" s="106" t="s">
        <v>157</v>
      </c>
      <c r="F27" s="105" t="s">
        <v>470</v>
      </c>
      <c r="G27" s="106" t="s">
        <v>156</v>
      </c>
      <c r="H27" s="105" t="s">
        <v>471</v>
      </c>
      <c r="I27" s="106" t="s">
        <v>157</v>
      </c>
      <c r="J27" s="105" t="s">
        <v>470</v>
      </c>
      <c r="K27" s="106" t="s">
        <v>156</v>
      </c>
      <c r="L27" s="105" t="s">
        <v>471</v>
      </c>
      <c r="M27" s="250" t="s">
        <v>157</v>
      </c>
    </row>
    <row r="28" spans="1:16" ht="15.75">
      <c r="A28" s="111" t="s">
        <v>206</v>
      </c>
      <c r="B28" s="112">
        <v>2818</v>
      </c>
      <c r="C28" s="112">
        <v>604</v>
      </c>
      <c r="D28" s="112">
        <v>0</v>
      </c>
      <c r="E28" s="112">
        <v>3422</v>
      </c>
      <c r="F28" s="112">
        <v>313</v>
      </c>
      <c r="G28" s="112">
        <v>13</v>
      </c>
      <c r="H28" s="112">
        <v>0</v>
      </c>
      <c r="I28" s="112">
        <v>326</v>
      </c>
      <c r="J28" s="112">
        <v>228287</v>
      </c>
      <c r="K28" s="112">
        <v>204497</v>
      </c>
      <c r="L28" s="112">
        <v>0</v>
      </c>
      <c r="M28" s="115">
        <v>432784</v>
      </c>
    </row>
    <row r="29" spans="1:16" ht="15.75">
      <c r="A29" s="116" t="s">
        <v>205</v>
      </c>
      <c r="B29" s="117">
        <v>1838</v>
      </c>
      <c r="C29" s="117">
        <v>407</v>
      </c>
      <c r="D29" s="117">
        <v>0</v>
      </c>
      <c r="E29" s="117">
        <v>2245</v>
      </c>
      <c r="F29" s="117">
        <v>305</v>
      </c>
      <c r="G29" s="117">
        <v>13</v>
      </c>
      <c r="H29" s="117">
        <v>0</v>
      </c>
      <c r="I29" s="117">
        <v>318</v>
      </c>
      <c r="J29" s="117">
        <v>204106</v>
      </c>
      <c r="K29" s="117">
        <v>187567</v>
      </c>
      <c r="L29" s="117">
        <v>2</v>
      </c>
      <c r="M29" s="120">
        <v>391675</v>
      </c>
    </row>
    <row r="30" spans="1:16" ht="15.75">
      <c r="A30" s="121" t="s">
        <v>204</v>
      </c>
      <c r="B30" s="122">
        <v>4656</v>
      </c>
      <c r="C30" s="122">
        <v>1011</v>
      </c>
      <c r="D30" s="122">
        <v>0</v>
      </c>
      <c r="E30" s="122">
        <v>5667</v>
      </c>
      <c r="F30" s="122">
        <v>618</v>
      </c>
      <c r="G30" s="122">
        <v>26</v>
      </c>
      <c r="H30" s="122">
        <v>0</v>
      </c>
      <c r="I30" s="122">
        <v>644</v>
      </c>
      <c r="J30" s="122">
        <v>432393</v>
      </c>
      <c r="K30" s="122">
        <v>392064</v>
      </c>
      <c r="L30" s="122">
        <v>2</v>
      </c>
      <c r="M30" s="125">
        <v>824459</v>
      </c>
    </row>
    <row r="31" spans="1:16" ht="15.75">
      <c r="A31" s="126" t="s">
        <v>229</v>
      </c>
      <c r="B31" s="122">
        <v>41019</v>
      </c>
      <c r="C31" s="122">
        <v>5546</v>
      </c>
      <c r="D31" s="122">
        <v>0</v>
      </c>
      <c r="E31" s="122">
        <v>46565</v>
      </c>
      <c r="F31" s="122">
        <v>9459</v>
      </c>
      <c r="G31" s="122">
        <v>3968</v>
      </c>
      <c r="H31" s="122">
        <v>0</v>
      </c>
      <c r="I31" s="122">
        <v>13427</v>
      </c>
      <c r="J31" s="122">
        <v>10449735</v>
      </c>
      <c r="K31" s="122">
        <v>9211841</v>
      </c>
      <c r="L31" s="122">
        <v>35</v>
      </c>
      <c r="M31" s="125">
        <v>19661611</v>
      </c>
    </row>
    <row r="32" spans="1:16">
      <c r="A32" s="192"/>
      <c r="B32" s="193"/>
      <c r="C32" s="193"/>
      <c r="D32" s="193"/>
      <c r="E32" s="193"/>
      <c r="F32" s="193"/>
      <c r="G32" s="193"/>
      <c r="H32" s="193"/>
      <c r="I32" s="193"/>
      <c r="J32" s="193"/>
      <c r="K32" s="193"/>
      <c r="L32" s="193"/>
      <c r="M32" s="193"/>
    </row>
    <row r="33" spans="1:13">
      <c r="A33" s="253" t="s">
        <v>481</v>
      </c>
      <c r="B33" s="193"/>
      <c r="C33" s="193"/>
      <c r="D33" s="193"/>
      <c r="E33" s="193"/>
      <c r="F33" s="193"/>
      <c r="G33" s="193"/>
      <c r="H33" s="193"/>
      <c r="I33" s="193"/>
      <c r="J33" s="193"/>
      <c r="K33" s="193"/>
      <c r="L33" s="193"/>
      <c r="M33" s="193"/>
    </row>
    <row r="34" spans="1:13">
      <c r="A34" s="192"/>
      <c r="B34" s="193"/>
      <c r="C34" s="193"/>
      <c r="D34" s="193"/>
      <c r="E34" s="193"/>
      <c r="F34" s="193"/>
      <c r="G34" s="193"/>
      <c r="H34" s="193"/>
      <c r="I34" s="193"/>
      <c r="J34" s="193"/>
      <c r="K34" s="193"/>
      <c r="L34" s="193"/>
      <c r="M34" s="193"/>
    </row>
    <row r="35" spans="1:13">
      <c r="A35" s="192"/>
      <c r="B35" s="193"/>
      <c r="C35" s="193"/>
      <c r="D35" s="193"/>
      <c r="E35" s="193"/>
      <c r="F35" s="193"/>
      <c r="G35" s="193"/>
      <c r="H35" s="193"/>
      <c r="I35" s="193"/>
      <c r="J35" s="193"/>
      <c r="K35" s="193"/>
      <c r="L35" s="193"/>
      <c r="M35" s="193"/>
    </row>
    <row r="36" spans="1:13" ht="15.75">
      <c r="A36" s="10" t="s">
        <v>230</v>
      </c>
      <c r="B36" s="110"/>
      <c r="C36" s="110"/>
      <c r="D36" s="110"/>
      <c r="E36" s="110"/>
      <c r="F36" s="110"/>
      <c r="G36" s="110"/>
      <c r="H36" s="110"/>
      <c r="I36" s="110"/>
      <c r="J36" s="110"/>
    </row>
    <row r="37" spans="1:13" ht="15.75">
      <c r="A37" s="10" t="s">
        <v>47</v>
      </c>
      <c r="B37" s="110"/>
      <c r="C37" s="110"/>
      <c r="D37" s="110"/>
      <c r="E37" s="110"/>
      <c r="F37" s="110"/>
      <c r="G37" s="110"/>
      <c r="H37" s="110"/>
      <c r="I37" s="110"/>
      <c r="J37" s="110"/>
    </row>
    <row r="38" spans="1:13">
      <c r="A38" s="90"/>
      <c r="B38" s="90"/>
      <c r="C38" s="90"/>
      <c r="D38" s="90"/>
      <c r="E38" s="90"/>
      <c r="F38" s="90"/>
      <c r="G38" s="90"/>
      <c r="H38" s="90"/>
      <c r="I38" s="90"/>
      <c r="J38" s="90"/>
    </row>
    <row r="39" spans="1:13">
      <c r="A39" s="90"/>
      <c r="B39" s="90"/>
      <c r="C39" s="90"/>
      <c r="D39" s="90"/>
      <c r="E39" s="90"/>
      <c r="F39" s="90"/>
      <c r="G39" s="90"/>
      <c r="H39" s="90"/>
      <c r="I39" s="90"/>
      <c r="J39" s="90"/>
      <c r="M39" s="191"/>
    </row>
    <row r="40" spans="1:13">
      <c r="A40" s="90"/>
      <c r="B40" s="90"/>
      <c r="C40" s="90"/>
      <c r="D40" s="90"/>
      <c r="E40" s="90"/>
      <c r="F40" s="90"/>
      <c r="G40" s="90"/>
      <c r="H40" s="90"/>
      <c r="I40" s="90"/>
      <c r="J40" s="90"/>
    </row>
    <row r="41" spans="1:13">
      <c r="A41" s="90"/>
      <c r="B41" s="90"/>
      <c r="C41" s="90"/>
      <c r="D41" s="90"/>
      <c r="E41" s="90"/>
      <c r="F41" s="90"/>
      <c r="G41" s="90"/>
      <c r="H41" s="90"/>
      <c r="I41" s="90"/>
      <c r="J41" s="90"/>
    </row>
    <row r="42" spans="1:13">
      <c r="A42" s="90"/>
      <c r="B42" s="90"/>
      <c r="C42" s="90"/>
      <c r="D42" s="90"/>
      <c r="E42" s="90"/>
      <c r="F42" s="90"/>
      <c r="G42" s="90"/>
      <c r="H42" s="90"/>
      <c r="I42" s="90"/>
      <c r="J42" s="90"/>
    </row>
    <row r="43" spans="1:13">
      <c r="A43" s="90"/>
      <c r="B43" s="90"/>
      <c r="C43" s="90"/>
      <c r="D43" s="90"/>
      <c r="E43" s="90"/>
      <c r="F43" s="90"/>
      <c r="G43" s="90"/>
      <c r="H43" s="90"/>
      <c r="I43" s="90"/>
      <c r="J43" s="90"/>
    </row>
    <row r="44" spans="1:13">
      <c r="A44" s="90"/>
      <c r="B44" s="90"/>
      <c r="C44" s="90"/>
      <c r="D44" s="90"/>
      <c r="E44" s="90"/>
      <c r="F44" s="90"/>
      <c r="G44" s="90"/>
      <c r="H44" s="90"/>
      <c r="I44" s="90"/>
      <c r="J44" s="90"/>
    </row>
    <row r="45" spans="1:13">
      <c r="A45" s="90"/>
      <c r="B45" s="90"/>
      <c r="C45" s="90"/>
      <c r="D45" s="90"/>
      <c r="E45" s="90"/>
      <c r="F45" s="90"/>
      <c r="G45" s="90"/>
      <c r="H45" s="90"/>
      <c r="I45" s="90"/>
      <c r="J45" s="90"/>
    </row>
    <row r="46" spans="1:13">
      <c r="A46" s="90"/>
      <c r="B46" s="90"/>
      <c r="C46" s="90"/>
      <c r="D46" s="90"/>
      <c r="E46" s="90"/>
      <c r="F46" s="90"/>
      <c r="G46" s="90"/>
      <c r="H46" s="90"/>
      <c r="I46" s="90"/>
      <c r="J46" s="90"/>
    </row>
    <row r="47" spans="1:13">
      <c r="A47" s="90"/>
      <c r="B47" s="90"/>
      <c r="C47" s="90"/>
      <c r="D47" s="90"/>
      <c r="E47" s="90"/>
      <c r="F47" s="90"/>
      <c r="G47" s="90"/>
      <c r="H47" s="90"/>
      <c r="I47" s="90"/>
      <c r="J47" s="90"/>
    </row>
    <row r="48" spans="1:13">
      <c r="A48" s="90"/>
      <c r="B48" s="90"/>
      <c r="C48" s="90"/>
      <c r="D48" s="90"/>
      <c r="E48" s="90"/>
      <c r="F48" s="90"/>
      <c r="G48" s="90"/>
      <c r="H48" s="90"/>
      <c r="I48" s="90"/>
      <c r="J48" s="90"/>
    </row>
    <row r="49" spans="6:8">
      <c r="H49" s="89"/>
    </row>
    <row r="50" spans="6:8">
      <c r="H50" s="89"/>
    </row>
    <row r="51" spans="6:8">
      <c r="H51" s="89"/>
    </row>
    <row r="52" spans="6:8">
      <c r="H52" s="89"/>
    </row>
    <row r="53" spans="6:8">
      <c r="H53" s="89"/>
    </row>
    <row r="54" spans="6:8">
      <c r="F54" s="89"/>
      <c r="G54" s="89"/>
      <c r="H54" s="89"/>
    </row>
    <row r="55" spans="6:8">
      <c r="F55" s="89"/>
      <c r="G55" s="89"/>
    </row>
    <row r="56" spans="6:8">
      <c r="F56" s="89"/>
      <c r="G56" s="89"/>
    </row>
    <row r="57" spans="6:8">
      <c r="F57" s="89"/>
      <c r="G57" s="89"/>
    </row>
    <row r="58" spans="6:8">
      <c r="F58" s="89"/>
      <c r="G58" s="89"/>
      <c r="H58" s="89"/>
    </row>
    <row r="59" spans="6:8">
      <c r="F59" s="89"/>
      <c r="G59" s="89"/>
    </row>
    <row r="60" spans="6:8">
      <c r="F60" s="89"/>
      <c r="G60" s="89"/>
      <c r="H60" s="89"/>
    </row>
    <row r="61" spans="6:8">
      <c r="F61" s="89"/>
      <c r="G61" s="89"/>
      <c r="H61" s="89"/>
    </row>
    <row r="62" spans="6:8">
      <c r="F62" s="89"/>
      <c r="G62" s="89"/>
      <c r="H62" s="89"/>
    </row>
    <row r="63" spans="6:8">
      <c r="F63" s="89"/>
      <c r="G63" s="89"/>
    </row>
    <row r="64" spans="6:8">
      <c r="H64" s="89"/>
    </row>
    <row r="65" spans="6:8">
      <c r="H65" s="89"/>
    </row>
    <row r="66" spans="6:8">
      <c r="H66" s="89"/>
    </row>
    <row r="67" spans="6:8">
      <c r="F67" s="89"/>
      <c r="G67" s="89"/>
      <c r="H67" s="89"/>
    </row>
    <row r="68" spans="6:8">
      <c r="F68" s="89"/>
      <c r="G68" s="89"/>
      <c r="H68" s="89"/>
    </row>
    <row r="69" spans="6:8">
      <c r="F69" s="89"/>
      <c r="G69" s="89"/>
      <c r="H69" s="89"/>
    </row>
    <row r="70" spans="6:8">
      <c r="F70" s="89"/>
      <c r="G70" s="89"/>
      <c r="H70" s="89"/>
    </row>
    <row r="71" spans="6:8">
      <c r="H71" s="89"/>
    </row>
    <row r="72" spans="6:8">
      <c r="G72" s="89"/>
    </row>
    <row r="73" spans="6:8">
      <c r="F73" s="89"/>
      <c r="G73" s="89"/>
      <c r="H73" s="89"/>
    </row>
    <row r="74" spans="6:8">
      <c r="F74" s="89"/>
      <c r="G74" s="89"/>
      <c r="H74" s="89"/>
    </row>
    <row r="75" spans="6:8">
      <c r="F75" s="89"/>
      <c r="G75" s="89"/>
    </row>
    <row r="76" spans="6:8">
      <c r="F76" s="89"/>
      <c r="G76" s="89"/>
    </row>
    <row r="77" spans="6:8">
      <c r="F77" s="89"/>
      <c r="G77" s="89"/>
      <c r="H77" s="89"/>
    </row>
    <row r="78" spans="6:8">
      <c r="F78" s="89"/>
      <c r="G78" s="89"/>
      <c r="H78" s="89"/>
    </row>
    <row r="79" spans="6:8">
      <c r="F79" s="89"/>
      <c r="G79" s="89"/>
      <c r="H79" s="89"/>
    </row>
    <row r="80" spans="6:8">
      <c r="F80" s="89"/>
      <c r="G80" s="89"/>
      <c r="H80" s="89"/>
    </row>
    <row r="81" spans="5:8">
      <c r="F81" s="89"/>
      <c r="G81" s="89"/>
      <c r="H81" s="89"/>
    </row>
    <row r="82" spans="5:8">
      <c r="F82" s="89"/>
      <c r="G82" s="89"/>
    </row>
    <row r="83" spans="5:8">
      <c r="E83" s="89"/>
      <c r="H83" s="89"/>
    </row>
    <row r="84" spans="5:8">
      <c r="E84" s="89"/>
      <c r="G84" s="89"/>
      <c r="H84" s="89"/>
    </row>
  </sheetData>
  <sheetProtection password="CCE3"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G83" sqref="G83"/>
    </sheetView>
  </sheetViews>
  <sheetFormatPr baseColWidth="10" defaultColWidth="9.140625" defaultRowHeight="12.75"/>
  <cols>
    <col min="1" max="1" width="39" style="398" customWidth="1"/>
    <col min="2" max="4" width="27" style="398" customWidth="1"/>
    <col min="5" max="5" width="24.140625" style="398" customWidth="1"/>
    <col min="6" max="16384" width="9.140625" style="251"/>
  </cols>
  <sheetData>
    <row r="1" spans="1:4" ht="34.5" customHeight="1">
      <c r="A1" s="560" t="s">
        <v>547</v>
      </c>
      <c r="B1" s="560"/>
      <c r="C1" s="560"/>
      <c r="D1" s="560"/>
    </row>
    <row r="2" spans="1:4">
      <c r="A2" s="561" t="s">
        <v>228</v>
      </c>
      <c r="B2" s="561"/>
      <c r="C2" s="561"/>
    </row>
    <row r="3" spans="1:4" ht="30.75" customHeight="1" thickBot="1">
      <c r="A3" s="303" t="s">
        <v>546</v>
      </c>
      <c r="B3" s="559" t="s">
        <v>750</v>
      </c>
      <c r="C3" s="559"/>
      <c r="D3" s="559"/>
    </row>
    <row r="4" spans="1:4" ht="30" customHeight="1">
      <c r="A4" s="94" t="s">
        <v>42</v>
      </c>
      <c r="B4" s="220" t="s">
        <v>227</v>
      </c>
      <c r="C4" s="221" t="s">
        <v>226</v>
      </c>
      <c r="D4" s="221" t="s">
        <v>225</v>
      </c>
    </row>
    <row r="5" spans="1:4" ht="15" thickBot="1">
      <c r="A5" s="92" t="s">
        <v>1</v>
      </c>
      <c r="B5" s="265">
        <v>19577</v>
      </c>
      <c r="C5" s="266">
        <v>14898</v>
      </c>
      <c r="D5" s="266">
        <v>4679</v>
      </c>
    </row>
    <row r="6" spans="1:4" ht="15" thickBot="1">
      <c r="A6" s="93" t="s">
        <v>2</v>
      </c>
      <c r="B6" s="267">
        <v>2212</v>
      </c>
      <c r="C6" s="268">
        <v>1883</v>
      </c>
      <c r="D6" s="268">
        <v>329</v>
      </c>
    </row>
    <row r="7" spans="1:4" ht="15" thickBot="1">
      <c r="A7" s="93" t="s">
        <v>3</v>
      </c>
      <c r="B7" s="267">
        <v>3333</v>
      </c>
      <c r="C7" s="268">
        <v>2828</v>
      </c>
      <c r="D7" s="268">
        <v>505</v>
      </c>
    </row>
    <row r="8" spans="1:4" ht="15" thickBot="1">
      <c r="A8" s="93" t="s">
        <v>4</v>
      </c>
      <c r="B8" s="267">
        <v>32103</v>
      </c>
      <c r="C8" s="268">
        <v>26049</v>
      </c>
      <c r="D8" s="268">
        <v>6054</v>
      </c>
    </row>
    <row r="9" spans="1:4" ht="15" thickBot="1">
      <c r="A9" s="93" t="s">
        <v>5</v>
      </c>
      <c r="B9" s="267">
        <v>1682</v>
      </c>
      <c r="C9" s="268">
        <v>1370</v>
      </c>
      <c r="D9" s="268">
        <v>312</v>
      </c>
    </row>
    <row r="10" spans="1:4" ht="15" thickBot="1">
      <c r="A10" s="93" t="s">
        <v>6</v>
      </c>
      <c r="B10" s="267">
        <v>11015</v>
      </c>
      <c r="C10" s="268">
        <v>9213</v>
      </c>
      <c r="D10" s="268">
        <v>1802</v>
      </c>
    </row>
    <row r="11" spans="1:4" ht="15" thickBot="1">
      <c r="A11" s="93" t="s">
        <v>7</v>
      </c>
      <c r="B11" s="267">
        <v>1063</v>
      </c>
      <c r="C11" s="269">
        <v>895</v>
      </c>
      <c r="D11" s="269">
        <v>168</v>
      </c>
    </row>
    <row r="12" spans="1:4" ht="15" thickBot="1">
      <c r="A12" s="93" t="s">
        <v>8</v>
      </c>
      <c r="B12" s="267">
        <v>1629</v>
      </c>
      <c r="C12" s="268">
        <v>1350</v>
      </c>
      <c r="D12" s="268">
        <v>279</v>
      </c>
    </row>
    <row r="13" spans="1:4" ht="15" thickBot="1">
      <c r="A13" s="93" t="s">
        <v>9</v>
      </c>
      <c r="B13" s="267">
        <v>21165</v>
      </c>
      <c r="C13" s="268">
        <v>18040</v>
      </c>
      <c r="D13" s="268">
        <v>3125</v>
      </c>
    </row>
    <row r="14" spans="1:4" ht="15" thickBot="1">
      <c r="A14" s="93" t="s">
        <v>10</v>
      </c>
      <c r="B14" s="267">
        <v>2000</v>
      </c>
      <c r="C14" s="268">
        <v>1651</v>
      </c>
      <c r="D14" s="268">
        <v>349</v>
      </c>
    </row>
    <row r="15" spans="1:4" ht="15" thickBot="1">
      <c r="A15" s="93" t="s">
        <v>11</v>
      </c>
      <c r="B15" s="267">
        <v>8678</v>
      </c>
      <c r="C15" s="268">
        <v>7411</v>
      </c>
      <c r="D15" s="268">
        <v>1267</v>
      </c>
    </row>
    <row r="16" spans="1:4" ht="15" thickBot="1">
      <c r="A16" s="93" t="s">
        <v>12</v>
      </c>
      <c r="B16" s="267">
        <v>8161</v>
      </c>
      <c r="C16" s="268">
        <v>7041</v>
      </c>
      <c r="D16" s="268">
        <v>1120</v>
      </c>
    </row>
    <row r="17" spans="1:4" ht="15" thickBot="1">
      <c r="A17" s="93" t="s">
        <v>13</v>
      </c>
      <c r="B17" s="267">
        <v>7955</v>
      </c>
      <c r="C17" s="268">
        <v>6498</v>
      </c>
      <c r="D17" s="268">
        <v>1457</v>
      </c>
    </row>
    <row r="18" spans="1:4" ht="15" thickBot="1">
      <c r="A18" s="93" t="s">
        <v>14</v>
      </c>
      <c r="B18" s="267">
        <v>60307</v>
      </c>
      <c r="C18" s="268">
        <v>51507</v>
      </c>
      <c r="D18" s="268">
        <v>8800</v>
      </c>
    </row>
    <row r="19" spans="1:4" ht="15" thickBot="1">
      <c r="A19" s="93" t="s">
        <v>15</v>
      </c>
      <c r="B19" s="267">
        <v>3462</v>
      </c>
      <c r="C19" s="268">
        <v>2921</v>
      </c>
      <c r="D19" s="268">
        <v>541</v>
      </c>
    </row>
    <row r="20" spans="1:4" ht="15" thickBot="1">
      <c r="A20" s="93" t="s">
        <v>16</v>
      </c>
      <c r="B20" s="267">
        <v>15943</v>
      </c>
      <c r="C20" s="268">
        <v>13273</v>
      </c>
      <c r="D20" s="268">
        <v>2670</v>
      </c>
    </row>
    <row r="21" spans="1:4" ht="15" thickBot="1">
      <c r="A21" s="93" t="s">
        <v>17</v>
      </c>
      <c r="B21" s="267">
        <v>9575</v>
      </c>
      <c r="C21" s="268">
        <v>7452</v>
      </c>
      <c r="D21" s="266">
        <v>2123</v>
      </c>
    </row>
    <row r="22" spans="1:4" ht="15" thickBot="1">
      <c r="A22" s="93" t="s">
        <v>18</v>
      </c>
      <c r="B22" s="267">
        <v>14098</v>
      </c>
      <c r="C22" s="268">
        <v>11830</v>
      </c>
      <c r="D22" s="268">
        <v>2268</v>
      </c>
    </row>
    <row r="23" spans="1:4" ht="15" thickBot="1">
      <c r="A23" s="93" t="s">
        <v>19</v>
      </c>
      <c r="B23" s="267">
        <v>7217</v>
      </c>
      <c r="C23" s="268">
        <v>5690</v>
      </c>
      <c r="D23" s="268">
        <v>1527</v>
      </c>
    </row>
    <row r="24" spans="1:4" ht="15" thickBot="1">
      <c r="A24" s="93" t="s">
        <v>20</v>
      </c>
      <c r="B24" s="267">
        <v>1801</v>
      </c>
      <c r="C24" s="268">
        <v>1517</v>
      </c>
      <c r="D24" s="268">
        <v>284</v>
      </c>
    </row>
    <row r="25" spans="1:4" ht="15" thickBot="1">
      <c r="A25" s="93" t="s">
        <v>21</v>
      </c>
      <c r="B25" s="267">
        <v>8861</v>
      </c>
      <c r="C25" s="268">
        <v>7035</v>
      </c>
      <c r="D25" s="268">
        <v>1826</v>
      </c>
    </row>
    <row r="26" spans="1:4" ht="15" thickBot="1">
      <c r="A26" s="93" t="s">
        <v>22</v>
      </c>
      <c r="B26" s="267">
        <v>74513</v>
      </c>
      <c r="C26" s="268">
        <v>62931</v>
      </c>
      <c r="D26" s="268">
        <v>11582</v>
      </c>
    </row>
    <row r="27" spans="1:4" ht="15" thickBot="1">
      <c r="A27" s="93" t="s">
        <v>23</v>
      </c>
      <c r="B27" s="267">
        <v>5702</v>
      </c>
      <c r="C27" s="268">
        <v>4540</v>
      </c>
      <c r="D27" s="269">
        <v>1162</v>
      </c>
    </row>
    <row r="28" spans="1:4" ht="15" thickBot="1">
      <c r="A28" s="93" t="s">
        <v>24</v>
      </c>
      <c r="B28" s="267">
        <v>4003</v>
      </c>
      <c r="C28" s="268">
        <v>3156</v>
      </c>
      <c r="D28" s="268">
        <v>847</v>
      </c>
    </row>
    <row r="29" spans="1:4" ht="15" thickBot="1">
      <c r="A29" s="93" t="s">
        <v>25</v>
      </c>
      <c r="B29" s="267">
        <v>3409</v>
      </c>
      <c r="C29" s="268">
        <v>2810</v>
      </c>
      <c r="D29" s="268">
        <v>599</v>
      </c>
    </row>
    <row r="30" spans="1:4" ht="15" thickBot="1">
      <c r="A30" s="93" t="s">
        <v>26</v>
      </c>
      <c r="B30" s="267">
        <v>1594</v>
      </c>
      <c r="C30" s="268">
        <v>1324</v>
      </c>
      <c r="D30" s="268">
        <v>270</v>
      </c>
    </row>
    <row r="31" spans="1:4" ht="15" thickBot="1">
      <c r="A31" s="93" t="s">
        <v>27</v>
      </c>
      <c r="B31" s="267">
        <v>9218</v>
      </c>
      <c r="C31" s="268">
        <v>7679</v>
      </c>
      <c r="D31" s="268">
        <v>1539</v>
      </c>
    </row>
    <row r="32" spans="1:4" ht="15" thickBot="1">
      <c r="A32" s="93" t="s">
        <v>28</v>
      </c>
      <c r="B32" s="270">
        <v>997</v>
      </c>
      <c r="C32" s="269">
        <v>866</v>
      </c>
      <c r="D32" s="268">
        <v>131</v>
      </c>
    </row>
    <row r="33" spans="1:4" ht="15" thickBot="1">
      <c r="A33" s="93" t="s">
        <v>29</v>
      </c>
      <c r="B33" s="267">
        <v>4739</v>
      </c>
      <c r="C33" s="268">
        <v>3903</v>
      </c>
      <c r="D33" s="268">
        <v>836</v>
      </c>
    </row>
    <row r="34" spans="1:4" ht="15" thickBot="1">
      <c r="A34" s="93" t="s">
        <v>30</v>
      </c>
      <c r="B34" s="267">
        <v>3310</v>
      </c>
      <c r="C34" s="268">
        <v>2812</v>
      </c>
      <c r="D34" s="268">
        <v>498</v>
      </c>
    </row>
    <row r="35" spans="1:4" ht="15" thickBot="1">
      <c r="A35" s="93" t="s">
        <v>31</v>
      </c>
      <c r="B35" s="270">
        <v>716</v>
      </c>
      <c r="C35" s="269">
        <v>573</v>
      </c>
      <c r="D35" s="268">
        <v>143</v>
      </c>
    </row>
    <row r="36" spans="1:4" ht="14.25">
      <c r="A36" s="94" t="s">
        <v>231</v>
      </c>
      <c r="B36" s="271">
        <v>350038</v>
      </c>
      <c r="C36" s="272">
        <v>290946</v>
      </c>
      <c r="D36" s="272">
        <v>59092</v>
      </c>
    </row>
    <row r="37" spans="1:4">
      <c r="B37" s="275"/>
      <c r="C37" s="275"/>
    </row>
    <row r="38" spans="1:4" ht="12.75" customHeight="1">
      <c r="A38" s="562" t="s">
        <v>753</v>
      </c>
      <c r="B38" s="562"/>
      <c r="C38" s="562"/>
      <c r="D38" s="275"/>
    </row>
    <row r="39" spans="1:4">
      <c r="A39" s="562"/>
      <c r="B39" s="562"/>
      <c r="C39" s="562"/>
      <c r="D39" s="275"/>
    </row>
    <row r="40" spans="1:4">
      <c r="A40" s="562"/>
      <c r="B40" s="562"/>
      <c r="C40" s="562"/>
      <c r="D40" s="275"/>
    </row>
    <row r="41" spans="1:4">
      <c r="A41" s="562"/>
      <c r="B41" s="562"/>
      <c r="C41" s="562"/>
      <c r="D41" s="275"/>
    </row>
    <row r="42" spans="1:4">
      <c r="A42" s="562"/>
      <c r="B42" s="562"/>
      <c r="C42" s="562"/>
      <c r="D42" s="275"/>
    </row>
    <row r="43" spans="1:4">
      <c r="A43" s="562"/>
      <c r="B43" s="562"/>
      <c r="C43" s="562"/>
      <c r="D43" s="275"/>
    </row>
    <row r="44" spans="1:4">
      <c r="A44" s="562"/>
      <c r="B44" s="562"/>
      <c r="C44" s="562"/>
      <c r="D44" s="275"/>
    </row>
    <row r="45" spans="1:4">
      <c r="A45" s="562"/>
      <c r="B45" s="562"/>
      <c r="C45" s="562"/>
    </row>
    <row r="46" spans="1:4">
      <c r="A46" s="562"/>
      <c r="B46" s="562"/>
      <c r="C46" s="562"/>
    </row>
    <row r="47" spans="1:4">
      <c r="A47" s="562"/>
      <c r="B47" s="562"/>
      <c r="C47" s="562"/>
    </row>
    <row r="48" spans="1:4">
      <c r="A48" s="562"/>
      <c r="B48" s="562"/>
      <c r="C48" s="562"/>
      <c r="D48" s="275"/>
    </row>
    <row r="49" spans="1:5">
      <c r="A49" s="562"/>
      <c r="B49" s="562"/>
      <c r="C49" s="562"/>
    </row>
    <row r="50" spans="1:5">
      <c r="C50" s="275"/>
      <c r="D50" s="275"/>
    </row>
    <row r="52" spans="1:5" ht="15">
      <c r="A52" s="563" t="s">
        <v>549</v>
      </c>
      <c r="B52" s="563"/>
      <c r="C52" s="563"/>
      <c r="D52" s="563"/>
      <c r="E52" s="563"/>
    </row>
    <row r="53" spans="1:5">
      <c r="A53" s="561" t="s">
        <v>228</v>
      </c>
      <c r="B53" s="561"/>
    </row>
    <row r="54" spans="1:5" s="273" customFormat="1" ht="47.25" customHeight="1">
      <c r="A54" s="303" t="s">
        <v>546</v>
      </c>
      <c r="B54" s="303"/>
      <c r="C54" s="465" t="s">
        <v>751</v>
      </c>
      <c r="D54" s="399" t="s">
        <v>752</v>
      </c>
      <c r="E54" s="399" t="s">
        <v>548</v>
      </c>
    </row>
    <row r="55" spans="1:5" ht="15">
      <c r="A55" s="558" t="s">
        <v>498</v>
      </c>
      <c r="B55" s="558"/>
    </row>
    <row r="56" spans="1:5" ht="29.25" customHeight="1">
      <c r="A56" s="557" t="s">
        <v>499</v>
      </c>
      <c r="B56" s="557"/>
      <c r="C56" s="453">
        <v>9477</v>
      </c>
      <c r="D56" s="447">
        <v>9586</v>
      </c>
      <c r="E56" s="448">
        <f t="shared" ref="E56:E77" si="0">((D56-C56)/C56)*100</f>
        <v>1.1501530020048538</v>
      </c>
    </row>
    <row r="57" spans="1:5" ht="15" customHeight="1">
      <c r="A57" s="557" t="s">
        <v>500</v>
      </c>
      <c r="B57" s="557"/>
      <c r="C57" s="454">
        <v>105</v>
      </c>
      <c r="D57" s="445">
        <v>106</v>
      </c>
      <c r="E57" s="274">
        <f t="shared" si="0"/>
        <v>0.95238095238095244</v>
      </c>
    </row>
    <row r="58" spans="1:5" ht="15" customHeight="1">
      <c r="A58" s="557" t="s">
        <v>501</v>
      </c>
      <c r="B58" s="557"/>
      <c r="C58" s="455">
        <v>11989</v>
      </c>
      <c r="D58" s="444">
        <v>11990</v>
      </c>
      <c r="E58" s="274">
        <f t="shared" si="0"/>
        <v>8.3409792309617151E-3</v>
      </c>
    </row>
    <row r="59" spans="1:5" ht="29.25" customHeight="1">
      <c r="A59" s="557" t="s">
        <v>502</v>
      </c>
      <c r="B59" s="557"/>
      <c r="C59" s="454">
        <v>402</v>
      </c>
      <c r="D59" s="445">
        <v>409</v>
      </c>
      <c r="E59" s="274">
        <f t="shared" si="0"/>
        <v>1.7412935323383085</v>
      </c>
    </row>
    <row r="60" spans="1:5" ht="43.5" customHeight="1">
      <c r="A60" s="557" t="s">
        <v>503</v>
      </c>
      <c r="B60" s="557"/>
      <c r="C60" s="455">
        <v>3681</v>
      </c>
      <c r="D60" s="444">
        <v>3679</v>
      </c>
      <c r="E60" s="274">
        <f t="shared" si="0"/>
        <v>-5.4333061668024991E-2</v>
      </c>
    </row>
    <row r="61" spans="1:5" ht="15" customHeight="1">
      <c r="A61" s="557" t="s">
        <v>504</v>
      </c>
      <c r="B61" s="557"/>
      <c r="C61" s="455">
        <v>22519</v>
      </c>
      <c r="D61" s="444">
        <v>22696</v>
      </c>
      <c r="E61" s="274">
        <f t="shared" si="0"/>
        <v>0.78600293085838624</v>
      </c>
    </row>
    <row r="62" spans="1:5" ht="43.5" customHeight="1">
      <c r="A62" s="557" t="s">
        <v>505</v>
      </c>
      <c r="B62" s="557"/>
      <c r="C62" s="455">
        <v>65643</v>
      </c>
      <c r="D62" s="444">
        <v>65430</v>
      </c>
      <c r="E62" s="274">
        <f t="shared" si="0"/>
        <v>-0.32448242767697999</v>
      </c>
    </row>
    <row r="63" spans="1:5" ht="15" customHeight="1">
      <c r="A63" s="557" t="s">
        <v>506</v>
      </c>
      <c r="B63" s="557"/>
      <c r="C63" s="455">
        <v>18439</v>
      </c>
      <c r="D63" s="444">
        <v>18490</v>
      </c>
      <c r="E63" s="274">
        <f t="shared" si="0"/>
        <v>0.27658766744400454</v>
      </c>
    </row>
    <row r="64" spans="1:5" ht="15" customHeight="1">
      <c r="A64" s="557" t="s">
        <v>507</v>
      </c>
      <c r="B64" s="557"/>
      <c r="C64" s="455">
        <v>56397</v>
      </c>
      <c r="D64" s="444">
        <v>58014</v>
      </c>
      <c r="E64" s="274">
        <f t="shared" si="0"/>
        <v>2.8671737858396726</v>
      </c>
    </row>
    <row r="65" spans="1:9" ht="15" customHeight="1">
      <c r="A65" s="557" t="s">
        <v>508</v>
      </c>
      <c r="B65" s="557"/>
      <c r="C65" s="455">
        <v>6268</v>
      </c>
      <c r="D65" s="444">
        <v>6284</v>
      </c>
      <c r="E65" s="274">
        <f t="shared" si="0"/>
        <v>0.25526483726866628</v>
      </c>
    </row>
    <row r="66" spans="1:9" ht="29.25" customHeight="1">
      <c r="A66" s="557" t="s">
        <v>509</v>
      </c>
      <c r="B66" s="557"/>
      <c r="C66" s="455">
        <v>4120</v>
      </c>
      <c r="D66" s="444">
        <v>4128</v>
      </c>
      <c r="E66" s="274">
        <f t="shared" si="0"/>
        <v>0.1941747572815534</v>
      </c>
    </row>
    <row r="67" spans="1:9" ht="15" customHeight="1">
      <c r="A67" s="557" t="s">
        <v>510</v>
      </c>
      <c r="B67" s="557"/>
      <c r="C67" s="455">
        <v>3982</v>
      </c>
      <c r="D67" s="444">
        <v>4017</v>
      </c>
      <c r="E67" s="274">
        <f t="shared" si="0"/>
        <v>0.8789552988448015</v>
      </c>
    </row>
    <row r="68" spans="1:9" ht="29.25" customHeight="1">
      <c r="A68" s="557" t="s">
        <v>511</v>
      </c>
      <c r="B68" s="557"/>
      <c r="C68" s="455">
        <v>15404</v>
      </c>
      <c r="D68" s="444">
        <v>15632</v>
      </c>
      <c r="E68" s="274">
        <f t="shared" si="0"/>
        <v>1.4801350298623734</v>
      </c>
    </row>
    <row r="69" spans="1:9" ht="29.25" customHeight="1">
      <c r="A69" s="557" t="s">
        <v>512</v>
      </c>
      <c r="B69" s="557"/>
      <c r="C69" s="455">
        <v>26809</v>
      </c>
      <c r="D69" s="444">
        <v>27310</v>
      </c>
      <c r="E69" s="274">
        <f t="shared" si="0"/>
        <v>1.8687754112424932</v>
      </c>
    </row>
    <row r="70" spans="1:9" ht="29.25" customHeight="1">
      <c r="A70" s="557" t="s">
        <v>513</v>
      </c>
      <c r="B70" s="557"/>
      <c r="C70" s="455">
        <v>19485</v>
      </c>
      <c r="D70" s="444">
        <v>19682</v>
      </c>
      <c r="E70" s="274">
        <f t="shared" si="0"/>
        <v>1.0110341288170388</v>
      </c>
    </row>
    <row r="71" spans="1:9" ht="15" customHeight="1">
      <c r="A71" s="557" t="s">
        <v>514</v>
      </c>
      <c r="B71" s="557"/>
      <c r="C71" s="455">
        <v>22177</v>
      </c>
      <c r="D71" s="444">
        <v>22373</v>
      </c>
      <c r="E71" s="274">
        <f t="shared" si="0"/>
        <v>0.88379853000856745</v>
      </c>
    </row>
    <row r="72" spans="1:9" ht="29.25" customHeight="1">
      <c r="A72" s="557" t="s">
        <v>515</v>
      </c>
      <c r="B72" s="557"/>
      <c r="C72" s="455">
        <v>36333</v>
      </c>
      <c r="D72" s="444">
        <v>35783</v>
      </c>
      <c r="E72" s="274">
        <f t="shared" si="0"/>
        <v>-1.5137753557372087</v>
      </c>
    </row>
    <row r="73" spans="1:9" ht="29.25" customHeight="1">
      <c r="A73" s="557" t="s">
        <v>516</v>
      </c>
      <c r="B73" s="557"/>
      <c r="C73" s="455">
        <v>7652</v>
      </c>
      <c r="D73" s="444">
        <v>7829</v>
      </c>
      <c r="E73" s="274">
        <f t="shared" si="0"/>
        <v>2.3131207527443807</v>
      </c>
    </row>
    <row r="74" spans="1:9" ht="15" customHeight="1">
      <c r="A74" s="557" t="s">
        <v>517</v>
      </c>
      <c r="B74" s="557"/>
      <c r="C74" s="455">
        <v>11393</v>
      </c>
      <c r="D74" s="444">
        <v>11582</v>
      </c>
      <c r="E74" s="274">
        <f t="shared" si="0"/>
        <v>1.6589133678574564</v>
      </c>
    </row>
    <row r="75" spans="1:9" ht="43.5" customHeight="1">
      <c r="A75" s="557" t="s">
        <v>518</v>
      </c>
      <c r="B75" s="557"/>
      <c r="C75" s="455">
        <v>4944</v>
      </c>
      <c r="D75" s="444">
        <v>4945</v>
      </c>
      <c r="E75" s="274">
        <f t="shared" si="0"/>
        <v>2.0226537216828482E-2</v>
      </c>
    </row>
    <row r="76" spans="1:9" ht="29.25" customHeight="1">
      <c r="A76" s="557" t="s">
        <v>519</v>
      </c>
      <c r="B76" s="557"/>
      <c r="C76" s="456">
        <v>74</v>
      </c>
      <c r="D76" s="449">
        <v>73</v>
      </c>
      <c r="E76" s="450">
        <f t="shared" si="0"/>
        <v>-1.3513513513513513</v>
      </c>
    </row>
    <row r="77" spans="1:9" ht="15" customHeight="1">
      <c r="A77" s="554" t="s">
        <v>520</v>
      </c>
      <c r="B77" s="554"/>
      <c r="C77" s="451">
        <v>347293</v>
      </c>
      <c r="D77" s="451">
        <v>350038</v>
      </c>
      <c r="E77" s="452">
        <f t="shared" si="0"/>
        <v>0.79039888509126288</v>
      </c>
    </row>
    <row r="78" spans="1:9">
      <c r="A78" s="555" t="s">
        <v>224</v>
      </c>
      <c r="B78" s="555"/>
      <c r="C78" s="555"/>
    </row>
    <row r="79" spans="1:9">
      <c r="A79" s="555" t="s">
        <v>223</v>
      </c>
      <c r="B79" s="555"/>
      <c r="C79" s="555"/>
      <c r="E79" s="275"/>
    </row>
    <row r="80" spans="1:9" ht="12.75" customHeight="1">
      <c r="A80" s="556" t="s">
        <v>222</v>
      </c>
      <c r="B80" s="556"/>
      <c r="C80" s="556"/>
      <c r="E80" s="275"/>
      <c r="I80" s="275"/>
    </row>
    <row r="81" spans="1:9">
      <c r="A81" s="555" t="s">
        <v>521</v>
      </c>
      <c r="B81" s="555"/>
      <c r="C81" s="555"/>
      <c r="E81" s="275"/>
      <c r="G81" s="304"/>
    </row>
    <row r="82" spans="1:9" ht="30.75" customHeight="1">
      <c r="A82" s="553" t="s">
        <v>522</v>
      </c>
      <c r="B82" s="553"/>
      <c r="C82" s="553"/>
      <c r="E82" s="275"/>
      <c r="G82" s="275"/>
      <c r="I82" s="275"/>
    </row>
    <row r="83" spans="1:9">
      <c r="A83" s="370" t="s">
        <v>485</v>
      </c>
    </row>
    <row r="84" spans="1:9" ht="15">
      <c r="B84" s="397"/>
    </row>
    <row r="85" spans="1:9" ht="15">
      <c r="A85" s="10" t="s">
        <v>221</v>
      </c>
      <c r="B85" s="397"/>
    </row>
    <row r="86" spans="1:9" ht="15">
      <c r="A86" s="10" t="s">
        <v>47</v>
      </c>
      <c r="B86" s="397"/>
    </row>
    <row r="107" spans="5:5">
      <c r="E107" s="276"/>
    </row>
  </sheetData>
  <sheetProtection password="CCE3"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O18" sqref="O18"/>
    </sheetView>
  </sheetViews>
  <sheetFormatPr baseColWidth="10" defaultRowHeight="15"/>
  <cols>
    <col min="1" max="1" width="58.140625" customWidth="1"/>
    <col min="2" max="2" width="24.5703125" customWidth="1"/>
  </cols>
  <sheetData>
    <row r="1" spans="1:2" ht="42.75" customHeight="1">
      <c r="A1" s="565" t="s">
        <v>551</v>
      </c>
      <c r="B1" s="565"/>
    </row>
    <row r="2" spans="1:2" ht="15.75" thickBot="1">
      <c r="A2" s="561" t="s">
        <v>482</v>
      </c>
      <c r="B2" s="566"/>
    </row>
    <row r="3" spans="1:2" ht="15.75" thickBot="1">
      <c r="A3" s="94" t="s">
        <v>483</v>
      </c>
      <c r="B3" s="327" t="s">
        <v>734</v>
      </c>
    </row>
    <row r="4" spans="1:2" ht="20.25" customHeight="1" thickBot="1">
      <c r="A4" s="296" t="s">
        <v>534</v>
      </c>
      <c r="B4" s="254">
        <v>1000</v>
      </c>
    </row>
    <row r="5" spans="1:2" ht="57.75" thickBot="1">
      <c r="A5" s="296" t="s">
        <v>535</v>
      </c>
      <c r="B5" s="255">
        <v>1317</v>
      </c>
    </row>
    <row r="6" spans="1:2" ht="25.5" customHeight="1" thickBot="1">
      <c r="A6" s="296" t="s">
        <v>108</v>
      </c>
      <c r="B6" s="255">
        <v>2470</v>
      </c>
    </row>
    <row r="7" spans="1:2" ht="25.5" customHeight="1" thickBot="1">
      <c r="A7" s="296" t="s">
        <v>536</v>
      </c>
      <c r="B7" s="255">
        <v>22196</v>
      </c>
    </row>
    <row r="8" spans="1:2" s="410" customFormat="1" ht="29.25" thickBot="1">
      <c r="A8" s="295" t="s">
        <v>659</v>
      </c>
      <c r="B8" s="255">
        <v>915</v>
      </c>
    </row>
    <row r="9" spans="1:2" s="410" customFormat="1" ht="29.25" thickBot="1">
      <c r="A9" s="295" t="s">
        <v>660</v>
      </c>
      <c r="B9" s="255">
        <v>1507</v>
      </c>
    </row>
    <row r="10" spans="1:2" s="410" customFormat="1" ht="29.25" thickBot="1">
      <c r="A10" s="295" t="s">
        <v>661</v>
      </c>
      <c r="B10" s="255">
        <v>4150</v>
      </c>
    </row>
    <row r="11" spans="1:2" s="410" customFormat="1" ht="15.75" thickBot="1">
      <c r="A11" s="295" t="s">
        <v>662</v>
      </c>
      <c r="B11" s="255">
        <v>1272</v>
      </c>
    </row>
    <row r="12" spans="1:2" s="410" customFormat="1" ht="15.75" thickBot="1">
      <c r="A12" s="295" t="s">
        <v>663</v>
      </c>
      <c r="B12" s="255">
        <v>68</v>
      </c>
    </row>
    <row r="13" spans="1:2" s="410" customFormat="1" ht="15.75" thickBot="1">
      <c r="A13" s="295" t="s">
        <v>664</v>
      </c>
      <c r="B13" s="255">
        <v>16</v>
      </c>
    </row>
    <row r="14" spans="1:2" s="410" customFormat="1" ht="15.75" thickBot="1">
      <c r="A14" s="295" t="s">
        <v>665</v>
      </c>
      <c r="B14" s="255">
        <v>235</v>
      </c>
    </row>
    <row r="15" spans="1:2" s="410" customFormat="1" ht="15.75" thickBot="1">
      <c r="A15" s="295" t="s">
        <v>666</v>
      </c>
      <c r="B15" s="255">
        <v>29</v>
      </c>
    </row>
    <row r="16" spans="1:2" s="410" customFormat="1" ht="15.75" thickBot="1">
      <c r="A16" s="295" t="s">
        <v>109</v>
      </c>
      <c r="B16" s="255">
        <v>4658</v>
      </c>
    </row>
    <row r="17" spans="1:2" s="410" customFormat="1" ht="15.75" thickBot="1">
      <c r="A17" s="295" t="s">
        <v>667</v>
      </c>
      <c r="B17" s="255">
        <v>34</v>
      </c>
    </row>
    <row r="18" spans="1:2" s="410" customFormat="1" ht="57.75" thickBot="1">
      <c r="A18" s="295" t="s">
        <v>668</v>
      </c>
      <c r="B18" s="255">
        <v>112</v>
      </c>
    </row>
    <row r="19" spans="1:2" s="410" customFormat="1" ht="15.75" thickBot="1">
      <c r="A19" s="295" t="s">
        <v>645</v>
      </c>
      <c r="B19" s="255">
        <v>65</v>
      </c>
    </row>
    <row r="20" spans="1:2" s="410" customFormat="1" ht="43.5" thickBot="1">
      <c r="A20" s="295" t="s">
        <v>646</v>
      </c>
      <c r="B20" s="255">
        <v>275</v>
      </c>
    </row>
    <row r="21" spans="1:2" s="410" customFormat="1" ht="29.25" thickBot="1">
      <c r="A21" s="295" t="s">
        <v>669</v>
      </c>
      <c r="B21" s="255">
        <v>41</v>
      </c>
    </row>
    <row r="22" spans="1:2" s="410" customFormat="1" ht="29.25" thickBot="1">
      <c r="A22" s="295" t="s">
        <v>670</v>
      </c>
      <c r="B22" s="255">
        <v>52</v>
      </c>
    </row>
    <row r="23" spans="1:2" s="410" customFormat="1" ht="29.25" thickBot="1">
      <c r="A23" s="295" t="s">
        <v>671</v>
      </c>
      <c r="B23" s="255">
        <v>233</v>
      </c>
    </row>
    <row r="24" spans="1:2" s="410" customFormat="1" ht="15.75" thickBot="1">
      <c r="A24" s="295" t="s">
        <v>290</v>
      </c>
      <c r="B24" s="255">
        <v>803</v>
      </c>
    </row>
    <row r="25" spans="1:2" s="410" customFormat="1" ht="43.5" thickBot="1">
      <c r="A25" s="295" t="s">
        <v>672</v>
      </c>
      <c r="B25" s="255">
        <v>1074</v>
      </c>
    </row>
    <row r="26" spans="1:2" s="410" customFormat="1" ht="29.25" thickBot="1">
      <c r="A26" s="295" t="s">
        <v>673</v>
      </c>
      <c r="B26" s="255">
        <v>244</v>
      </c>
    </row>
    <row r="27" spans="1:2" s="410" customFormat="1" ht="15.75" thickBot="1">
      <c r="A27" s="295" t="s">
        <v>647</v>
      </c>
      <c r="B27" s="255">
        <v>37</v>
      </c>
    </row>
    <row r="28" spans="1:2" s="410" customFormat="1" ht="15.75" thickBot="1">
      <c r="A28" s="295" t="s">
        <v>674</v>
      </c>
      <c r="B28" s="255">
        <v>172</v>
      </c>
    </row>
    <row r="29" spans="1:2" s="410" customFormat="1" ht="29.25" thickBot="1">
      <c r="A29" s="295" t="s">
        <v>675</v>
      </c>
      <c r="B29" s="255">
        <v>284</v>
      </c>
    </row>
    <row r="30" spans="1:2" s="410" customFormat="1" ht="15.75" thickBot="1">
      <c r="A30" s="295" t="s">
        <v>292</v>
      </c>
      <c r="B30" s="255">
        <v>221</v>
      </c>
    </row>
    <row r="31" spans="1:2" s="410" customFormat="1" ht="15.75" thickBot="1">
      <c r="A31" s="295" t="s">
        <v>676</v>
      </c>
      <c r="B31" s="255">
        <v>39</v>
      </c>
    </row>
    <row r="32" spans="1:2" s="410" customFormat="1" ht="43.5" thickBot="1">
      <c r="A32" s="295" t="s">
        <v>677</v>
      </c>
      <c r="B32" s="255">
        <v>178</v>
      </c>
    </row>
    <row r="33" spans="1:6" s="410" customFormat="1" ht="57.75" thickBot="1">
      <c r="A33" s="295" t="s">
        <v>678</v>
      </c>
      <c r="B33" s="255">
        <v>966</v>
      </c>
    </row>
    <row r="34" spans="1:6" s="410" customFormat="1" ht="29.25" thickBot="1">
      <c r="A34" s="295" t="s">
        <v>537</v>
      </c>
      <c r="B34" s="255">
        <v>0</v>
      </c>
    </row>
    <row r="35" spans="1:6" s="410" customFormat="1" ht="15.75" thickBot="1">
      <c r="A35" s="295" t="s">
        <v>538</v>
      </c>
      <c r="B35" s="255">
        <v>658</v>
      </c>
    </row>
    <row r="36" spans="1:6" s="410" customFormat="1" ht="15.75" thickBot="1">
      <c r="A36" s="295" t="s">
        <v>679</v>
      </c>
      <c r="B36" s="255">
        <v>788</v>
      </c>
    </row>
    <row r="37" spans="1:6" s="410" customFormat="1" ht="15.75" thickBot="1">
      <c r="A37" s="295" t="s">
        <v>648</v>
      </c>
      <c r="B37" s="255">
        <v>194</v>
      </c>
    </row>
    <row r="38" spans="1:6" s="410" customFormat="1" ht="57.75" thickBot="1">
      <c r="A38" s="295" t="s">
        <v>680</v>
      </c>
      <c r="B38" s="255">
        <v>206</v>
      </c>
    </row>
    <row r="39" spans="1:6" s="410" customFormat="1" ht="29.25" thickBot="1">
      <c r="A39" s="295" t="s">
        <v>302</v>
      </c>
      <c r="B39" s="255">
        <v>491</v>
      </c>
    </row>
    <row r="40" spans="1:6" s="410" customFormat="1" ht="15.75" thickBot="1">
      <c r="A40" s="295" t="s">
        <v>681</v>
      </c>
      <c r="B40" s="255">
        <v>383</v>
      </c>
    </row>
    <row r="41" spans="1:6" s="410" customFormat="1" ht="29.25" thickBot="1">
      <c r="A41" s="295" t="s">
        <v>682</v>
      </c>
      <c r="B41" s="255">
        <v>105</v>
      </c>
    </row>
    <row r="42" spans="1:6" s="410" customFormat="1" ht="15.75" thickBot="1">
      <c r="A42" s="295" t="s">
        <v>683</v>
      </c>
      <c r="B42" s="255">
        <v>1178</v>
      </c>
    </row>
    <row r="43" spans="1:6" s="410" customFormat="1" ht="43.5" thickBot="1">
      <c r="A43" s="295" t="s">
        <v>539</v>
      </c>
      <c r="B43" s="255">
        <v>507</v>
      </c>
    </row>
    <row r="44" spans="1:6" s="410" customFormat="1" ht="29.25" thickBot="1">
      <c r="A44" s="295" t="s">
        <v>540</v>
      </c>
      <c r="B44" s="255">
        <v>6</v>
      </c>
    </row>
    <row r="45" spans="1:6" s="410" customFormat="1">
      <c r="A45" s="94" t="s">
        <v>484</v>
      </c>
      <c r="B45" s="484">
        <v>26983</v>
      </c>
      <c r="D45" s="6"/>
    </row>
    <row r="46" spans="1:6">
      <c r="C46" s="6"/>
      <c r="D46" s="6"/>
    </row>
    <row r="47" spans="1:6">
      <c r="A47" s="506" t="s">
        <v>756</v>
      </c>
      <c r="B47" s="506"/>
    </row>
    <row r="48" spans="1:6" ht="15" customHeight="1">
      <c r="A48" s="506"/>
      <c r="B48" s="506"/>
      <c r="F48" s="6"/>
    </row>
    <row r="49" spans="1:6">
      <c r="A49" s="506"/>
      <c r="B49" s="506"/>
      <c r="D49" s="392"/>
      <c r="E49" s="392"/>
      <c r="F49" s="6"/>
    </row>
    <row r="50" spans="1:6">
      <c r="A50" s="506"/>
      <c r="B50" s="506"/>
      <c r="D50" s="391"/>
      <c r="E50" s="391"/>
    </row>
    <row r="51" spans="1:6">
      <c r="A51" s="506"/>
      <c r="B51" s="506"/>
    </row>
    <row r="52" spans="1:6">
      <c r="A52" s="506"/>
      <c r="B52" s="506"/>
    </row>
    <row r="54" spans="1:6">
      <c r="A54" s="564" t="s">
        <v>224</v>
      </c>
      <c r="B54" s="544"/>
    </row>
    <row r="55" spans="1:6">
      <c r="A55" s="564" t="s">
        <v>485</v>
      </c>
      <c r="B55" s="544"/>
    </row>
    <row r="56" spans="1:6">
      <c r="A56" s="326" t="s">
        <v>550</v>
      </c>
      <c r="B56" s="257"/>
      <c r="C56" s="325"/>
    </row>
    <row r="58" spans="1:6">
      <c r="A58" s="10" t="s">
        <v>486</v>
      </c>
      <c r="B58" s="10"/>
    </row>
    <row r="59" spans="1:6">
      <c r="A59" s="10" t="s">
        <v>47</v>
      </c>
    </row>
  </sheetData>
  <sheetProtection password="CCE3"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K24" sqref="K24"/>
    </sheetView>
  </sheetViews>
  <sheetFormatPr baseColWidth="10" defaultColWidth="9.140625" defaultRowHeight="12.75"/>
  <cols>
    <col min="1" max="1" width="39" style="91" customWidth="1"/>
    <col min="2" max="2" width="30.7109375" style="91" bestFit="1" customWidth="1"/>
    <col min="3" max="3" width="20.140625" style="91" bestFit="1" customWidth="1"/>
    <col min="4" max="4" width="19.85546875" style="91" bestFit="1" customWidth="1"/>
    <col min="5" max="5" width="26" style="91" bestFit="1" customWidth="1"/>
    <col min="6" max="6" width="22.140625" style="91" bestFit="1" customWidth="1"/>
    <col min="7" max="256" width="9.140625" style="91"/>
    <col min="257" max="257" width="39" style="91" customWidth="1"/>
    <col min="258" max="512" width="9.140625" style="91"/>
    <col min="513" max="513" width="39" style="91" customWidth="1"/>
    <col min="514" max="768" width="9.140625" style="91"/>
    <col min="769" max="769" width="39" style="91" customWidth="1"/>
    <col min="770" max="1024" width="9.140625" style="91"/>
    <col min="1025" max="1025" width="39" style="91" customWidth="1"/>
    <col min="1026" max="1280" width="9.140625" style="91"/>
    <col min="1281" max="1281" width="39" style="91" customWidth="1"/>
    <col min="1282" max="1536" width="9.140625" style="91"/>
    <col min="1537" max="1537" width="39" style="91" customWidth="1"/>
    <col min="1538" max="1792" width="9.140625" style="91"/>
    <col min="1793" max="1793" width="39" style="91" customWidth="1"/>
    <col min="1794" max="2048" width="9.140625" style="91"/>
    <col min="2049" max="2049" width="39" style="91" customWidth="1"/>
    <col min="2050" max="2304" width="9.140625" style="91"/>
    <col min="2305" max="2305" width="39" style="91" customWidth="1"/>
    <col min="2306" max="2560" width="9.140625" style="91"/>
    <col min="2561" max="2561" width="39" style="91" customWidth="1"/>
    <col min="2562" max="2816" width="9.140625" style="91"/>
    <col min="2817" max="2817" width="39" style="91" customWidth="1"/>
    <col min="2818" max="3072" width="9.140625" style="91"/>
    <col min="3073" max="3073" width="39" style="91" customWidth="1"/>
    <col min="3074" max="3328" width="9.140625" style="91"/>
    <col min="3329" max="3329" width="39" style="91" customWidth="1"/>
    <col min="3330" max="3584" width="9.140625" style="91"/>
    <col min="3585" max="3585" width="39" style="91" customWidth="1"/>
    <col min="3586" max="3840" width="9.140625" style="91"/>
    <col min="3841" max="3841" width="39" style="91" customWidth="1"/>
    <col min="3842" max="4096" width="9.140625" style="91"/>
    <col min="4097" max="4097" width="39" style="91" customWidth="1"/>
    <col min="4098" max="4352" width="9.140625" style="91"/>
    <col min="4353" max="4353" width="39" style="91" customWidth="1"/>
    <col min="4354" max="4608" width="9.140625" style="91"/>
    <col min="4609" max="4609" width="39" style="91" customWidth="1"/>
    <col min="4610" max="4864" width="9.140625" style="91"/>
    <col min="4865" max="4865" width="39" style="91" customWidth="1"/>
    <col min="4866" max="5120" width="9.140625" style="91"/>
    <col min="5121" max="5121" width="39" style="91" customWidth="1"/>
    <col min="5122" max="5376" width="9.140625" style="91"/>
    <col min="5377" max="5377" width="39" style="91" customWidth="1"/>
    <col min="5378" max="5632" width="9.140625" style="91"/>
    <col min="5633" max="5633" width="39" style="91" customWidth="1"/>
    <col min="5634" max="5888" width="9.140625" style="91"/>
    <col min="5889" max="5889" width="39" style="91" customWidth="1"/>
    <col min="5890" max="6144" width="9.140625" style="91"/>
    <col min="6145" max="6145" width="39" style="91" customWidth="1"/>
    <col min="6146" max="6400" width="9.140625" style="91"/>
    <col min="6401" max="6401" width="39" style="91" customWidth="1"/>
    <col min="6402" max="6656" width="9.140625" style="91"/>
    <col min="6657" max="6657" width="39" style="91" customWidth="1"/>
    <col min="6658" max="6912" width="9.140625" style="91"/>
    <col min="6913" max="6913" width="39" style="91" customWidth="1"/>
    <col min="6914" max="7168" width="9.140625" style="91"/>
    <col min="7169" max="7169" width="39" style="91" customWidth="1"/>
    <col min="7170" max="7424" width="9.140625" style="91"/>
    <col min="7425" max="7425" width="39" style="91" customWidth="1"/>
    <col min="7426" max="7680" width="9.140625" style="91"/>
    <col min="7681" max="7681" width="39" style="91" customWidth="1"/>
    <col min="7682" max="7936" width="9.140625" style="91"/>
    <col min="7937" max="7937" width="39" style="91" customWidth="1"/>
    <col min="7938" max="8192" width="9.140625" style="91"/>
    <col min="8193" max="8193" width="39" style="91" customWidth="1"/>
    <col min="8194" max="8448" width="9.140625" style="91"/>
    <col min="8449" max="8449" width="39" style="91" customWidth="1"/>
    <col min="8450" max="8704" width="9.140625" style="91"/>
    <col min="8705" max="8705" width="39" style="91" customWidth="1"/>
    <col min="8706" max="8960" width="9.140625" style="91"/>
    <col min="8961" max="8961" width="39" style="91" customWidth="1"/>
    <col min="8962" max="9216" width="9.140625" style="91"/>
    <col min="9217" max="9217" width="39" style="91" customWidth="1"/>
    <col min="9218" max="9472" width="9.140625" style="91"/>
    <col min="9473" max="9473" width="39" style="91" customWidth="1"/>
    <col min="9474" max="9728" width="9.140625" style="91"/>
    <col min="9729" max="9729" width="39" style="91" customWidth="1"/>
    <col min="9730" max="9984" width="9.140625" style="91"/>
    <col min="9985" max="9985" width="39" style="91" customWidth="1"/>
    <col min="9986" max="10240" width="9.140625" style="91"/>
    <col min="10241" max="10241" width="39" style="91" customWidth="1"/>
    <col min="10242" max="10496" width="9.140625" style="91"/>
    <col min="10497" max="10497" width="39" style="91" customWidth="1"/>
    <col min="10498" max="10752" width="9.140625" style="91"/>
    <col min="10753" max="10753" width="39" style="91" customWidth="1"/>
    <col min="10754" max="11008" width="9.140625" style="91"/>
    <col min="11009" max="11009" width="39" style="91" customWidth="1"/>
    <col min="11010" max="11264" width="9.140625" style="91"/>
    <col min="11265" max="11265" width="39" style="91" customWidth="1"/>
    <col min="11266" max="11520" width="9.140625" style="91"/>
    <col min="11521" max="11521" width="39" style="91" customWidth="1"/>
    <col min="11522" max="11776" width="9.140625" style="91"/>
    <col min="11777" max="11777" width="39" style="91" customWidth="1"/>
    <col min="11778" max="12032" width="9.140625" style="91"/>
    <col min="12033" max="12033" width="39" style="91" customWidth="1"/>
    <col min="12034" max="12288" width="9.140625" style="91"/>
    <col min="12289" max="12289" width="39" style="91" customWidth="1"/>
    <col min="12290" max="12544" width="9.140625" style="91"/>
    <col min="12545" max="12545" width="39" style="91" customWidth="1"/>
    <col min="12546" max="12800" width="9.140625" style="91"/>
    <col min="12801" max="12801" width="39" style="91" customWidth="1"/>
    <col min="12802" max="13056" width="9.140625" style="91"/>
    <col min="13057" max="13057" width="39" style="91" customWidth="1"/>
    <col min="13058" max="13312" width="9.140625" style="91"/>
    <col min="13313" max="13313" width="39" style="91" customWidth="1"/>
    <col min="13314" max="13568" width="9.140625" style="91"/>
    <col min="13569" max="13569" width="39" style="91" customWidth="1"/>
    <col min="13570" max="13824" width="9.140625" style="91"/>
    <col min="13825" max="13825" width="39" style="91" customWidth="1"/>
    <col min="13826" max="14080" width="9.140625" style="91"/>
    <col min="14081" max="14081" width="39" style="91" customWidth="1"/>
    <col min="14082" max="14336" width="9.140625" style="91"/>
    <col min="14337" max="14337" width="39" style="91" customWidth="1"/>
    <col min="14338" max="14592" width="9.140625" style="91"/>
    <col min="14593" max="14593" width="39" style="91" customWidth="1"/>
    <col min="14594" max="14848" width="9.140625" style="91"/>
    <col min="14849" max="14849" width="39" style="91" customWidth="1"/>
    <col min="14850" max="15104" width="9.140625" style="91"/>
    <col min="15105" max="15105" width="39" style="91" customWidth="1"/>
    <col min="15106" max="15360" width="9.140625" style="91"/>
    <col min="15361" max="15361" width="39" style="91" customWidth="1"/>
    <col min="15362" max="15616" width="9.140625" style="91"/>
    <col min="15617" max="15617" width="39" style="91" customWidth="1"/>
    <col min="15618" max="15872" width="9.140625" style="91"/>
    <col min="15873" max="15873" width="39" style="91" customWidth="1"/>
    <col min="15874" max="16128" width="9.140625" style="91"/>
    <col min="16129" max="16129" width="39" style="91" customWidth="1"/>
    <col min="16130" max="16384" width="9.140625" style="91"/>
  </cols>
  <sheetData>
    <row r="1" spans="1:7" ht="27" customHeight="1">
      <c r="A1" s="568" t="s">
        <v>655</v>
      </c>
      <c r="B1" s="569"/>
      <c r="C1" s="569"/>
      <c r="D1" s="569"/>
      <c r="E1" s="569"/>
      <c r="F1" s="569"/>
    </row>
    <row r="2" spans="1:7">
      <c r="A2" s="561" t="s">
        <v>232</v>
      </c>
      <c r="B2" s="566"/>
      <c r="C2" s="566"/>
      <c r="D2" s="566"/>
      <c r="E2" s="561"/>
      <c r="F2" s="566"/>
    </row>
    <row r="3" spans="1:7">
      <c r="B3" s="570" t="s">
        <v>718</v>
      </c>
      <c r="C3" s="570"/>
      <c r="D3" s="570"/>
      <c r="E3" s="570"/>
      <c r="F3" s="570"/>
    </row>
    <row r="4" spans="1:7" ht="18" customHeight="1">
      <c r="B4" s="222" t="s">
        <v>602</v>
      </c>
      <c r="C4" s="223" t="s">
        <v>266</v>
      </c>
      <c r="D4" s="223" t="s">
        <v>233</v>
      </c>
      <c r="E4" s="223" t="s">
        <v>603</v>
      </c>
      <c r="F4" s="223" t="s">
        <v>267</v>
      </c>
    </row>
    <row r="5" spans="1:7">
      <c r="A5" s="96" t="s">
        <v>234</v>
      </c>
      <c r="B5" s="372">
        <v>361.98</v>
      </c>
      <c r="C5" s="224">
        <v>212.23</v>
      </c>
      <c r="D5" s="224">
        <v>168.09</v>
      </c>
      <c r="E5" s="224">
        <v>44.14</v>
      </c>
      <c r="F5" s="225">
        <v>149.75</v>
      </c>
    </row>
    <row r="6" spans="1:7">
      <c r="A6" s="96" t="s">
        <v>235</v>
      </c>
      <c r="B6" s="373">
        <v>59.38</v>
      </c>
      <c r="C6" s="227">
        <v>35.43</v>
      </c>
      <c r="D6" s="227">
        <v>28.19</v>
      </c>
      <c r="E6" s="227">
        <v>7.25</v>
      </c>
      <c r="F6" s="228">
        <v>23.95</v>
      </c>
      <c r="G6" s="371"/>
    </row>
    <row r="7" spans="1:7">
      <c r="A7" s="96" t="s">
        <v>236</v>
      </c>
      <c r="B7" s="373">
        <v>16.07</v>
      </c>
      <c r="C7" s="227">
        <v>8.39</v>
      </c>
      <c r="D7" s="227">
        <v>7.12</v>
      </c>
      <c r="E7" s="227">
        <v>1.28</v>
      </c>
      <c r="F7" s="228">
        <v>7.68</v>
      </c>
      <c r="G7" s="371"/>
    </row>
    <row r="8" spans="1:7">
      <c r="A8" s="96" t="s">
        <v>237</v>
      </c>
      <c r="B8" s="373">
        <v>30.91</v>
      </c>
      <c r="C8" s="227">
        <v>17.93</v>
      </c>
      <c r="D8" s="227">
        <v>14.11</v>
      </c>
      <c r="E8" s="227">
        <v>3.83</v>
      </c>
      <c r="F8" s="228">
        <v>12.98</v>
      </c>
      <c r="G8" s="371"/>
    </row>
    <row r="9" spans="1:7">
      <c r="A9" s="96" t="s">
        <v>238</v>
      </c>
      <c r="B9" s="373">
        <v>99.81</v>
      </c>
      <c r="C9" s="227">
        <v>57.31</v>
      </c>
      <c r="D9" s="227">
        <v>45.81</v>
      </c>
      <c r="E9" s="227">
        <v>11.5</v>
      </c>
      <c r="F9" s="228">
        <v>42.51</v>
      </c>
      <c r="G9" s="371"/>
    </row>
    <row r="10" spans="1:7">
      <c r="A10" s="96" t="s">
        <v>239</v>
      </c>
      <c r="B10" s="373">
        <v>74.680000000000007</v>
      </c>
      <c r="C10" s="227">
        <v>46.79</v>
      </c>
      <c r="D10" s="227">
        <v>37.520000000000003</v>
      </c>
      <c r="E10" s="227">
        <v>9.27</v>
      </c>
      <c r="F10" s="228">
        <v>27.89</v>
      </c>
      <c r="G10" s="371"/>
    </row>
    <row r="11" spans="1:7">
      <c r="A11" s="96" t="s">
        <v>240</v>
      </c>
      <c r="B11" s="373">
        <v>146.96</v>
      </c>
      <c r="C11" s="227">
        <v>91.47</v>
      </c>
      <c r="D11" s="227">
        <v>73.47</v>
      </c>
      <c r="E11" s="227">
        <v>18</v>
      </c>
      <c r="F11" s="228">
        <v>55.49</v>
      </c>
      <c r="G11" s="371"/>
    </row>
    <row r="12" spans="1:7">
      <c r="A12" s="96" t="s">
        <v>241</v>
      </c>
      <c r="B12" s="373">
        <v>48.81</v>
      </c>
      <c r="C12" s="227">
        <v>28.27</v>
      </c>
      <c r="D12" s="227">
        <v>23.29</v>
      </c>
      <c r="E12" s="227">
        <v>4.99</v>
      </c>
      <c r="F12" s="228">
        <v>20.54</v>
      </c>
      <c r="G12" s="371"/>
    </row>
    <row r="13" spans="1:7">
      <c r="A13" s="97" t="s">
        <v>264</v>
      </c>
      <c r="B13" s="373">
        <v>838.61</v>
      </c>
      <c r="C13" s="229">
        <v>497.82</v>
      </c>
      <c r="D13" s="229">
        <v>397.58</v>
      </c>
      <c r="E13" s="229">
        <v>100.24</v>
      </c>
      <c r="F13" s="230">
        <v>340.79</v>
      </c>
      <c r="G13" s="371"/>
    </row>
    <row r="14" spans="1:7">
      <c r="A14" s="98" t="s">
        <v>265</v>
      </c>
      <c r="B14" s="374">
        <v>1938.58</v>
      </c>
      <c r="C14" s="231">
        <v>1157.08</v>
      </c>
      <c r="D14" s="232">
        <v>937.96</v>
      </c>
      <c r="E14" s="232">
        <v>219.12</v>
      </c>
      <c r="F14" s="233">
        <v>781.51</v>
      </c>
      <c r="G14" s="371"/>
    </row>
    <row r="15" spans="1:7">
      <c r="B15" s="95"/>
      <c r="C15" s="95"/>
      <c r="D15" s="95"/>
      <c r="E15" s="95"/>
      <c r="F15" s="95"/>
    </row>
    <row r="16" spans="1:7">
      <c r="A16" s="555" t="s">
        <v>224</v>
      </c>
      <c r="B16" s="567"/>
      <c r="C16" s="567"/>
      <c r="D16" s="567"/>
      <c r="E16" s="567"/>
      <c r="F16" s="567"/>
    </row>
    <row r="17" spans="1:6">
      <c r="A17" s="91" t="s">
        <v>175</v>
      </c>
    </row>
    <row r="18" spans="1:6">
      <c r="A18" s="555" t="s">
        <v>242</v>
      </c>
      <c r="B18" s="567"/>
      <c r="C18" s="567"/>
      <c r="D18" s="567"/>
      <c r="E18" s="567"/>
      <c r="F18" s="567"/>
    </row>
    <row r="19" spans="1:6">
      <c r="A19" s="555" t="s">
        <v>243</v>
      </c>
      <c r="B19" s="567"/>
      <c r="C19" s="567"/>
      <c r="D19" s="567"/>
      <c r="E19" s="567"/>
      <c r="F19" s="567"/>
    </row>
    <row r="20" spans="1:6">
      <c r="A20" s="555" t="s">
        <v>244</v>
      </c>
      <c r="B20" s="567"/>
      <c r="C20" s="567"/>
      <c r="D20" s="567"/>
      <c r="E20" s="567"/>
      <c r="F20" s="567"/>
    </row>
    <row r="21" spans="1:6">
      <c r="A21" s="555" t="s">
        <v>245</v>
      </c>
      <c r="B21" s="567"/>
      <c r="C21" s="567"/>
      <c r="D21" s="567"/>
      <c r="E21" s="567"/>
      <c r="F21" s="567"/>
    </row>
    <row r="22" spans="1:6">
      <c r="A22" s="555" t="s">
        <v>246</v>
      </c>
      <c r="B22" s="567"/>
      <c r="C22" s="567"/>
      <c r="D22" s="567"/>
      <c r="E22" s="567"/>
      <c r="F22" s="567"/>
    </row>
    <row r="23" spans="1:6">
      <c r="A23" s="555" t="s">
        <v>247</v>
      </c>
      <c r="B23" s="567"/>
      <c r="C23" s="567"/>
      <c r="D23" s="567"/>
      <c r="E23" s="567"/>
      <c r="F23" s="567"/>
    </row>
    <row r="24" spans="1:6">
      <c r="A24" s="555" t="s">
        <v>248</v>
      </c>
      <c r="B24" s="567"/>
      <c r="C24" s="567"/>
      <c r="D24" s="567"/>
      <c r="E24" s="567"/>
      <c r="F24" s="567"/>
    </row>
    <row r="25" spans="1:6">
      <c r="A25" s="555" t="s">
        <v>249</v>
      </c>
      <c r="B25" s="567"/>
      <c r="C25" s="567"/>
      <c r="D25" s="567"/>
      <c r="E25" s="567"/>
      <c r="F25" s="567"/>
    </row>
    <row r="26" spans="1:6">
      <c r="A26" s="555" t="s">
        <v>250</v>
      </c>
      <c r="B26" s="567"/>
      <c r="C26" s="567"/>
      <c r="D26" s="567"/>
      <c r="E26" s="567"/>
      <c r="F26" s="567"/>
    </row>
    <row r="27" spans="1:6">
      <c r="A27" s="555" t="s">
        <v>251</v>
      </c>
      <c r="B27" s="567"/>
      <c r="C27" s="567"/>
      <c r="D27" s="567"/>
      <c r="E27" s="567"/>
      <c r="F27" s="567"/>
    </row>
    <row r="28" spans="1:6">
      <c r="A28" s="555" t="s">
        <v>252</v>
      </c>
      <c r="B28" s="567"/>
      <c r="C28" s="567"/>
      <c r="D28" s="567"/>
      <c r="E28" s="567"/>
      <c r="F28" s="567"/>
    </row>
    <row r="29" spans="1:6">
      <c r="A29" s="555" t="s">
        <v>253</v>
      </c>
      <c r="B29" s="567"/>
      <c r="C29" s="567"/>
      <c r="D29" s="567"/>
      <c r="E29" s="567"/>
      <c r="F29" s="567"/>
    </row>
    <row r="30" spans="1:6">
      <c r="A30" s="555" t="s">
        <v>254</v>
      </c>
      <c r="B30" s="567"/>
      <c r="C30" s="567"/>
      <c r="D30" s="567"/>
      <c r="E30" s="567"/>
      <c r="F30" s="567"/>
    </row>
    <row r="31" spans="1:6">
      <c r="A31" s="555" t="s">
        <v>255</v>
      </c>
      <c r="B31" s="567"/>
      <c r="C31" s="567"/>
      <c r="D31" s="567"/>
      <c r="E31" s="567"/>
      <c r="F31" s="567"/>
    </row>
    <row r="32" spans="1:6">
      <c r="A32" s="555" t="s">
        <v>256</v>
      </c>
      <c r="B32" s="567"/>
      <c r="C32" s="567"/>
      <c r="D32" s="567"/>
      <c r="E32" s="567"/>
      <c r="F32" s="567"/>
    </row>
    <row r="33" spans="1:6">
      <c r="A33" s="555" t="s">
        <v>257</v>
      </c>
      <c r="B33" s="567"/>
      <c r="C33" s="567"/>
      <c r="D33" s="567"/>
      <c r="E33" s="567"/>
      <c r="F33" s="567"/>
    </row>
    <row r="34" spans="1:6">
      <c r="A34" s="555" t="s">
        <v>258</v>
      </c>
      <c r="B34" s="567"/>
      <c r="C34" s="567"/>
      <c r="D34" s="567"/>
      <c r="E34" s="567"/>
      <c r="F34" s="567"/>
    </row>
    <row r="35" spans="1:6">
      <c r="A35" s="91" t="s">
        <v>175</v>
      </c>
    </row>
    <row r="36" spans="1:6">
      <c r="A36" s="10" t="s">
        <v>268</v>
      </c>
      <c r="B36" s="99"/>
      <c r="C36" s="99"/>
      <c r="D36" s="99"/>
      <c r="E36" s="99"/>
      <c r="F36" s="99"/>
    </row>
    <row r="37" spans="1:6">
      <c r="A37" s="10" t="s">
        <v>47</v>
      </c>
    </row>
    <row r="39" spans="1:6">
      <c r="A39" s="555"/>
      <c r="B39" s="567"/>
      <c r="C39" s="567"/>
      <c r="D39" s="567"/>
      <c r="E39" s="567"/>
      <c r="F39" s="567"/>
    </row>
    <row r="40" spans="1:6">
      <c r="A40" s="555"/>
      <c r="B40" s="567"/>
      <c r="C40" s="567"/>
      <c r="D40" s="567"/>
      <c r="E40" s="567"/>
      <c r="F40" s="567"/>
    </row>
    <row r="41" spans="1:6">
      <c r="A41" s="555"/>
      <c r="B41" s="567"/>
      <c r="C41" s="567"/>
      <c r="D41" s="567"/>
      <c r="E41" s="567"/>
      <c r="F41" s="567"/>
    </row>
  </sheetData>
  <sheetProtection password="CCE3"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F18" sqref="F18"/>
    </sheetView>
  </sheetViews>
  <sheetFormatPr baseColWidth="10" defaultColWidth="9.140625" defaultRowHeight="12.75"/>
  <cols>
    <col min="1" max="1" width="39" style="91" customWidth="1"/>
    <col min="2" max="2" width="19.42578125" style="91" bestFit="1" customWidth="1"/>
    <col min="3" max="3" width="18.42578125" style="91" bestFit="1" customWidth="1"/>
    <col min="4" max="4" width="15.140625" style="91" bestFit="1" customWidth="1"/>
    <col min="5" max="256" width="9.140625" style="91"/>
    <col min="257" max="257" width="39" style="91" customWidth="1"/>
    <col min="258" max="512" width="9.140625" style="91"/>
    <col min="513" max="513" width="39" style="91" customWidth="1"/>
    <col min="514" max="768" width="9.140625" style="91"/>
    <col min="769" max="769" width="39" style="91" customWidth="1"/>
    <col min="770" max="1024" width="9.140625" style="91"/>
    <col min="1025" max="1025" width="39" style="91" customWidth="1"/>
    <col min="1026" max="1280" width="9.140625" style="91"/>
    <col min="1281" max="1281" width="39" style="91" customWidth="1"/>
    <col min="1282" max="1536" width="9.140625" style="91"/>
    <col min="1537" max="1537" width="39" style="91" customWidth="1"/>
    <col min="1538" max="1792" width="9.140625" style="91"/>
    <col min="1793" max="1793" width="39" style="91" customWidth="1"/>
    <col min="1794" max="2048" width="9.140625" style="91"/>
    <col min="2049" max="2049" width="39" style="91" customWidth="1"/>
    <col min="2050" max="2304" width="9.140625" style="91"/>
    <col min="2305" max="2305" width="39" style="91" customWidth="1"/>
    <col min="2306" max="2560" width="9.140625" style="91"/>
    <col min="2561" max="2561" width="39" style="91" customWidth="1"/>
    <col min="2562" max="2816" width="9.140625" style="91"/>
    <col min="2817" max="2817" width="39" style="91" customWidth="1"/>
    <col min="2818" max="3072" width="9.140625" style="91"/>
    <col min="3073" max="3073" width="39" style="91" customWidth="1"/>
    <col min="3074" max="3328" width="9.140625" style="91"/>
    <col min="3329" max="3329" width="39" style="91" customWidth="1"/>
    <col min="3330" max="3584" width="9.140625" style="91"/>
    <col min="3585" max="3585" width="39" style="91" customWidth="1"/>
    <col min="3586" max="3840" width="9.140625" style="91"/>
    <col min="3841" max="3841" width="39" style="91" customWidth="1"/>
    <col min="3842" max="4096" width="9.140625" style="91"/>
    <col min="4097" max="4097" width="39" style="91" customWidth="1"/>
    <col min="4098" max="4352" width="9.140625" style="91"/>
    <col min="4353" max="4353" width="39" style="91" customWidth="1"/>
    <col min="4354" max="4608" width="9.140625" style="91"/>
    <col min="4609" max="4609" width="39" style="91" customWidth="1"/>
    <col min="4610" max="4864" width="9.140625" style="91"/>
    <col min="4865" max="4865" width="39" style="91" customWidth="1"/>
    <col min="4866" max="5120" width="9.140625" style="91"/>
    <col min="5121" max="5121" width="39" style="91" customWidth="1"/>
    <col min="5122" max="5376" width="9.140625" style="91"/>
    <col min="5377" max="5377" width="39" style="91" customWidth="1"/>
    <col min="5378" max="5632" width="9.140625" style="91"/>
    <col min="5633" max="5633" width="39" style="91" customWidth="1"/>
    <col min="5634" max="5888" width="9.140625" style="91"/>
    <col min="5889" max="5889" width="39" style="91" customWidth="1"/>
    <col min="5890" max="6144" width="9.140625" style="91"/>
    <col min="6145" max="6145" width="39" style="91" customWidth="1"/>
    <col min="6146" max="6400" width="9.140625" style="91"/>
    <col min="6401" max="6401" width="39" style="91" customWidth="1"/>
    <col min="6402" max="6656" width="9.140625" style="91"/>
    <col min="6657" max="6657" width="39" style="91" customWidth="1"/>
    <col min="6658" max="6912" width="9.140625" style="91"/>
    <col min="6913" max="6913" width="39" style="91" customWidth="1"/>
    <col min="6914" max="7168" width="9.140625" style="91"/>
    <col min="7169" max="7169" width="39" style="91" customWidth="1"/>
    <col min="7170" max="7424" width="9.140625" style="91"/>
    <col min="7425" max="7425" width="39" style="91" customWidth="1"/>
    <col min="7426" max="7680" width="9.140625" style="91"/>
    <col min="7681" max="7681" width="39" style="91" customWidth="1"/>
    <col min="7682" max="7936" width="9.140625" style="91"/>
    <col min="7937" max="7937" width="39" style="91" customWidth="1"/>
    <col min="7938" max="8192" width="9.140625" style="91"/>
    <col min="8193" max="8193" width="39" style="91" customWidth="1"/>
    <col min="8194" max="8448" width="9.140625" style="91"/>
    <col min="8449" max="8449" width="39" style="91" customWidth="1"/>
    <col min="8450" max="8704" width="9.140625" style="91"/>
    <col min="8705" max="8705" width="39" style="91" customWidth="1"/>
    <col min="8706" max="8960" width="9.140625" style="91"/>
    <col min="8961" max="8961" width="39" style="91" customWidth="1"/>
    <col min="8962" max="9216" width="9.140625" style="91"/>
    <col min="9217" max="9217" width="39" style="91" customWidth="1"/>
    <col min="9218" max="9472" width="9.140625" style="91"/>
    <col min="9473" max="9473" width="39" style="91" customWidth="1"/>
    <col min="9474" max="9728" width="9.140625" style="91"/>
    <col min="9729" max="9729" width="39" style="91" customWidth="1"/>
    <col min="9730" max="9984" width="9.140625" style="91"/>
    <col min="9985" max="9985" width="39" style="91" customWidth="1"/>
    <col min="9986" max="10240" width="9.140625" style="91"/>
    <col min="10241" max="10241" width="39" style="91" customWidth="1"/>
    <col min="10242" max="10496" width="9.140625" style="91"/>
    <col min="10497" max="10497" width="39" style="91" customWidth="1"/>
    <col min="10498" max="10752" width="9.140625" style="91"/>
    <col min="10753" max="10753" width="39" style="91" customWidth="1"/>
    <col min="10754" max="11008" width="9.140625" style="91"/>
    <col min="11009" max="11009" width="39" style="91" customWidth="1"/>
    <col min="11010" max="11264" width="9.140625" style="91"/>
    <col min="11265" max="11265" width="39" style="91" customWidth="1"/>
    <col min="11266" max="11520" width="9.140625" style="91"/>
    <col min="11521" max="11521" width="39" style="91" customWidth="1"/>
    <col min="11522" max="11776" width="9.140625" style="91"/>
    <col min="11777" max="11777" width="39" style="91" customWidth="1"/>
    <col min="11778" max="12032" width="9.140625" style="91"/>
    <col min="12033" max="12033" width="39" style="91" customWidth="1"/>
    <col min="12034" max="12288" width="9.140625" style="91"/>
    <col min="12289" max="12289" width="39" style="91" customWidth="1"/>
    <col min="12290" max="12544" width="9.140625" style="91"/>
    <col min="12545" max="12545" width="39" style="91" customWidth="1"/>
    <col min="12546" max="12800" width="9.140625" style="91"/>
    <col min="12801" max="12801" width="39" style="91" customWidth="1"/>
    <col min="12802" max="13056" width="9.140625" style="91"/>
    <col min="13057" max="13057" width="39" style="91" customWidth="1"/>
    <col min="13058" max="13312" width="9.140625" style="91"/>
    <col min="13313" max="13313" width="39" style="91" customWidth="1"/>
    <col min="13314" max="13568" width="9.140625" style="91"/>
    <col min="13569" max="13569" width="39" style="91" customWidth="1"/>
    <col min="13570" max="13824" width="9.140625" style="91"/>
    <col min="13825" max="13825" width="39" style="91" customWidth="1"/>
    <col min="13826" max="14080" width="9.140625" style="91"/>
    <col min="14081" max="14081" width="39" style="91" customWidth="1"/>
    <col min="14082" max="14336" width="9.140625" style="91"/>
    <col min="14337" max="14337" width="39" style="91" customWidth="1"/>
    <col min="14338" max="14592" width="9.140625" style="91"/>
    <col min="14593" max="14593" width="39" style="91" customWidth="1"/>
    <col min="14594" max="14848" width="9.140625" style="91"/>
    <col min="14849" max="14849" width="39" style="91" customWidth="1"/>
    <col min="14850" max="15104" width="9.140625" style="91"/>
    <col min="15105" max="15105" width="39" style="91" customWidth="1"/>
    <col min="15106" max="15360" width="9.140625" style="91"/>
    <col min="15361" max="15361" width="39" style="91" customWidth="1"/>
    <col min="15362" max="15616" width="9.140625" style="91"/>
    <col min="15617" max="15617" width="39" style="91" customWidth="1"/>
    <col min="15618" max="15872" width="9.140625" style="91"/>
    <col min="15873" max="15873" width="39" style="91" customWidth="1"/>
    <col min="15874" max="16128" width="9.140625" style="91"/>
    <col min="16129" max="16129" width="39" style="91" customWidth="1"/>
    <col min="16130" max="16384" width="9.140625" style="91"/>
  </cols>
  <sheetData>
    <row r="1" spans="1:4" ht="26.25" customHeight="1">
      <c r="A1" s="568" t="s">
        <v>263</v>
      </c>
      <c r="B1" s="569"/>
      <c r="C1" s="569"/>
      <c r="D1" s="569"/>
    </row>
    <row r="2" spans="1:4">
      <c r="A2" s="561" t="s">
        <v>259</v>
      </c>
      <c r="B2" s="566"/>
      <c r="C2" s="566"/>
      <c r="D2" s="566"/>
    </row>
    <row r="3" spans="1:4">
      <c r="B3" s="570" t="s">
        <v>718</v>
      </c>
      <c r="C3" s="570"/>
      <c r="D3" s="570"/>
    </row>
    <row r="4" spans="1:4" ht="16.5" customHeight="1">
      <c r="B4" s="223" t="s">
        <v>260</v>
      </c>
      <c r="C4" s="223" t="s">
        <v>261</v>
      </c>
      <c r="D4" s="223" t="s">
        <v>262</v>
      </c>
    </row>
    <row r="5" spans="1:4">
      <c r="A5" s="96" t="s">
        <v>234</v>
      </c>
      <c r="B5" s="234">
        <v>58.63</v>
      </c>
      <c r="C5" s="224">
        <v>46.44</v>
      </c>
      <c r="D5" s="225">
        <v>20.8</v>
      </c>
    </row>
    <row r="6" spans="1:4">
      <c r="A6" s="96" t="s">
        <v>235</v>
      </c>
      <c r="B6" s="235">
        <v>59.67</v>
      </c>
      <c r="C6" s="227">
        <v>47.47</v>
      </c>
      <c r="D6" s="228">
        <v>20.45</v>
      </c>
    </row>
    <row r="7" spans="1:4">
      <c r="A7" s="96" t="s">
        <v>236</v>
      </c>
      <c r="B7" s="235">
        <v>52.23</v>
      </c>
      <c r="C7" s="227">
        <v>44.28</v>
      </c>
      <c r="D7" s="228">
        <v>15.22</v>
      </c>
    </row>
    <row r="8" spans="1:4">
      <c r="A8" s="96" t="s">
        <v>237</v>
      </c>
      <c r="B8" s="235">
        <v>58.01</v>
      </c>
      <c r="C8" s="227">
        <v>45.63</v>
      </c>
      <c r="D8" s="228">
        <v>21.33</v>
      </c>
    </row>
    <row r="9" spans="1:4">
      <c r="A9" s="96" t="s">
        <v>238</v>
      </c>
      <c r="B9" s="235">
        <v>57.41</v>
      </c>
      <c r="C9" s="227">
        <v>45.89</v>
      </c>
      <c r="D9" s="228">
        <v>20.07</v>
      </c>
    </row>
    <row r="10" spans="1:4">
      <c r="A10" s="96" t="s">
        <v>239</v>
      </c>
      <c r="B10" s="235">
        <v>62.66</v>
      </c>
      <c r="C10" s="227">
        <v>50.24</v>
      </c>
      <c r="D10" s="228">
        <v>19.809999999999999</v>
      </c>
    </row>
    <row r="11" spans="1:4">
      <c r="A11" s="96" t="s">
        <v>240</v>
      </c>
      <c r="B11" s="235">
        <v>62.24</v>
      </c>
      <c r="C11" s="227">
        <v>49.99</v>
      </c>
      <c r="D11" s="228">
        <v>19.68</v>
      </c>
    </row>
    <row r="12" spans="1:4">
      <c r="A12" s="96" t="s">
        <v>241</v>
      </c>
      <c r="B12" s="235">
        <v>57.92</v>
      </c>
      <c r="C12" s="227">
        <v>47.7</v>
      </c>
      <c r="D12" s="228">
        <v>17.64</v>
      </c>
    </row>
    <row r="13" spans="1:4">
      <c r="A13" s="97" t="s">
        <v>264</v>
      </c>
      <c r="B13" s="226">
        <v>59.36</v>
      </c>
      <c r="C13" s="229">
        <v>47.41</v>
      </c>
      <c r="D13" s="230">
        <v>20.14</v>
      </c>
    </row>
    <row r="14" spans="1:4">
      <c r="A14" s="98" t="s">
        <v>265</v>
      </c>
      <c r="B14" s="236">
        <v>59.69</v>
      </c>
      <c r="C14" s="232">
        <v>48.38</v>
      </c>
      <c r="D14" s="233">
        <v>18.940000000000001</v>
      </c>
    </row>
    <row r="16" spans="1:4">
      <c r="A16" s="555" t="s">
        <v>224</v>
      </c>
      <c r="B16" s="567"/>
      <c r="C16" s="567"/>
      <c r="D16" s="567"/>
    </row>
    <row r="17" spans="1:4">
      <c r="A17" s="555" t="s">
        <v>242</v>
      </c>
      <c r="B17" s="567"/>
      <c r="C17" s="567"/>
      <c r="D17" s="567"/>
    </row>
    <row r="18" spans="1:4">
      <c r="A18" s="555" t="s">
        <v>243</v>
      </c>
      <c r="B18" s="567"/>
      <c r="C18" s="567"/>
      <c r="D18" s="567"/>
    </row>
    <row r="19" spans="1:4">
      <c r="A19" s="555" t="s">
        <v>244</v>
      </c>
      <c r="B19" s="567"/>
      <c r="C19" s="567"/>
      <c r="D19" s="567"/>
    </row>
    <row r="20" spans="1:4">
      <c r="A20" s="555" t="s">
        <v>245</v>
      </c>
      <c r="B20" s="567"/>
      <c r="C20" s="567"/>
      <c r="D20" s="567"/>
    </row>
    <row r="21" spans="1:4">
      <c r="A21" s="555" t="s">
        <v>246</v>
      </c>
      <c r="B21" s="567"/>
      <c r="C21" s="567"/>
      <c r="D21" s="567"/>
    </row>
    <row r="22" spans="1:4">
      <c r="A22" s="555" t="s">
        <v>247</v>
      </c>
      <c r="B22" s="567"/>
      <c r="C22" s="567"/>
      <c r="D22" s="567"/>
    </row>
    <row r="23" spans="1:4">
      <c r="A23" s="555" t="s">
        <v>248</v>
      </c>
      <c r="B23" s="567"/>
      <c r="C23" s="567"/>
      <c r="D23" s="567"/>
    </row>
    <row r="24" spans="1:4">
      <c r="A24" s="555" t="s">
        <v>249</v>
      </c>
      <c r="B24" s="567"/>
      <c r="C24" s="567"/>
      <c r="D24" s="567"/>
    </row>
    <row r="25" spans="1:4">
      <c r="A25" s="555" t="s">
        <v>250</v>
      </c>
      <c r="B25" s="567"/>
      <c r="C25" s="567"/>
      <c r="D25" s="567"/>
    </row>
    <row r="26" spans="1:4">
      <c r="A26" s="555" t="s">
        <v>251</v>
      </c>
      <c r="B26" s="567"/>
      <c r="C26" s="567"/>
      <c r="D26" s="567"/>
    </row>
    <row r="27" spans="1:4">
      <c r="A27" s="555" t="s">
        <v>252</v>
      </c>
      <c r="B27" s="567"/>
      <c r="C27" s="567"/>
      <c r="D27" s="567"/>
    </row>
    <row r="28" spans="1:4">
      <c r="A28" s="555" t="s">
        <v>253</v>
      </c>
      <c r="B28" s="567"/>
      <c r="C28" s="567"/>
      <c r="D28" s="567"/>
    </row>
    <row r="29" spans="1:4">
      <c r="A29" s="555" t="s">
        <v>254</v>
      </c>
      <c r="B29" s="567"/>
      <c r="C29" s="567"/>
      <c r="D29" s="567"/>
    </row>
    <row r="30" spans="1:4">
      <c r="A30" s="555" t="s">
        <v>255</v>
      </c>
      <c r="B30" s="567"/>
      <c r="C30" s="567"/>
      <c r="D30" s="567"/>
    </row>
    <row r="31" spans="1:4">
      <c r="A31" s="555" t="s">
        <v>256</v>
      </c>
      <c r="B31" s="567"/>
      <c r="C31" s="567"/>
      <c r="D31" s="567"/>
    </row>
    <row r="32" spans="1:4">
      <c r="A32" s="555" t="s">
        <v>257</v>
      </c>
      <c r="B32" s="567"/>
      <c r="C32" s="567"/>
      <c r="D32" s="567"/>
    </row>
    <row r="33" spans="1:4">
      <c r="A33" s="555" t="s">
        <v>258</v>
      </c>
      <c r="B33" s="567"/>
      <c r="C33" s="567"/>
      <c r="D33" s="567"/>
    </row>
    <row r="34" spans="1:4">
      <c r="A34" s="91" t="s">
        <v>175</v>
      </c>
    </row>
    <row r="35" spans="1:4">
      <c r="A35" s="10" t="s">
        <v>268</v>
      </c>
    </row>
    <row r="36" spans="1:4">
      <c r="A36" s="10" t="s">
        <v>47</v>
      </c>
      <c r="B36" s="100"/>
      <c r="C36" s="100"/>
      <c r="D36" s="100"/>
    </row>
    <row r="38" spans="1:4">
      <c r="A38" s="555"/>
      <c r="B38" s="567"/>
      <c r="C38" s="567"/>
      <c r="D38" s="567"/>
    </row>
    <row r="41" spans="1:4">
      <c r="A41" s="555"/>
      <c r="B41" s="567"/>
      <c r="C41" s="567"/>
      <c r="D41" s="567"/>
    </row>
    <row r="42" spans="1:4">
      <c r="A42" s="555"/>
      <c r="B42" s="567"/>
      <c r="C42" s="567"/>
      <c r="D42" s="567"/>
    </row>
    <row r="43" spans="1:4">
      <c r="A43" s="555"/>
      <c r="B43" s="567"/>
      <c r="C43" s="567"/>
      <c r="D43" s="567"/>
    </row>
  </sheetData>
  <sheetProtection password="CCE3"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D11" sqref="D1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03" t="s">
        <v>411</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row>
    <row r="2" spans="1:51" ht="63">
      <c r="A2" s="1" t="s">
        <v>32</v>
      </c>
      <c r="B2" s="2" t="s">
        <v>37</v>
      </c>
      <c r="C2" s="2" t="s">
        <v>38</v>
      </c>
      <c r="D2" s="2" t="s">
        <v>39</v>
      </c>
      <c r="E2" s="2" t="s">
        <v>40</v>
      </c>
      <c r="F2" s="1" t="s">
        <v>33</v>
      </c>
      <c r="G2" s="2" t="s">
        <v>37</v>
      </c>
      <c r="H2" s="2" t="s">
        <v>38</v>
      </c>
      <c r="I2" s="2" t="s">
        <v>39</v>
      </c>
      <c r="J2" s="2" t="s">
        <v>40</v>
      </c>
      <c r="K2" s="1" t="s">
        <v>34</v>
      </c>
      <c r="L2" s="2" t="s">
        <v>37</v>
      </c>
      <c r="M2" s="2" t="s">
        <v>38</v>
      </c>
      <c r="N2" s="2" t="s">
        <v>39</v>
      </c>
      <c r="O2" s="2" t="s">
        <v>40</v>
      </c>
      <c r="P2" s="1" t="s">
        <v>35</v>
      </c>
      <c r="Q2" s="2" t="s">
        <v>37</v>
      </c>
      <c r="R2" s="2" t="s">
        <v>38</v>
      </c>
      <c r="S2" s="2" t="s">
        <v>39</v>
      </c>
      <c r="T2" s="2" t="s">
        <v>40</v>
      </c>
      <c r="U2" s="1" t="s">
        <v>36</v>
      </c>
      <c r="V2" s="2" t="s">
        <v>37</v>
      </c>
      <c r="W2" s="2" t="s">
        <v>38</v>
      </c>
      <c r="X2" s="2" t="s">
        <v>39</v>
      </c>
      <c r="Y2" s="2" t="s">
        <v>40</v>
      </c>
      <c r="Z2" s="1" t="s">
        <v>41</v>
      </c>
      <c r="AA2" s="2" t="s">
        <v>37</v>
      </c>
      <c r="AB2" s="2" t="s">
        <v>38</v>
      </c>
      <c r="AC2" s="2" t="s">
        <v>39</v>
      </c>
      <c r="AD2" s="2" t="s">
        <v>40</v>
      </c>
      <c r="AE2" s="1">
        <v>2018</v>
      </c>
      <c r="AF2" s="2" t="s">
        <v>37</v>
      </c>
      <c r="AG2" s="2" t="s">
        <v>38</v>
      </c>
      <c r="AH2" s="2" t="s">
        <v>39</v>
      </c>
      <c r="AI2" s="2" t="s">
        <v>40</v>
      </c>
      <c r="AJ2" s="1">
        <v>2019</v>
      </c>
      <c r="AK2" s="2" t="s">
        <v>37</v>
      </c>
      <c r="AL2" s="2" t="s">
        <v>38</v>
      </c>
      <c r="AM2" s="2" t="s">
        <v>39</v>
      </c>
      <c r="AN2" s="2" t="s">
        <v>40</v>
      </c>
      <c r="AO2" s="1">
        <v>2020</v>
      </c>
      <c r="AP2" s="2" t="s">
        <v>37</v>
      </c>
      <c r="AQ2" s="2" t="s">
        <v>38</v>
      </c>
      <c r="AR2" s="2" t="s">
        <v>39</v>
      </c>
      <c r="AS2" s="2" t="s">
        <v>40</v>
      </c>
      <c r="AT2" s="1">
        <v>2021</v>
      </c>
      <c r="AU2" s="2" t="s">
        <v>37</v>
      </c>
      <c r="AV2" s="2" t="s">
        <v>38</v>
      </c>
      <c r="AW2" s="2" t="s">
        <v>39</v>
      </c>
      <c r="AX2" s="2" t="s">
        <v>40</v>
      </c>
    </row>
    <row r="3" spans="1:51">
      <c r="A3" s="3" t="s">
        <v>1</v>
      </c>
      <c r="B3" s="336">
        <v>46894</v>
      </c>
      <c r="C3" s="336">
        <v>2.2000000000000002</v>
      </c>
      <c r="D3" s="336">
        <v>1760</v>
      </c>
      <c r="E3" s="336">
        <v>3.9</v>
      </c>
      <c r="F3" s="3" t="s">
        <v>1</v>
      </c>
      <c r="G3" s="336">
        <v>49387</v>
      </c>
      <c r="H3" s="336">
        <v>2.2999999999999998</v>
      </c>
      <c r="I3" s="336">
        <v>2493</v>
      </c>
      <c r="J3" s="336">
        <v>5.3</v>
      </c>
      <c r="K3" s="3" t="s">
        <v>1</v>
      </c>
      <c r="L3" s="336">
        <v>46667</v>
      </c>
      <c r="M3" s="336">
        <v>2.2000000000000002</v>
      </c>
      <c r="N3" s="336">
        <v>-2720</v>
      </c>
      <c r="O3" s="336">
        <v>-5.5</v>
      </c>
      <c r="P3" s="3" t="s">
        <v>1</v>
      </c>
      <c r="Q3" s="336">
        <v>45405</v>
      </c>
      <c r="R3" s="336">
        <v>2.2000000000000002</v>
      </c>
      <c r="S3" s="336">
        <v>-1262</v>
      </c>
      <c r="T3" s="336">
        <v>-2.7</v>
      </c>
      <c r="U3" s="3" t="s">
        <v>1</v>
      </c>
      <c r="V3" s="336">
        <v>47316</v>
      </c>
      <c r="W3" s="336">
        <v>2.2999999999999998</v>
      </c>
      <c r="X3" s="336">
        <v>1911</v>
      </c>
      <c r="Y3" s="336">
        <v>4.2</v>
      </c>
      <c r="Z3" s="3" t="s">
        <v>1</v>
      </c>
      <c r="AA3" s="336">
        <v>46833</v>
      </c>
      <c r="AB3" s="336">
        <v>2.2000000000000002</v>
      </c>
      <c r="AC3" s="336">
        <v>-483</v>
      </c>
      <c r="AD3" s="336">
        <v>-1</v>
      </c>
      <c r="AE3" s="3" t="s">
        <v>1</v>
      </c>
      <c r="AF3" s="336">
        <v>47280</v>
      </c>
      <c r="AG3" s="336">
        <v>2.2000000000000002</v>
      </c>
      <c r="AH3" s="336">
        <v>447</v>
      </c>
      <c r="AI3" s="336">
        <v>0.9</v>
      </c>
      <c r="AJ3" s="3" t="s">
        <v>1</v>
      </c>
      <c r="AK3" s="6">
        <v>47869</v>
      </c>
      <c r="AL3" s="8">
        <v>2.2000000000000002</v>
      </c>
      <c r="AM3" s="8">
        <v>589</v>
      </c>
      <c r="AN3" s="8">
        <v>1.2</v>
      </c>
      <c r="AO3" s="3" t="s">
        <v>1</v>
      </c>
      <c r="AP3" s="6">
        <v>49030</v>
      </c>
      <c r="AQ3" s="8">
        <v>2.2999999999999998</v>
      </c>
      <c r="AR3" s="8">
        <v>1161</v>
      </c>
      <c r="AS3" s="8">
        <v>2.4</v>
      </c>
      <c r="AT3" s="3" t="s">
        <v>1</v>
      </c>
      <c r="AU3" s="6">
        <v>48733</v>
      </c>
      <c r="AV3" s="8">
        <v>2.2000000000000002</v>
      </c>
      <c r="AW3" s="8">
        <v>-297</v>
      </c>
      <c r="AX3" s="8">
        <v>-0.6</v>
      </c>
      <c r="AY3" s="436"/>
    </row>
    <row r="4" spans="1:51">
      <c r="A4" s="3" t="s">
        <v>2</v>
      </c>
      <c r="B4" s="336">
        <v>5507</v>
      </c>
      <c r="C4" s="336">
        <v>0.3</v>
      </c>
      <c r="D4" s="336">
        <v>-29</v>
      </c>
      <c r="E4" s="336">
        <v>-0.5</v>
      </c>
      <c r="F4" s="3" t="s">
        <v>2</v>
      </c>
      <c r="G4" s="336">
        <v>5497</v>
      </c>
      <c r="H4" s="336">
        <v>0.3</v>
      </c>
      <c r="I4" s="336">
        <v>-10</v>
      </c>
      <c r="J4" s="336">
        <v>-0.2</v>
      </c>
      <c r="K4" s="3" t="s">
        <v>2</v>
      </c>
      <c r="L4" s="336">
        <v>5464</v>
      </c>
      <c r="M4" s="336">
        <v>0.3</v>
      </c>
      <c r="N4" s="336">
        <v>-33</v>
      </c>
      <c r="O4" s="336">
        <v>-0.6</v>
      </c>
      <c r="P4" s="3" t="s">
        <v>2</v>
      </c>
      <c r="Q4" s="336">
        <v>5499</v>
      </c>
      <c r="R4" s="336">
        <v>0.3</v>
      </c>
      <c r="S4" s="336">
        <v>35</v>
      </c>
      <c r="T4" s="336">
        <v>0.6</v>
      </c>
      <c r="U4" s="3" t="s">
        <v>2</v>
      </c>
      <c r="V4" s="336">
        <v>5458</v>
      </c>
      <c r="W4" s="336">
        <v>0.3</v>
      </c>
      <c r="X4" s="336">
        <v>-41</v>
      </c>
      <c r="Y4" s="336">
        <v>-0.7</v>
      </c>
      <c r="Z4" s="3" t="s">
        <v>2</v>
      </c>
      <c r="AA4" s="336">
        <v>5531</v>
      </c>
      <c r="AB4" s="336">
        <v>0.3</v>
      </c>
      <c r="AC4" s="336">
        <v>73</v>
      </c>
      <c r="AD4" s="336">
        <v>1.3</v>
      </c>
      <c r="AE4" s="3" t="s">
        <v>2</v>
      </c>
      <c r="AF4" s="336">
        <v>5562</v>
      </c>
      <c r="AG4" s="336">
        <v>0.3</v>
      </c>
      <c r="AH4" s="336">
        <v>31</v>
      </c>
      <c r="AI4" s="336">
        <v>0.6</v>
      </c>
      <c r="AJ4" s="3" t="s">
        <v>2</v>
      </c>
      <c r="AK4" s="6">
        <v>5551</v>
      </c>
      <c r="AL4" s="8">
        <v>0.3</v>
      </c>
      <c r="AM4" s="8">
        <v>-11</v>
      </c>
      <c r="AN4" s="8">
        <v>-0.2</v>
      </c>
      <c r="AO4" s="3" t="s">
        <v>2</v>
      </c>
      <c r="AP4" s="6">
        <v>5593</v>
      </c>
      <c r="AQ4" s="8">
        <v>0.3</v>
      </c>
      <c r="AR4" s="8">
        <v>42</v>
      </c>
      <c r="AS4" s="8">
        <v>0.8</v>
      </c>
      <c r="AT4" s="3" t="s">
        <v>2</v>
      </c>
      <c r="AU4" s="6">
        <v>5604</v>
      </c>
      <c r="AV4" s="8">
        <v>0.3</v>
      </c>
      <c r="AW4" s="8">
        <v>11</v>
      </c>
      <c r="AX4" s="8">
        <v>0.2</v>
      </c>
      <c r="AY4" s="436"/>
    </row>
    <row r="5" spans="1:51">
      <c r="A5" s="3" t="s">
        <v>3</v>
      </c>
      <c r="B5" s="336">
        <v>8090</v>
      </c>
      <c r="C5" s="336">
        <v>0.4</v>
      </c>
      <c r="D5" s="336">
        <v>166</v>
      </c>
      <c r="E5" s="336">
        <v>2.1</v>
      </c>
      <c r="F5" s="3" t="s">
        <v>3</v>
      </c>
      <c r="G5" s="336">
        <v>7392</v>
      </c>
      <c r="H5" s="336">
        <v>0.3</v>
      </c>
      <c r="I5" s="336">
        <v>-698</v>
      </c>
      <c r="J5" s="336">
        <v>-8.6</v>
      </c>
      <c r="K5" s="3" t="s">
        <v>3</v>
      </c>
      <c r="L5" s="336">
        <v>7670</v>
      </c>
      <c r="M5" s="336">
        <v>0.4</v>
      </c>
      <c r="N5" s="336">
        <v>278</v>
      </c>
      <c r="O5" s="336">
        <v>3.8</v>
      </c>
      <c r="P5" s="3" t="s">
        <v>3</v>
      </c>
      <c r="Q5" s="336">
        <v>7327</v>
      </c>
      <c r="R5" s="336">
        <v>0.3</v>
      </c>
      <c r="S5" s="336">
        <v>-343</v>
      </c>
      <c r="T5" s="336">
        <v>-4.5</v>
      </c>
      <c r="U5" s="3" t="s">
        <v>3</v>
      </c>
      <c r="V5" s="336">
        <v>7423</v>
      </c>
      <c r="W5" s="336">
        <v>0.4</v>
      </c>
      <c r="X5" s="336">
        <v>96</v>
      </c>
      <c r="Y5" s="336">
        <v>1.3</v>
      </c>
      <c r="Z5" s="3" t="s">
        <v>3</v>
      </c>
      <c r="AA5" s="336">
        <v>7594</v>
      </c>
      <c r="AB5" s="336">
        <v>0.4</v>
      </c>
      <c r="AC5" s="336">
        <v>171</v>
      </c>
      <c r="AD5" s="336">
        <v>2.2999999999999998</v>
      </c>
      <c r="AE5" s="3" t="s">
        <v>3</v>
      </c>
      <c r="AF5" s="336">
        <v>7831</v>
      </c>
      <c r="AG5" s="336">
        <v>0.4</v>
      </c>
      <c r="AH5" s="336">
        <v>237</v>
      </c>
      <c r="AI5" s="336">
        <v>3</v>
      </c>
      <c r="AJ5" s="3" t="s">
        <v>3</v>
      </c>
      <c r="AK5" s="6">
        <v>7988</v>
      </c>
      <c r="AL5" s="8">
        <v>0.4</v>
      </c>
      <c r="AM5" s="8">
        <v>157</v>
      </c>
      <c r="AN5" s="8">
        <v>2</v>
      </c>
      <c r="AO5" s="3" t="s">
        <v>3</v>
      </c>
      <c r="AP5" s="6">
        <v>8111</v>
      </c>
      <c r="AQ5" s="8">
        <v>0.4</v>
      </c>
      <c r="AR5" s="8">
        <v>123</v>
      </c>
      <c r="AS5" s="8">
        <v>1.5</v>
      </c>
      <c r="AT5" s="3" t="s">
        <v>3</v>
      </c>
      <c r="AU5" s="6">
        <v>8234</v>
      </c>
      <c r="AV5" s="8">
        <v>0.4</v>
      </c>
      <c r="AW5" s="8">
        <v>123</v>
      </c>
      <c r="AX5" s="8">
        <v>1.5</v>
      </c>
      <c r="AY5" s="436"/>
    </row>
    <row r="6" spans="1:51">
      <c r="A6" s="3" t="s">
        <v>4</v>
      </c>
      <c r="B6" s="336">
        <v>77718</v>
      </c>
      <c r="C6" s="336">
        <v>3.7</v>
      </c>
      <c r="D6" s="336">
        <v>2379</v>
      </c>
      <c r="E6" s="336">
        <v>3.2</v>
      </c>
      <c r="F6" s="3" t="s">
        <v>4</v>
      </c>
      <c r="G6" s="336">
        <v>80987</v>
      </c>
      <c r="H6" s="336">
        <v>3.8</v>
      </c>
      <c r="I6" s="336">
        <v>3269</v>
      </c>
      <c r="J6" s="336">
        <v>4.2</v>
      </c>
      <c r="K6" s="3" t="s">
        <v>4</v>
      </c>
      <c r="L6" s="336">
        <v>79890</v>
      </c>
      <c r="M6" s="336">
        <v>3.8</v>
      </c>
      <c r="N6" s="336">
        <v>-1097</v>
      </c>
      <c r="O6" s="336">
        <v>-1.4</v>
      </c>
      <c r="P6" s="3" t="s">
        <v>4</v>
      </c>
      <c r="Q6" s="336">
        <v>79928</v>
      </c>
      <c r="R6" s="336">
        <v>3.8</v>
      </c>
      <c r="S6" s="336">
        <v>38</v>
      </c>
      <c r="T6" s="336">
        <v>0</v>
      </c>
      <c r="U6" s="3" t="s">
        <v>4</v>
      </c>
      <c r="V6" s="336">
        <v>79172</v>
      </c>
      <c r="W6" s="336">
        <v>3.8</v>
      </c>
      <c r="X6" s="336">
        <v>-756</v>
      </c>
      <c r="Y6" s="336">
        <v>-0.9</v>
      </c>
      <c r="Z6" s="3" t="s">
        <v>4</v>
      </c>
      <c r="AA6" s="336">
        <v>78930</v>
      </c>
      <c r="AB6" s="336">
        <v>3.7</v>
      </c>
      <c r="AC6" s="336">
        <v>-242</v>
      </c>
      <c r="AD6" s="336">
        <v>-0.3</v>
      </c>
      <c r="AE6" s="3" t="s">
        <v>4</v>
      </c>
      <c r="AF6" s="336">
        <v>79448</v>
      </c>
      <c r="AG6" s="336">
        <v>3.7</v>
      </c>
      <c r="AH6" s="336">
        <v>518</v>
      </c>
      <c r="AI6" s="336">
        <v>0.7</v>
      </c>
      <c r="AJ6" s="3" t="s">
        <v>4</v>
      </c>
      <c r="AK6" s="6">
        <v>81216</v>
      </c>
      <c r="AL6" s="8">
        <v>3.8</v>
      </c>
      <c r="AM6" s="8">
        <v>1768</v>
      </c>
      <c r="AN6" s="8">
        <v>2.2000000000000002</v>
      </c>
      <c r="AO6" s="3" t="s">
        <v>4</v>
      </c>
      <c r="AP6" s="6">
        <v>82777</v>
      </c>
      <c r="AQ6" s="8">
        <v>3.8</v>
      </c>
      <c r="AR6" s="6">
        <v>1561</v>
      </c>
      <c r="AS6" s="8">
        <v>1.9</v>
      </c>
      <c r="AT6" s="3" t="s">
        <v>4</v>
      </c>
      <c r="AU6" s="6">
        <v>82563</v>
      </c>
      <c r="AV6" s="8">
        <v>3.8</v>
      </c>
      <c r="AW6" s="6">
        <v>-214</v>
      </c>
      <c r="AX6" s="8">
        <v>-0.3</v>
      </c>
      <c r="AY6" s="436"/>
    </row>
    <row r="7" spans="1:51">
      <c r="A7" s="3" t="s">
        <v>5</v>
      </c>
      <c r="B7" s="336">
        <v>4916</v>
      </c>
      <c r="C7" s="336">
        <v>0.2</v>
      </c>
      <c r="D7" s="336">
        <v>-187</v>
      </c>
      <c r="E7" s="336">
        <v>-3.7</v>
      </c>
      <c r="F7" s="3" t="s">
        <v>5</v>
      </c>
      <c r="G7" s="336">
        <v>4961</v>
      </c>
      <c r="H7" s="336">
        <v>0.2</v>
      </c>
      <c r="I7" s="336">
        <v>45</v>
      </c>
      <c r="J7" s="336">
        <v>0.9</v>
      </c>
      <c r="K7" s="3" t="s">
        <v>5</v>
      </c>
      <c r="L7" s="336">
        <v>4884</v>
      </c>
      <c r="M7" s="336">
        <v>0.2</v>
      </c>
      <c r="N7" s="336">
        <v>-77</v>
      </c>
      <c r="O7" s="336">
        <v>-1.6</v>
      </c>
      <c r="P7" s="3" t="s">
        <v>5</v>
      </c>
      <c r="Q7" s="336">
        <v>4859</v>
      </c>
      <c r="R7" s="336">
        <v>0.2</v>
      </c>
      <c r="S7" s="336">
        <v>-25</v>
      </c>
      <c r="T7" s="336">
        <v>-0.5</v>
      </c>
      <c r="U7" s="3" t="s">
        <v>5</v>
      </c>
      <c r="V7" s="336">
        <v>4832</v>
      </c>
      <c r="W7" s="336">
        <v>0.2</v>
      </c>
      <c r="X7" s="336">
        <v>-27</v>
      </c>
      <c r="Y7" s="336">
        <v>-0.6</v>
      </c>
      <c r="Z7" s="3" t="s">
        <v>5</v>
      </c>
      <c r="AA7" s="336">
        <v>4797</v>
      </c>
      <c r="AB7" s="336">
        <v>0.2</v>
      </c>
      <c r="AC7" s="336">
        <v>-35</v>
      </c>
      <c r="AD7" s="336">
        <v>-0.7</v>
      </c>
      <c r="AE7" s="3" t="s">
        <v>5</v>
      </c>
      <c r="AF7" s="336">
        <v>4755</v>
      </c>
      <c r="AG7" s="336">
        <v>0.2</v>
      </c>
      <c r="AH7" s="336">
        <v>-42</v>
      </c>
      <c r="AI7" s="336">
        <v>-0.9</v>
      </c>
      <c r="AJ7" s="3" t="s">
        <v>5</v>
      </c>
      <c r="AK7" s="6">
        <v>4778</v>
      </c>
      <c r="AL7" s="8">
        <v>0.2</v>
      </c>
      <c r="AM7" s="8">
        <v>23</v>
      </c>
      <c r="AN7" s="8">
        <v>0.5</v>
      </c>
      <c r="AO7" s="3" t="s">
        <v>5</v>
      </c>
      <c r="AP7" s="6">
        <v>4786</v>
      </c>
      <c r="AQ7" s="8">
        <v>0.2</v>
      </c>
      <c r="AR7" s="8">
        <v>8</v>
      </c>
      <c r="AS7" s="8">
        <v>0.2</v>
      </c>
      <c r="AT7" s="3" t="s">
        <v>5</v>
      </c>
      <c r="AU7" s="6">
        <v>4766</v>
      </c>
      <c r="AV7" s="8">
        <v>0.2</v>
      </c>
      <c r="AW7" s="8">
        <v>-20</v>
      </c>
      <c r="AX7" s="8">
        <v>-0.4</v>
      </c>
      <c r="AY7" s="436"/>
    </row>
    <row r="8" spans="1:51">
      <c r="A8" s="3" t="s">
        <v>6</v>
      </c>
      <c r="B8" s="336">
        <v>26290</v>
      </c>
      <c r="C8" s="336">
        <v>1.2</v>
      </c>
      <c r="D8" s="336">
        <v>333</v>
      </c>
      <c r="E8" s="336">
        <v>1.3</v>
      </c>
      <c r="F8" s="3" t="s">
        <v>6</v>
      </c>
      <c r="G8" s="336">
        <v>26134</v>
      </c>
      <c r="H8" s="336">
        <v>1.2</v>
      </c>
      <c r="I8" s="336">
        <v>-156</v>
      </c>
      <c r="J8" s="336">
        <v>-0.6</v>
      </c>
      <c r="K8" s="3" t="s">
        <v>6</v>
      </c>
      <c r="L8" s="336">
        <v>26543</v>
      </c>
      <c r="M8" s="336">
        <v>1.3</v>
      </c>
      <c r="N8" s="336">
        <v>409</v>
      </c>
      <c r="O8" s="336">
        <v>1.6</v>
      </c>
      <c r="P8" s="3" t="s">
        <v>6</v>
      </c>
      <c r="Q8" s="336">
        <v>26490</v>
      </c>
      <c r="R8" s="336">
        <v>1.3</v>
      </c>
      <c r="S8" s="336">
        <v>-53</v>
      </c>
      <c r="T8" s="336">
        <v>-0.2</v>
      </c>
      <c r="U8" s="3" t="s">
        <v>6</v>
      </c>
      <c r="V8" s="336">
        <v>26746</v>
      </c>
      <c r="W8" s="336">
        <v>1.3</v>
      </c>
      <c r="X8" s="336">
        <v>256</v>
      </c>
      <c r="Y8" s="336">
        <v>1</v>
      </c>
      <c r="Z8" s="3" t="s">
        <v>6</v>
      </c>
      <c r="AA8" s="336">
        <v>27149</v>
      </c>
      <c r="AB8" s="336">
        <v>1.3</v>
      </c>
      <c r="AC8" s="336">
        <v>403</v>
      </c>
      <c r="AD8" s="336">
        <v>1.5</v>
      </c>
      <c r="AE8" s="3" t="s">
        <v>6</v>
      </c>
      <c r="AF8" s="336">
        <v>27641</v>
      </c>
      <c r="AG8" s="336">
        <v>1.3</v>
      </c>
      <c r="AH8" s="336">
        <v>492</v>
      </c>
      <c r="AI8" s="336">
        <v>1.8</v>
      </c>
      <c r="AJ8" s="3" t="s">
        <v>6</v>
      </c>
      <c r="AK8" s="6">
        <v>27985</v>
      </c>
      <c r="AL8" s="8">
        <v>1.3</v>
      </c>
      <c r="AM8" s="8">
        <v>344</v>
      </c>
      <c r="AN8" s="8">
        <v>1.2</v>
      </c>
      <c r="AO8" s="3" t="s">
        <v>6</v>
      </c>
      <c r="AP8" s="6">
        <v>28383</v>
      </c>
      <c r="AQ8" s="8">
        <v>1.3</v>
      </c>
      <c r="AR8" s="8">
        <v>398</v>
      </c>
      <c r="AS8" s="8">
        <v>1.4</v>
      </c>
      <c r="AT8" s="3" t="s">
        <v>6</v>
      </c>
      <c r="AU8" s="6">
        <v>28463</v>
      </c>
      <c r="AV8" s="8">
        <v>1.3</v>
      </c>
      <c r="AW8" s="8">
        <v>80</v>
      </c>
      <c r="AX8" s="8">
        <v>0.3</v>
      </c>
      <c r="AY8" s="436"/>
    </row>
    <row r="9" spans="1:51">
      <c r="A9" s="3" t="s">
        <v>7</v>
      </c>
      <c r="B9" s="336">
        <v>2963</v>
      </c>
      <c r="C9" s="336">
        <v>0.1</v>
      </c>
      <c r="D9" s="336">
        <v>-52</v>
      </c>
      <c r="E9" s="336">
        <v>-1.7</v>
      </c>
      <c r="F9" s="3" t="s">
        <v>7</v>
      </c>
      <c r="G9" s="336">
        <v>2873</v>
      </c>
      <c r="H9" s="336">
        <v>0.1</v>
      </c>
      <c r="I9" s="336">
        <v>-90</v>
      </c>
      <c r="J9" s="336">
        <v>-3</v>
      </c>
      <c r="K9" s="3" t="s">
        <v>7</v>
      </c>
      <c r="L9" s="336">
        <v>2846</v>
      </c>
      <c r="M9" s="336">
        <v>0.1</v>
      </c>
      <c r="N9" s="336">
        <v>-27</v>
      </c>
      <c r="O9" s="336">
        <v>-0.9</v>
      </c>
      <c r="P9" s="3" t="s">
        <v>7</v>
      </c>
      <c r="Q9" s="336">
        <v>2820</v>
      </c>
      <c r="R9" s="336">
        <v>0.1</v>
      </c>
      <c r="S9" s="336">
        <v>-26</v>
      </c>
      <c r="T9" s="336">
        <v>-0.9</v>
      </c>
      <c r="U9" s="3" t="s">
        <v>7</v>
      </c>
      <c r="V9" s="336">
        <v>2783</v>
      </c>
      <c r="W9" s="336">
        <v>0.1</v>
      </c>
      <c r="X9" s="336">
        <v>-37</v>
      </c>
      <c r="Y9" s="336">
        <v>-1.3</v>
      </c>
      <c r="Z9" s="3" t="s">
        <v>7</v>
      </c>
      <c r="AA9" s="336">
        <v>2743</v>
      </c>
      <c r="AB9" s="336">
        <v>0.1</v>
      </c>
      <c r="AC9" s="336">
        <v>-40</v>
      </c>
      <c r="AD9" s="336">
        <v>-1.5</v>
      </c>
      <c r="AE9" s="3" t="s">
        <v>7</v>
      </c>
      <c r="AF9" s="336">
        <v>2768</v>
      </c>
      <c r="AG9" s="336">
        <v>0.1</v>
      </c>
      <c r="AH9" s="336">
        <v>25</v>
      </c>
      <c r="AI9" s="336">
        <v>0.9</v>
      </c>
      <c r="AJ9" s="3" t="s">
        <v>7</v>
      </c>
      <c r="AK9" s="6">
        <v>2786</v>
      </c>
      <c r="AL9" s="8">
        <v>0.1</v>
      </c>
      <c r="AM9" s="8">
        <v>18</v>
      </c>
      <c r="AN9" s="8">
        <v>0.6</v>
      </c>
      <c r="AO9" s="3" t="s">
        <v>7</v>
      </c>
      <c r="AP9" s="6">
        <v>2818</v>
      </c>
      <c r="AQ9" s="8">
        <v>0.1</v>
      </c>
      <c r="AR9" s="8">
        <v>32</v>
      </c>
      <c r="AS9" s="8">
        <v>1.1000000000000001</v>
      </c>
      <c r="AT9" s="3" t="s">
        <v>7</v>
      </c>
      <c r="AU9" s="6">
        <v>2807</v>
      </c>
      <c r="AV9" s="8">
        <v>0.1</v>
      </c>
      <c r="AW9" s="8">
        <v>-11</v>
      </c>
      <c r="AX9" s="8">
        <v>-0.4</v>
      </c>
      <c r="AY9" s="436"/>
    </row>
    <row r="10" spans="1:51">
      <c r="A10" s="3" t="s">
        <v>8</v>
      </c>
      <c r="B10" s="336">
        <v>5090</v>
      </c>
      <c r="C10" s="336">
        <v>0.2</v>
      </c>
      <c r="D10" s="336">
        <v>-237</v>
      </c>
      <c r="E10" s="336">
        <v>-4.4000000000000004</v>
      </c>
      <c r="F10" s="3" t="s">
        <v>8</v>
      </c>
      <c r="G10" s="336">
        <v>5086</v>
      </c>
      <c r="H10" s="336">
        <v>0.2</v>
      </c>
      <c r="I10" s="336">
        <v>-4</v>
      </c>
      <c r="J10" s="336">
        <v>-0.1</v>
      </c>
      <c r="K10" s="3" t="s">
        <v>8</v>
      </c>
      <c r="L10" s="336">
        <v>5169</v>
      </c>
      <c r="M10" s="336">
        <v>0.2</v>
      </c>
      <c r="N10" s="336">
        <v>83</v>
      </c>
      <c r="O10" s="336">
        <v>1.6</v>
      </c>
      <c r="P10" s="3" t="s">
        <v>8</v>
      </c>
      <c r="Q10" s="336">
        <v>4966</v>
      </c>
      <c r="R10" s="336">
        <v>0.2</v>
      </c>
      <c r="S10" s="336">
        <v>-203</v>
      </c>
      <c r="T10" s="336">
        <v>-3.9</v>
      </c>
      <c r="U10" s="3" t="s">
        <v>8</v>
      </c>
      <c r="V10" s="336">
        <v>4916</v>
      </c>
      <c r="W10" s="336">
        <v>0.2</v>
      </c>
      <c r="X10" s="336">
        <v>-50</v>
      </c>
      <c r="Y10" s="336">
        <v>-1</v>
      </c>
      <c r="Z10" s="3" t="s">
        <v>8</v>
      </c>
      <c r="AA10" s="336">
        <v>4827</v>
      </c>
      <c r="AB10" s="336">
        <v>0.2</v>
      </c>
      <c r="AC10" s="336">
        <v>-89</v>
      </c>
      <c r="AD10" s="336">
        <v>-1.8</v>
      </c>
      <c r="AE10" s="3" t="s">
        <v>8</v>
      </c>
      <c r="AF10" s="336">
        <v>4819</v>
      </c>
      <c r="AG10" s="336">
        <v>0.2</v>
      </c>
      <c r="AH10" s="336">
        <v>-8</v>
      </c>
      <c r="AI10" s="336">
        <v>-0.2</v>
      </c>
      <c r="AJ10" s="3" t="s">
        <v>8</v>
      </c>
      <c r="AK10" s="6">
        <v>4871</v>
      </c>
      <c r="AL10" s="8">
        <v>0.2</v>
      </c>
      <c r="AM10" s="8">
        <v>52</v>
      </c>
      <c r="AN10" s="8">
        <v>1.1000000000000001</v>
      </c>
      <c r="AO10" s="3" t="s">
        <v>8</v>
      </c>
      <c r="AP10" s="6">
        <v>4869</v>
      </c>
      <c r="AQ10" s="8">
        <v>0.2</v>
      </c>
      <c r="AR10" s="8">
        <v>-2</v>
      </c>
      <c r="AS10" s="8">
        <v>0</v>
      </c>
      <c r="AT10" s="3" t="s">
        <v>8</v>
      </c>
      <c r="AU10" s="6">
        <v>4895</v>
      </c>
      <c r="AV10" s="8">
        <v>0.2</v>
      </c>
      <c r="AW10" s="8">
        <v>26</v>
      </c>
      <c r="AX10" s="8">
        <v>0.5</v>
      </c>
      <c r="AY10" s="436"/>
    </row>
    <row r="11" spans="1:51">
      <c r="A11" s="3" t="s">
        <v>9</v>
      </c>
      <c r="B11" s="336">
        <v>42545</v>
      </c>
      <c r="C11" s="336">
        <v>2</v>
      </c>
      <c r="D11" s="336">
        <v>990</v>
      </c>
      <c r="E11" s="336">
        <v>2.4</v>
      </c>
      <c r="F11" s="3" t="s">
        <v>9</v>
      </c>
      <c r="G11" s="336">
        <v>43608</v>
      </c>
      <c r="H11" s="336">
        <v>2.1</v>
      </c>
      <c r="I11" s="336">
        <v>1063</v>
      </c>
      <c r="J11" s="336">
        <v>2.5</v>
      </c>
      <c r="K11" s="3" t="s">
        <v>9</v>
      </c>
      <c r="L11" s="336">
        <v>43455</v>
      </c>
      <c r="M11" s="336">
        <v>2.1</v>
      </c>
      <c r="N11" s="336">
        <v>-153</v>
      </c>
      <c r="O11" s="336">
        <v>-0.4</v>
      </c>
      <c r="P11" s="3" t="s">
        <v>9</v>
      </c>
      <c r="Q11" s="336">
        <v>44846</v>
      </c>
      <c r="R11" s="336">
        <v>2.1</v>
      </c>
      <c r="S11" s="336">
        <v>1391</v>
      </c>
      <c r="T11" s="336">
        <v>3.2</v>
      </c>
      <c r="U11" s="3" t="s">
        <v>9</v>
      </c>
      <c r="V11" s="336">
        <v>45332</v>
      </c>
      <c r="W11" s="336">
        <v>2.2000000000000002</v>
      </c>
      <c r="X11" s="336">
        <v>486</v>
      </c>
      <c r="Y11" s="336">
        <v>1.1000000000000001</v>
      </c>
      <c r="Z11" s="3" t="s">
        <v>9</v>
      </c>
      <c r="AA11" s="336">
        <v>46816</v>
      </c>
      <c r="AB11" s="336">
        <v>2.2000000000000002</v>
      </c>
      <c r="AC11" s="336">
        <v>1484</v>
      </c>
      <c r="AD11" s="336">
        <v>3.2</v>
      </c>
      <c r="AE11" s="3" t="s">
        <v>9</v>
      </c>
      <c r="AF11" s="336">
        <v>48374</v>
      </c>
      <c r="AG11" s="336">
        <v>2.2999999999999998</v>
      </c>
      <c r="AH11" s="336">
        <v>1558</v>
      </c>
      <c r="AI11" s="336">
        <v>3.2</v>
      </c>
      <c r="AJ11" s="3" t="s">
        <v>9</v>
      </c>
      <c r="AK11" s="6">
        <v>50146</v>
      </c>
      <c r="AL11" s="8">
        <v>2.2999999999999998</v>
      </c>
      <c r="AM11" s="6">
        <v>1772</v>
      </c>
      <c r="AN11" s="8">
        <v>3.7</v>
      </c>
      <c r="AO11" s="3" t="s">
        <v>9</v>
      </c>
      <c r="AP11" s="6">
        <v>51233</v>
      </c>
      <c r="AQ11" s="8">
        <v>2.4</v>
      </c>
      <c r="AR11" s="6">
        <v>1087</v>
      </c>
      <c r="AS11" s="8">
        <v>2.2000000000000002</v>
      </c>
      <c r="AT11" s="3" t="s">
        <v>9</v>
      </c>
      <c r="AU11" s="6">
        <v>51850</v>
      </c>
      <c r="AV11" s="8">
        <v>2.4</v>
      </c>
      <c r="AW11" s="6">
        <v>617</v>
      </c>
      <c r="AX11" s="8">
        <v>1.2</v>
      </c>
      <c r="AY11" s="436"/>
    </row>
    <row r="12" spans="1:51">
      <c r="A12" s="3" t="s">
        <v>10</v>
      </c>
      <c r="B12" s="336">
        <v>5441</v>
      </c>
      <c r="C12" s="336">
        <v>0.3</v>
      </c>
      <c r="D12" s="336">
        <v>-14</v>
      </c>
      <c r="E12" s="336">
        <v>-0.3</v>
      </c>
      <c r="F12" s="3" t="s">
        <v>10</v>
      </c>
      <c r="G12" s="336">
        <v>5448</v>
      </c>
      <c r="H12" s="336">
        <v>0.3</v>
      </c>
      <c r="I12" s="336">
        <v>7</v>
      </c>
      <c r="J12" s="336">
        <v>0.1</v>
      </c>
      <c r="K12" s="3" t="s">
        <v>10</v>
      </c>
      <c r="L12" s="336">
        <v>5482</v>
      </c>
      <c r="M12" s="336">
        <v>0.3</v>
      </c>
      <c r="N12" s="336">
        <v>34</v>
      </c>
      <c r="O12" s="336">
        <v>0.6</v>
      </c>
      <c r="P12" s="3" t="s">
        <v>10</v>
      </c>
      <c r="Q12" s="336">
        <v>5433</v>
      </c>
      <c r="R12" s="336">
        <v>0.3</v>
      </c>
      <c r="S12" s="336">
        <v>-49</v>
      </c>
      <c r="T12" s="336">
        <v>-0.9</v>
      </c>
      <c r="U12" s="3" t="s">
        <v>10</v>
      </c>
      <c r="V12" s="336">
        <v>5423</v>
      </c>
      <c r="W12" s="336">
        <v>0.3</v>
      </c>
      <c r="X12" s="336">
        <v>-10</v>
      </c>
      <c r="Y12" s="336">
        <v>-0.2</v>
      </c>
      <c r="Z12" s="3" t="s">
        <v>10</v>
      </c>
      <c r="AA12" s="336">
        <v>5426</v>
      </c>
      <c r="AB12" s="336">
        <v>0.3</v>
      </c>
      <c r="AC12" s="336">
        <v>3</v>
      </c>
      <c r="AD12" s="336">
        <v>0.1</v>
      </c>
      <c r="AE12" s="3" t="s">
        <v>10</v>
      </c>
      <c r="AF12" s="336">
        <v>5428</v>
      </c>
      <c r="AG12" s="336">
        <v>0.3</v>
      </c>
      <c r="AH12" s="336">
        <v>2</v>
      </c>
      <c r="AI12" s="336">
        <v>0</v>
      </c>
      <c r="AJ12" s="3" t="s">
        <v>10</v>
      </c>
      <c r="AK12" s="6">
        <v>5520</v>
      </c>
      <c r="AL12" s="8">
        <v>0.3</v>
      </c>
      <c r="AM12" s="8">
        <v>92</v>
      </c>
      <c r="AN12" s="8">
        <v>1.7</v>
      </c>
      <c r="AO12" s="3" t="s">
        <v>10</v>
      </c>
      <c r="AP12" s="6">
        <v>5540</v>
      </c>
      <c r="AQ12" s="8">
        <v>0.3</v>
      </c>
      <c r="AR12" s="8">
        <v>20</v>
      </c>
      <c r="AS12" s="8">
        <v>0.4</v>
      </c>
      <c r="AT12" s="3" t="s">
        <v>10</v>
      </c>
      <c r="AU12" s="6">
        <v>5553</v>
      </c>
      <c r="AV12" s="8">
        <v>0.3</v>
      </c>
      <c r="AW12" s="8">
        <v>13</v>
      </c>
      <c r="AX12" s="8">
        <v>0.2</v>
      </c>
      <c r="AY12" s="436"/>
    </row>
    <row r="13" spans="1:51">
      <c r="A13" s="3" t="s">
        <v>11</v>
      </c>
      <c r="B13" s="336">
        <v>20387</v>
      </c>
      <c r="C13" s="336">
        <v>1</v>
      </c>
      <c r="D13" s="336">
        <v>-9</v>
      </c>
      <c r="E13" s="336">
        <v>0</v>
      </c>
      <c r="F13" s="3" t="s">
        <v>11</v>
      </c>
      <c r="G13" s="336">
        <v>20537</v>
      </c>
      <c r="H13" s="336">
        <v>1</v>
      </c>
      <c r="I13" s="336">
        <v>150</v>
      </c>
      <c r="J13" s="336">
        <v>0.7</v>
      </c>
      <c r="K13" s="3" t="s">
        <v>11</v>
      </c>
      <c r="L13" s="336">
        <v>20061</v>
      </c>
      <c r="M13" s="336">
        <v>1</v>
      </c>
      <c r="N13" s="336">
        <v>-476</v>
      </c>
      <c r="O13" s="336">
        <v>-2.2999999999999998</v>
      </c>
      <c r="P13" s="3" t="s">
        <v>11</v>
      </c>
      <c r="Q13" s="336">
        <v>20373</v>
      </c>
      <c r="R13" s="336">
        <v>1</v>
      </c>
      <c r="S13" s="336">
        <v>312</v>
      </c>
      <c r="T13" s="336">
        <v>1.6</v>
      </c>
      <c r="U13" s="3" t="s">
        <v>11</v>
      </c>
      <c r="V13" s="336">
        <v>20460</v>
      </c>
      <c r="W13" s="336">
        <v>1</v>
      </c>
      <c r="X13" s="336">
        <v>87</v>
      </c>
      <c r="Y13" s="336">
        <v>0.4</v>
      </c>
      <c r="Z13" s="3" t="s">
        <v>11</v>
      </c>
      <c r="AA13" s="336">
        <v>20537</v>
      </c>
      <c r="AB13" s="336">
        <v>1</v>
      </c>
      <c r="AC13" s="336">
        <v>77</v>
      </c>
      <c r="AD13" s="336">
        <v>0.4</v>
      </c>
      <c r="AE13" s="3" t="s">
        <v>11</v>
      </c>
      <c r="AF13" s="336">
        <v>20991</v>
      </c>
      <c r="AG13" s="336">
        <v>1</v>
      </c>
      <c r="AH13" s="336">
        <v>454</v>
      </c>
      <c r="AI13" s="336">
        <v>2.2000000000000002</v>
      </c>
      <c r="AJ13" s="3" t="s">
        <v>11</v>
      </c>
      <c r="AK13" s="6">
        <v>21368</v>
      </c>
      <c r="AL13" s="8">
        <v>1</v>
      </c>
      <c r="AM13" s="8">
        <v>377</v>
      </c>
      <c r="AN13" s="8">
        <v>1.8</v>
      </c>
      <c r="AO13" s="3" t="s">
        <v>11</v>
      </c>
      <c r="AP13" s="6">
        <v>21796</v>
      </c>
      <c r="AQ13" s="8">
        <v>1</v>
      </c>
      <c r="AR13" s="8">
        <v>428</v>
      </c>
      <c r="AS13" s="8">
        <v>2</v>
      </c>
      <c r="AT13" s="3" t="s">
        <v>11</v>
      </c>
      <c r="AU13" s="6">
        <v>21827</v>
      </c>
      <c r="AV13" s="8">
        <v>1</v>
      </c>
      <c r="AW13" s="8">
        <v>31</v>
      </c>
      <c r="AX13" s="8">
        <v>0.1</v>
      </c>
      <c r="AY13" s="436"/>
    </row>
    <row r="14" spans="1:51">
      <c r="A14" s="3" t="s">
        <v>12</v>
      </c>
      <c r="B14" s="336">
        <v>18445</v>
      </c>
      <c r="C14" s="336">
        <v>0.9</v>
      </c>
      <c r="D14" s="336">
        <v>314</v>
      </c>
      <c r="E14" s="336">
        <v>1.7</v>
      </c>
      <c r="F14" s="3" t="s">
        <v>12</v>
      </c>
      <c r="G14" s="336">
        <v>18589</v>
      </c>
      <c r="H14" s="336">
        <v>0.9</v>
      </c>
      <c r="I14" s="336">
        <v>144</v>
      </c>
      <c r="J14" s="336">
        <v>0.8</v>
      </c>
      <c r="K14" s="3" t="s">
        <v>12</v>
      </c>
      <c r="L14" s="336">
        <v>18751</v>
      </c>
      <c r="M14" s="336">
        <v>0.9</v>
      </c>
      <c r="N14" s="336">
        <v>162</v>
      </c>
      <c r="O14" s="336">
        <v>0.9</v>
      </c>
      <c r="P14" s="3" t="s">
        <v>12</v>
      </c>
      <c r="Q14" s="336">
        <v>18777</v>
      </c>
      <c r="R14" s="336">
        <v>0.9</v>
      </c>
      <c r="S14" s="336">
        <v>26</v>
      </c>
      <c r="T14" s="336">
        <v>0.1</v>
      </c>
      <c r="U14" s="3" t="s">
        <v>12</v>
      </c>
      <c r="V14" s="336">
        <v>19000</v>
      </c>
      <c r="W14" s="336">
        <v>0.9</v>
      </c>
      <c r="X14" s="336">
        <v>223</v>
      </c>
      <c r="Y14" s="336">
        <v>1.2</v>
      </c>
      <c r="Z14" s="3" t="s">
        <v>12</v>
      </c>
      <c r="AA14" s="336">
        <v>19273</v>
      </c>
      <c r="AB14" s="336">
        <v>0.9</v>
      </c>
      <c r="AC14" s="336">
        <v>273</v>
      </c>
      <c r="AD14" s="336">
        <v>1.4</v>
      </c>
      <c r="AE14" s="3" t="s">
        <v>12</v>
      </c>
      <c r="AF14" s="336">
        <v>19739</v>
      </c>
      <c r="AG14" s="336">
        <v>0.9</v>
      </c>
      <c r="AH14" s="336">
        <v>466</v>
      </c>
      <c r="AI14" s="336">
        <v>2.4</v>
      </c>
      <c r="AJ14" s="3" t="s">
        <v>12</v>
      </c>
      <c r="AK14" s="6">
        <v>20190</v>
      </c>
      <c r="AL14" s="8">
        <v>0.9</v>
      </c>
      <c r="AM14" s="8">
        <v>451</v>
      </c>
      <c r="AN14" s="8">
        <v>2.2999999999999998</v>
      </c>
      <c r="AO14" s="3" t="s">
        <v>12</v>
      </c>
      <c r="AP14" s="6">
        <v>20662</v>
      </c>
      <c r="AQ14" s="8">
        <v>0.9</v>
      </c>
      <c r="AR14" s="8">
        <v>472</v>
      </c>
      <c r="AS14" s="8">
        <v>2.2999999999999998</v>
      </c>
      <c r="AT14" s="3" t="s">
        <v>12</v>
      </c>
      <c r="AU14" s="6">
        <v>21000</v>
      </c>
      <c r="AV14" s="8">
        <v>1</v>
      </c>
      <c r="AW14" s="8">
        <v>338</v>
      </c>
      <c r="AX14" s="8">
        <v>1.6</v>
      </c>
      <c r="AY14" s="436"/>
    </row>
    <row r="15" spans="1:51">
      <c r="A15" s="3" t="s">
        <v>13</v>
      </c>
      <c r="B15" s="336">
        <v>23726</v>
      </c>
      <c r="C15" s="336">
        <v>1.1000000000000001</v>
      </c>
      <c r="D15" s="336">
        <v>-421</v>
      </c>
      <c r="E15" s="336">
        <v>-1.7</v>
      </c>
      <c r="F15" s="3" t="s">
        <v>13</v>
      </c>
      <c r="G15" s="336">
        <v>23092</v>
      </c>
      <c r="H15" s="336">
        <v>1.1000000000000001</v>
      </c>
      <c r="I15" s="336">
        <v>-634</v>
      </c>
      <c r="J15" s="336">
        <v>-2.7</v>
      </c>
      <c r="K15" s="3" t="s">
        <v>13</v>
      </c>
      <c r="L15" s="336">
        <v>22913</v>
      </c>
      <c r="M15" s="336">
        <v>1.1000000000000001</v>
      </c>
      <c r="N15" s="336">
        <v>-179</v>
      </c>
      <c r="O15" s="336">
        <v>-0.8</v>
      </c>
      <c r="P15" s="3" t="s">
        <v>13</v>
      </c>
      <c r="Q15" s="336">
        <v>22659</v>
      </c>
      <c r="R15" s="336">
        <v>1.1000000000000001</v>
      </c>
      <c r="S15" s="336">
        <v>-254</v>
      </c>
      <c r="T15" s="336">
        <v>-1.1000000000000001</v>
      </c>
      <c r="U15" s="3" t="s">
        <v>13</v>
      </c>
      <c r="V15" s="336">
        <v>22606</v>
      </c>
      <c r="W15" s="336">
        <v>1.1000000000000001</v>
      </c>
      <c r="X15" s="336">
        <v>-53</v>
      </c>
      <c r="Y15" s="336">
        <v>-0.2</v>
      </c>
      <c r="Z15" s="3" t="s">
        <v>13</v>
      </c>
      <c r="AA15" s="336">
        <v>22558</v>
      </c>
      <c r="AB15" s="336">
        <v>1.1000000000000001</v>
      </c>
      <c r="AC15" s="336">
        <v>-48</v>
      </c>
      <c r="AD15" s="336">
        <v>-0.2</v>
      </c>
      <c r="AE15" s="3" t="s">
        <v>13</v>
      </c>
      <c r="AF15" s="336">
        <v>22749</v>
      </c>
      <c r="AG15" s="336">
        <v>1.1000000000000001</v>
      </c>
      <c r="AH15" s="336">
        <v>191</v>
      </c>
      <c r="AI15" s="336">
        <v>0.8</v>
      </c>
      <c r="AJ15" s="3" t="s">
        <v>13</v>
      </c>
      <c r="AK15" s="6">
        <v>23254</v>
      </c>
      <c r="AL15" s="8">
        <v>1.1000000000000001</v>
      </c>
      <c r="AM15" s="8">
        <v>505</v>
      </c>
      <c r="AN15" s="8">
        <v>2.2000000000000002</v>
      </c>
      <c r="AO15" s="3" t="s">
        <v>13</v>
      </c>
      <c r="AP15" s="6">
        <v>23316</v>
      </c>
      <c r="AQ15" s="8">
        <v>1.1000000000000001</v>
      </c>
      <c r="AR15" s="8">
        <v>62</v>
      </c>
      <c r="AS15" s="8">
        <v>0.3</v>
      </c>
      <c r="AT15" s="3" t="s">
        <v>13</v>
      </c>
      <c r="AU15" s="6">
        <v>23310</v>
      </c>
      <c r="AV15" s="8">
        <v>1.1000000000000001</v>
      </c>
      <c r="AW15" s="8">
        <v>-6</v>
      </c>
      <c r="AX15" s="8">
        <v>0</v>
      </c>
      <c r="AY15" s="436"/>
    </row>
    <row r="16" spans="1:51">
      <c r="A16" s="3" t="s">
        <v>14</v>
      </c>
      <c r="B16" s="336">
        <v>153224</v>
      </c>
      <c r="C16" s="336">
        <v>7.2</v>
      </c>
      <c r="D16" s="336">
        <v>37</v>
      </c>
      <c r="E16" s="336">
        <v>0</v>
      </c>
      <c r="F16" s="3" t="s">
        <v>14</v>
      </c>
      <c r="G16" s="336">
        <v>151718</v>
      </c>
      <c r="H16" s="336">
        <v>7.2</v>
      </c>
      <c r="I16" s="336">
        <v>-1506</v>
      </c>
      <c r="J16" s="336">
        <v>-1</v>
      </c>
      <c r="K16" s="3" t="s">
        <v>14</v>
      </c>
      <c r="L16" s="336">
        <v>153009</v>
      </c>
      <c r="M16" s="336">
        <v>7.3</v>
      </c>
      <c r="N16" s="336">
        <v>1291</v>
      </c>
      <c r="O16" s="336">
        <v>0.9</v>
      </c>
      <c r="P16" s="3" t="s">
        <v>14</v>
      </c>
      <c r="Q16" s="336">
        <v>152843</v>
      </c>
      <c r="R16" s="336">
        <v>7.3</v>
      </c>
      <c r="S16" s="336">
        <v>-166</v>
      </c>
      <c r="T16" s="336">
        <v>-0.1</v>
      </c>
      <c r="U16" s="3" t="s">
        <v>14</v>
      </c>
      <c r="V16" s="336">
        <v>153111</v>
      </c>
      <c r="W16" s="336">
        <v>7.3</v>
      </c>
      <c r="X16" s="336">
        <v>268</v>
      </c>
      <c r="Y16" s="336">
        <v>0.2</v>
      </c>
      <c r="Z16" s="3" t="s">
        <v>14</v>
      </c>
      <c r="AA16" s="336">
        <v>153655</v>
      </c>
      <c r="AB16" s="336">
        <v>7.3</v>
      </c>
      <c r="AC16" s="336">
        <v>544</v>
      </c>
      <c r="AD16" s="336">
        <v>0.4</v>
      </c>
      <c r="AE16" s="3" t="s">
        <v>14</v>
      </c>
      <c r="AF16" s="336">
        <v>155549</v>
      </c>
      <c r="AG16" s="336">
        <v>7.3</v>
      </c>
      <c r="AH16" s="336">
        <v>1894</v>
      </c>
      <c r="AI16" s="336">
        <v>1.2</v>
      </c>
      <c r="AJ16" s="3" t="s">
        <v>14</v>
      </c>
      <c r="AK16" s="6">
        <v>157503</v>
      </c>
      <c r="AL16" s="8">
        <v>7.3</v>
      </c>
      <c r="AM16" s="6">
        <v>1954</v>
      </c>
      <c r="AN16" s="8">
        <v>1.3</v>
      </c>
      <c r="AO16" s="3" t="s">
        <v>14</v>
      </c>
      <c r="AP16" s="6">
        <v>158911</v>
      </c>
      <c r="AQ16" s="8">
        <v>7.3</v>
      </c>
      <c r="AR16" s="6">
        <v>1408</v>
      </c>
      <c r="AS16" s="8">
        <v>0.9</v>
      </c>
      <c r="AT16" s="3" t="s">
        <v>14</v>
      </c>
      <c r="AU16" s="6">
        <v>158010</v>
      </c>
      <c r="AV16" s="8">
        <v>7.3</v>
      </c>
      <c r="AW16" s="6">
        <v>-901</v>
      </c>
      <c r="AX16" s="8">
        <v>-0.6</v>
      </c>
      <c r="AY16" s="436"/>
    </row>
    <row r="17" spans="1:51">
      <c r="A17" s="3" t="s">
        <v>15</v>
      </c>
      <c r="B17" s="336">
        <v>8806</v>
      </c>
      <c r="C17" s="336">
        <v>0.4</v>
      </c>
      <c r="D17" s="336">
        <v>151</v>
      </c>
      <c r="E17" s="336">
        <v>1.7</v>
      </c>
      <c r="F17" s="3" t="s">
        <v>15</v>
      </c>
      <c r="G17" s="336">
        <v>8944</v>
      </c>
      <c r="H17" s="336">
        <v>0.4</v>
      </c>
      <c r="I17" s="336">
        <v>138</v>
      </c>
      <c r="J17" s="336">
        <v>1.6</v>
      </c>
      <c r="K17" s="3" t="s">
        <v>15</v>
      </c>
      <c r="L17" s="336">
        <v>8745</v>
      </c>
      <c r="M17" s="336">
        <v>0.4</v>
      </c>
      <c r="N17" s="336">
        <v>-199</v>
      </c>
      <c r="O17" s="336">
        <v>-2.2000000000000002</v>
      </c>
      <c r="P17" s="3" t="s">
        <v>15</v>
      </c>
      <c r="Q17" s="336">
        <v>8752</v>
      </c>
      <c r="R17" s="336">
        <v>0.4</v>
      </c>
      <c r="S17" s="336">
        <v>7</v>
      </c>
      <c r="T17" s="336">
        <v>0.1</v>
      </c>
      <c r="U17" s="3" t="s">
        <v>15</v>
      </c>
      <c r="V17" s="336">
        <v>8772</v>
      </c>
      <c r="W17" s="336">
        <v>0.4</v>
      </c>
      <c r="X17" s="336">
        <v>20</v>
      </c>
      <c r="Y17" s="336">
        <v>0.2</v>
      </c>
      <c r="Z17" s="3" t="s">
        <v>15</v>
      </c>
      <c r="AA17" s="336">
        <v>8854</v>
      </c>
      <c r="AB17" s="336">
        <v>0.4</v>
      </c>
      <c r="AC17" s="336">
        <v>82</v>
      </c>
      <c r="AD17" s="336">
        <v>0.9</v>
      </c>
      <c r="AE17" s="3" t="s">
        <v>15</v>
      </c>
      <c r="AF17" s="336">
        <v>8956</v>
      </c>
      <c r="AG17" s="336">
        <v>0.4</v>
      </c>
      <c r="AH17" s="336">
        <v>102</v>
      </c>
      <c r="AI17" s="336">
        <v>1.1000000000000001</v>
      </c>
      <c r="AJ17" s="3" t="s">
        <v>15</v>
      </c>
      <c r="AK17" s="6">
        <v>9061</v>
      </c>
      <c r="AL17" s="8">
        <v>0.4</v>
      </c>
      <c r="AM17" s="8">
        <v>105</v>
      </c>
      <c r="AN17" s="8">
        <v>1.2</v>
      </c>
      <c r="AO17" s="3" t="s">
        <v>15</v>
      </c>
      <c r="AP17" s="6">
        <v>9059</v>
      </c>
      <c r="AQ17" s="8">
        <v>0.4</v>
      </c>
      <c r="AR17" s="8">
        <v>-2</v>
      </c>
      <c r="AS17" s="8">
        <v>0</v>
      </c>
      <c r="AT17" s="3" t="s">
        <v>15</v>
      </c>
      <c r="AU17" s="6">
        <v>9114</v>
      </c>
      <c r="AV17" s="8">
        <v>0.4</v>
      </c>
      <c r="AW17" s="8">
        <v>55</v>
      </c>
      <c r="AX17" s="8">
        <v>0.6</v>
      </c>
      <c r="AY17" s="436"/>
    </row>
    <row r="18" spans="1:51">
      <c r="A18" s="3" t="s">
        <v>16</v>
      </c>
      <c r="B18" s="336">
        <v>41726</v>
      </c>
      <c r="C18" s="336">
        <v>2</v>
      </c>
      <c r="D18" s="336">
        <v>20</v>
      </c>
      <c r="E18" s="336">
        <v>0</v>
      </c>
      <c r="F18" s="3" t="s">
        <v>16</v>
      </c>
      <c r="G18" s="336">
        <v>41255</v>
      </c>
      <c r="H18" s="336">
        <v>1.9</v>
      </c>
      <c r="I18" s="336">
        <v>-471</v>
      </c>
      <c r="J18" s="336">
        <v>-1.1000000000000001</v>
      </c>
      <c r="K18" s="3" t="s">
        <v>16</v>
      </c>
      <c r="L18" s="336">
        <v>41179</v>
      </c>
      <c r="M18" s="336">
        <v>2</v>
      </c>
      <c r="N18" s="336">
        <v>-76</v>
      </c>
      <c r="O18" s="336">
        <v>-0.2</v>
      </c>
      <c r="P18" s="3" t="s">
        <v>16</v>
      </c>
      <c r="Q18" s="336">
        <v>41317</v>
      </c>
      <c r="R18" s="336">
        <v>2</v>
      </c>
      <c r="S18" s="336">
        <v>138</v>
      </c>
      <c r="T18" s="336">
        <v>0.3</v>
      </c>
      <c r="U18" s="3" t="s">
        <v>16</v>
      </c>
      <c r="V18" s="336">
        <v>41294</v>
      </c>
      <c r="W18" s="336">
        <v>2</v>
      </c>
      <c r="X18" s="336">
        <v>-23</v>
      </c>
      <c r="Y18" s="336">
        <v>-0.1</v>
      </c>
      <c r="Z18" s="3" t="s">
        <v>16</v>
      </c>
      <c r="AA18" s="336">
        <v>41500</v>
      </c>
      <c r="AB18" s="336">
        <v>2</v>
      </c>
      <c r="AC18" s="336">
        <v>206</v>
      </c>
      <c r="AD18" s="336">
        <v>0.5</v>
      </c>
      <c r="AE18" s="3" t="s">
        <v>16</v>
      </c>
      <c r="AF18" s="336">
        <v>41833</v>
      </c>
      <c r="AG18" s="336">
        <v>2</v>
      </c>
      <c r="AH18" s="336">
        <v>333</v>
      </c>
      <c r="AI18" s="336">
        <v>0.8</v>
      </c>
      <c r="AJ18" s="3" t="s">
        <v>16</v>
      </c>
      <c r="AK18" s="6">
        <v>42029</v>
      </c>
      <c r="AL18" s="8">
        <v>2</v>
      </c>
      <c r="AM18" s="8">
        <v>196</v>
      </c>
      <c r="AN18" s="8">
        <v>0.5</v>
      </c>
      <c r="AO18" s="3" t="s">
        <v>16</v>
      </c>
      <c r="AP18" s="6">
        <v>42187</v>
      </c>
      <c r="AQ18" s="8">
        <v>1.9</v>
      </c>
      <c r="AR18" s="8">
        <v>158</v>
      </c>
      <c r="AS18" s="8">
        <v>0.4</v>
      </c>
      <c r="AT18" s="3" t="s">
        <v>16</v>
      </c>
      <c r="AU18" s="6">
        <v>42219</v>
      </c>
      <c r="AV18" s="8">
        <v>1.9</v>
      </c>
      <c r="AW18" s="8">
        <v>32</v>
      </c>
      <c r="AX18" s="8">
        <v>0.1</v>
      </c>
      <c r="AY18" s="436"/>
    </row>
    <row r="19" spans="1:51">
      <c r="A19" s="3" t="s">
        <v>17</v>
      </c>
      <c r="B19" s="336">
        <v>32665</v>
      </c>
      <c r="C19" s="336">
        <v>1.5</v>
      </c>
      <c r="D19" s="336">
        <v>-152</v>
      </c>
      <c r="E19" s="336">
        <v>-0.5</v>
      </c>
      <c r="F19" s="3" t="s">
        <v>17</v>
      </c>
      <c r="G19" s="336">
        <v>28929</v>
      </c>
      <c r="H19" s="336">
        <v>1.4</v>
      </c>
      <c r="I19" s="336">
        <v>-3736</v>
      </c>
      <c r="J19" s="336">
        <v>-11.4</v>
      </c>
      <c r="K19" s="3" t="s">
        <v>17</v>
      </c>
      <c r="L19" s="336">
        <v>29435</v>
      </c>
      <c r="M19" s="336">
        <v>1.4</v>
      </c>
      <c r="N19" s="336">
        <v>506</v>
      </c>
      <c r="O19" s="336">
        <v>1.7</v>
      </c>
      <c r="P19" s="3" t="s">
        <v>17</v>
      </c>
      <c r="Q19" s="336">
        <v>29412</v>
      </c>
      <c r="R19" s="336">
        <v>1.4</v>
      </c>
      <c r="S19" s="336">
        <v>-23</v>
      </c>
      <c r="T19" s="336">
        <v>-0.1</v>
      </c>
      <c r="U19" s="3" t="s">
        <v>17</v>
      </c>
      <c r="V19" s="336">
        <v>29497</v>
      </c>
      <c r="W19" s="336">
        <v>1.4</v>
      </c>
      <c r="X19" s="336">
        <v>85</v>
      </c>
      <c r="Y19" s="336">
        <v>0.3</v>
      </c>
      <c r="Z19" s="3" t="s">
        <v>17</v>
      </c>
      <c r="AA19" s="336">
        <v>30036</v>
      </c>
      <c r="AB19" s="336">
        <v>1.4</v>
      </c>
      <c r="AC19" s="336">
        <v>539</v>
      </c>
      <c r="AD19" s="336">
        <v>1.8</v>
      </c>
      <c r="AE19" s="3" t="s">
        <v>17</v>
      </c>
      <c r="AF19" s="336">
        <v>30483</v>
      </c>
      <c r="AG19" s="336">
        <v>1.4</v>
      </c>
      <c r="AH19" s="336">
        <v>447</v>
      </c>
      <c r="AI19" s="336">
        <v>1.5</v>
      </c>
      <c r="AJ19" s="3" t="s">
        <v>17</v>
      </c>
      <c r="AK19" s="6">
        <v>30468</v>
      </c>
      <c r="AL19" s="8">
        <v>1.4</v>
      </c>
      <c r="AM19" s="8">
        <v>-15</v>
      </c>
      <c r="AN19" s="8">
        <v>0</v>
      </c>
      <c r="AO19" s="3" t="s">
        <v>17</v>
      </c>
      <c r="AP19" s="6">
        <v>30492</v>
      </c>
      <c r="AQ19" s="8">
        <v>1.4</v>
      </c>
      <c r="AR19" s="8">
        <v>24</v>
      </c>
      <c r="AS19" s="8">
        <v>0.1</v>
      </c>
      <c r="AT19" s="3" t="s">
        <v>17</v>
      </c>
      <c r="AU19" s="6">
        <v>30179</v>
      </c>
      <c r="AV19" s="8">
        <v>1.4</v>
      </c>
      <c r="AW19" s="8">
        <v>-313</v>
      </c>
      <c r="AX19" s="8">
        <v>-1</v>
      </c>
      <c r="AY19" s="436"/>
    </row>
    <row r="20" spans="1:51">
      <c r="A20" s="3" t="s">
        <v>18</v>
      </c>
      <c r="B20" s="336">
        <v>38028</v>
      </c>
      <c r="C20" s="336">
        <v>1.8</v>
      </c>
      <c r="D20" s="336">
        <v>13</v>
      </c>
      <c r="E20" s="336">
        <v>0</v>
      </c>
      <c r="F20" s="3" t="s">
        <v>18</v>
      </c>
      <c r="G20" s="336">
        <v>37970</v>
      </c>
      <c r="H20" s="336">
        <v>1.8</v>
      </c>
      <c r="I20" s="336">
        <v>-58</v>
      </c>
      <c r="J20" s="336">
        <v>-0.2</v>
      </c>
      <c r="K20" s="3" t="s">
        <v>18</v>
      </c>
      <c r="L20" s="336">
        <v>36860</v>
      </c>
      <c r="M20" s="336">
        <v>1.8</v>
      </c>
      <c r="N20" s="336">
        <v>-1110</v>
      </c>
      <c r="O20" s="336">
        <v>-2.9</v>
      </c>
      <c r="P20" s="3" t="s">
        <v>18</v>
      </c>
      <c r="Q20" s="336">
        <v>36276</v>
      </c>
      <c r="R20" s="336">
        <v>1.7</v>
      </c>
      <c r="S20" s="336">
        <v>-584</v>
      </c>
      <c r="T20" s="336">
        <v>-1.6</v>
      </c>
      <c r="U20" s="3" t="s">
        <v>18</v>
      </c>
      <c r="V20" s="336">
        <v>36149</v>
      </c>
      <c r="W20" s="336">
        <v>1.7</v>
      </c>
      <c r="X20" s="336">
        <v>-127</v>
      </c>
      <c r="Y20" s="336">
        <v>-0.4</v>
      </c>
      <c r="Z20" s="3" t="s">
        <v>18</v>
      </c>
      <c r="AA20" s="336">
        <v>36218</v>
      </c>
      <c r="AB20" s="336">
        <v>1.7</v>
      </c>
      <c r="AC20" s="336">
        <v>69</v>
      </c>
      <c r="AD20" s="336">
        <v>0.2</v>
      </c>
      <c r="AE20" s="3" t="s">
        <v>18</v>
      </c>
      <c r="AF20" s="336">
        <v>36405</v>
      </c>
      <c r="AG20" s="336">
        <v>1.7</v>
      </c>
      <c r="AH20" s="336">
        <v>187</v>
      </c>
      <c r="AI20" s="336">
        <v>0.5</v>
      </c>
      <c r="AJ20" s="3" t="s">
        <v>18</v>
      </c>
      <c r="AK20" s="6">
        <v>36402</v>
      </c>
      <c r="AL20" s="8">
        <v>1.7</v>
      </c>
      <c r="AM20" s="8">
        <v>-3</v>
      </c>
      <c r="AN20" s="8">
        <v>0</v>
      </c>
      <c r="AO20" s="3" t="s">
        <v>18</v>
      </c>
      <c r="AP20" s="6">
        <v>36727</v>
      </c>
      <c r="AQ20" s="8">
        <v>1.7</v>
      </c>
      <c r="AR20" s="8">
        <v>325</v>
      </c>
      <c r="AS20" s="8">
        <v>0.9</v>
      </c>
      <c r="AT20" s="3" t="s">
        <v>18</v>
      </c>
      <c r="AU20" s="6">
        <v>36824</v>
      </c>
      <c r="AV20" s="8">
        <v>1.7</v>
      </c>
      <c r="AW20" s="8">
        <v>97</v>
      </c>
      <c r="AX20" s="8">
        <v>0.3</v>
      </c>
      <c r="AY20" s="436"/>
    </row>
    <row r="21" spans="1:51">
      <c r="A21" s="3" t="s">
        <v>19</v>
      </c>
      <c r="B21" s="336">
        <v>17330</v>
      </c>
      <c r="C21" s="336">
        <v>0.8</v>
      </c>
      <c r="D21" s="336">
        <v>-53</v>
      </c>
      <c r="E21" s="336">
        <v>-0.3</v>
      </c>
      <c r="F21" s="3" t="s">
        <v>19</v>
      </c>
      <c r="G21" s="336">
        <v>17465</v>
      </c>
      <c r="H21" s="336">
        <v>0.8</v>
      </c>
      <c r="I21" s="336">
        <v>135</v>
      </c>
      <c r="J21" s="336">
        <v>0.8</v>
      </c>
      <c r="K21" s="3" t="s">
        <v>19</v>
      </c>
      <c r="L21" s="336">
        <v>17329</v>
      </c>
      <c r="M21" s="336">
        <v>0.8</v>
      </c>
      <c r="N21" s="336">
        <v>-136</v>
      </c>
      <c r="O21" s="336">
        <v>-0.8</v>
      </c>
      <c r="P21" s="3" t="s">
        <v>19</v>
      </c>
      <c r="Q21" s="336">
        <v>17277</v>
      </c>
      <c r="R21" s="336">
        <v>0.8</v>
      </c>
      <c r="S21" s="336">
        <v>-52</v>
      </c>
      <c r="T21" s="336">
        <v>-0.3</v>
      </c>
      <c r="U21" s="3" t="s">
        <v>19</v>
      </c>
      <c r="V21" s="336">
        <v>17191</v>
      </c>
      <c r="W21" s="336">
        <v>0.8</v>
      </c>
      <c r="X21" s="336">
        <v>-86</v>
      </c>
      <c r="Y21" s="336">
        <v>-0.5</v>
      </c>
      <c r="Z21" s="3" t="s">
        <v>19</v>
      </c>
      <c r="AA21" s="336">
        <v>17312</v>
      </c>
      <c r="AB21" s="336">
        <v>0.8</v>
      </c>
      <c r="AC21" s="336">
        <v>121</v>
      </c>
      <c r="AD21" s="336">
        <v>0.7</v>
      </c>
      <c r="AE21" s="3" t="s">
        <v>19</v>
      </c>
      <c r="AF21" s="336">
        <v>17352</v>
      </c>
      <c r="AG21" s="336">
        <v>0.8</v>
      </c>
      <c r="AH21" s="336">
        <v>40</v>
      </c>
      <c r="AI21" s="336">
        <v>0.2</v>
      </c>
      <c r="AJ21" s="3" t="s">
        <v>19</v>
      </c>
      <c r="AK21" s="6">
        <v>17370</v>
      </c>
      <c r="AL21" s="8">
        <v>0.8</v>
      </c>
      <c r="AM21" s="8">
        <v>18</v>
      </c>
      <c r="AN21" s="8">
        <v>0.1</v>
      </c>
      <c r="AO21" s="3" t="s">
        <v>19</v>
      </c>
      <c r="AP21" s="6">
        <v>17496</v>
      </c>
      <c r="AQ21" s="8">
        <v>0.8</v>
      </c>
      <c r="AR21" s="8">
        <v>126</v>
      </c>
      <c r="AS21" s="8">
        <v>0.7</v>
      </c>
      <c r="AT21" s="3" t="s">
        <v>19</v>
      </c>
      <c r="AU21" s="6">
        <v>17590</v>
      </c>
      <c r="AV21" s="8">
        <v>0.8</v>
      </c>
      <c r="AW21" s="8">
        <v>94</v>
      </c>
      <c r="AX21" s="8">
        <v>0.5</v>
      </c>
      <c r="AY21" s="436"/>
    </row>
    <row r="22" spans="1:51">
      <c r="A22" s="3" t="s">
        <v>20</v>
      </c>
      <c r="B22" s="336">
        <v>5103</v>
      </c>
      <c r="C22" s="336">
        <v>0.2</v>
      </c>
      <c r="D22" s="336">
        <v>10</v>
      </c>
      <c r="E22" s="336">
        <v>0.2</v>
      </c>
      <c r="F22" s="3" t="s">
        <v>20</v>
      </c>
      <c r="G22" s="336">
        <v>5110</v>
      </c>
      <c r="H22" s="336">
        <v>0.2</v>
      </c>
      <c r="I22" s="336">
        <v>7</v>
      </c>
      <c r="J22" s="336">
        <v>0.1</v>
      </c>
      <c r="K22" s="3" t="s">
        <v>20</v>
      </c>
      <c r="L22" s="336">
        <v>5053</v>
      </c>
      <c r="M22" s="336">
        <v>0.2</v>
      </c>
      <c r="N22" s="336">
        <v>-57</v>
      </c>
      <c r="O22" s="336">
        <v>-1.1000000000000001</v>
      </c>
      <c r="P22" s="3" t="s">
        <v>20</v>
      </c>
      <c r="Q22" s="336">
        <v>4958</v>
      </c>
      <c r="R22" s="336">
        <v>0.2</v>
      </c>
      <c r="S22" s="336">
        <v>-95</v>
      </c>
      <c r="T22" s="336">
        <v>-1.9</v>
      </c>
      <c r="U22" s="3" t="s">
        <v>20</v>
      </c>
      <c r="V22" s="336">
        <v>4910</v>
      </c>
      <c r="W22" s="336">
        <v>0.2</v>
      </c>
      <c r="X22" s="336">
        <v>-48</v>
      </c>
      <c r="Y22" s="336">
        <v>-1</v>
      </c>
      <c r="Z22" s="3" t="s">
        <v>20</v>
      </c>
      <c r="AA22" s="336">
        <v>4828</v>
      </c>
      <c r="AB22" s="336">
        <v>0.2</v>
      </c>
      <c r="AC22" s="336">
        <v>-82</v>
      </c>
      <c r="AD22" s="336">
        <v>-1.7</v>
      </c>
      <c r="AE22" s="3" t="s">
        <v>20</v>
      </c>
      <c r="AF22" s="336">
        <v>4799</v>
      </c>
      <c r="AG22" s="336">
        <v>0.2</v>
      </c>
      <c r="AH22" s="336">
        <v>-29</v>
      </c>
      <c r="AI22" s="336">
        <v>-0.6</v>
      </c>
      <c r="AJ22" s="3" t="s">
        <v>20</v>
      </c>
      <c r="AK22" s="6">
        <v>4828</v>
      </c>
      <c r="AL22" s="8">
        <v>0.2</v>
      </c>
      <c r="AM22" s="8">
        <v>29</v>
      </c>
      <c r="AN22" s="8">
        <v>0.6</v>
      </c>
      <c r="AO22" s="3" t="s">
        <v>20</v>
      </c>
      <c r="AP22" s="6">
        <v>4873</v>
      </c>
      <c r="AQ22" s="8">
        <v>0.2</v>
      </c>
      <c r="AR22" s="8">
        <v>45</v>
      </c>
      <c r="AS22" s="8">
        <v>0.9</v>
      </c>
      <c r="AT22" s="3" t="s">
        <v>20</v>
      </c>
      <c r="AU22" s="6">
        <v>4854</v>
      </c>
      <c r="AV22" s="8">
        <v>0.2</v>
      </c>
      <c r="AW22" s="8">
        <v>-19</v>
      </c>
      <c r="AX22" s="8">
        <v>-0.4</v>
      </c>
    </row>
    <row r="23" spans="1:51">
      <c r="A23" s="3" t="s">
        <v>21</v>
      </c>
      <c r="B23" s="336">
        <v>17555</v>
      </c>
      <c r="C23" s="336">
        <v>0.8</v>
      </c>
      <c r="D23" s="336">
        <v>425</v>
      </c>
      <c r="E23" s="336">
        <v>2.5</v>
      </c>
      <c r="F23" s="3" t="s">
        <v>21</v>
      </c>
      <c r="G23" s="336">
        <v>16099</v>
      </c>
      <c r="H23" s="336">
        <v>0.8</v>
      </c>
      <c r="I23" s="336">
        <v>-1456</v>
      </c>
      <c r="J23" s="336">
        <v>-8.3000000000000007</v>
      </c>
      <c r="K23" s="3" t="s">
        <v>21</v>
      </c>
      <c r="L23" s="336">
        <v>16221</v>
      </c>
      <c r="M23" s="336">
        <v>0.8</v>
      </c>
      <c r="N23" s="336">
        <v>122</v>
      </c>
      <c r="O23" s="336">
        <v>0.8</v>
      </c>
      <c r="P23" s="3" t="s">
        <v>21</v>
      </c>
      <c r="Q23" s="336">
        <v>17090</v>
      </c>
      <c r="R23" s="336">
        <v>0.8</v>
      </c>
      <c r="S23" s="336">
        <v>869</v>
      </c>
      <c r="T23" s="336">
        <v>5.4</v>
      </c>
      <c r="U23" s="3" t="s">
        <v>21</v>
      </c>
      <c r="V23" s="336">
        <v>17870</v>
      </c>
      <c r="W23" s="336">
        <v>0.9</v>
      </c>
      <c r="X23" s="336">
        <v>780</v>
      </c>
      <c r="Y23" s="336">
        <v>4.5999999999999996</v>
      </c>
      <c r="Z23" s="3" t="s">
        <v>21</v>
      </c>
      <c r="AA23" s="336">
        <v>18887</v>
      </c>
      <c r="AB23" s="336">
        <v>0.9</v>
      </c>
      <c r="AC23" s="336">
        <v>1017</v>
      </c>
      <c r="AD23" s="336">
        <v>5.4</v>
      </c>
      <c r="AE23" s="3" t="s">
        <v>21</v>
      </c>
      <c r="AF23" s="336">
        <v>19672</v>
      </c>
      <c r="AG23" s="336">
        <v>0.9</v>
      </c>
      <c r="AH23" s="336">
        <v>785</v>
      </c>
      <c r="AI23" s="336">
        <v>4</v>
      </c>
      <c r="AJ23" s="3" t="s">
        <v>21</v>
      </c>
      <c r="AK23" s="6">
        <v>20886</v>
      </c>
      <c r="AL23" s="8">
        <v>1</v>
      </c>
      <c r="AM23" s="8">
        <v>1214</v>
      </c>
      <c r="AN23" s="8">
        <v>6.2</v>
      </c>
      <c r="AO23" s="3" t="s">
        <v>21</v>
      </c>
      <c r="AP23" s="6">
        <v>21621</v>
      </c>
      <c r="AQ23" s="8">
        <v>1</v>
      </c>
      <c r="AR23" s="6">
        <v>735</v>
      </c>
      <c r="AS23" s="8">
        <v>3.5</v>
      </c>
      <c r="AT23" s="3" t="s">
        <v>21</v>
      </c>
      <c r="AU23" s="6">
        <v>21872</v>
      </c>
      <c r="AV23" s="8">
        <v>1</v>
      </c>
      <c r="AW23" s="6">
        <v>251</v>
      </c>
      <c r="AX23" s="8">
        <v>1.2</v>
      </c>
    </row>
    <row r="24" spans="1:51">
      <c r="A24" s="3" t="s">
        <v>22</v>
      </c>
      <c r="B24" s="336">
        <v>206965</v>
      </c>
      <c r="C24" s="336">
        <v>9.8000000000000007</v>
      </c>
      <c r="D24" s="336">
        <v>-15306</v>
      </c>
      <c r="E24" s="336">
        <v>-6.9</v>
      </c>
      <c r="F24" s="3" t="s">
        <v>22</v>
      </c>
      <c r="G24" s="336">
        <v>206593</v>
      </c>
      <c r="H24" s="336">
        <v>9.8000000000000007</v>
      </c>
      <c r="I24" s="336">
        <v>-372</v>
      </c>
      <c r="J24" s="336">
        <v>-0.2</v>
      </c>
      <c r="K24" s="3" t="s">
        <v>22</v>
      </c>
      <c r="L24" s="336">
        <v>205279</v>
      </c>
      <c r="M24" s="336">
        <v>9.8000000000000007</v>
      </c>
      <c r="N24" s="336">
        <v>-1314</v>
      </c>
      <c r="O24" s="336">
        <v>-0.6</v>
      </c>
      <c r="P24" s="3" t="s">
        <v>22</v>
      </c>
      <c r="Q24" s="336">
        <v>203811</v>
      </c>
      <c r="R24" s="336">
        <v>9.6999999999999993</v>
      </c>
      <c r="S24" s="336">
        <v>-1468</v>
      </c>
      <c r="T24" s="336">
        <v>-0.7</v>
      </c>
      <c r="U24" s="3" t="s">
        <v>22</v>
      </c>
      <c r="V24" s="336">
        <v>203585</v>
      </c>
      <c r="W24" s="336">
        <v>9.6999999999999993</v>
      </c>
      <c r="X24" s="336">
        <v>-226</v>
      </c>
      <c r="Y24" s="336">
        <v>-0.1</v>
      </c>
      <c r="Z24" s="3" t="s">
        <v>22</v>
      </c>
      <c r="AA24" s="336">
        <v>203692</v>
      </c>
      <c r="AB24" s="336">
        <v>9.6999999999999993</v>
      </c>
      <c r="AC24" s="336">
        <v>107</v>
      </c>
      <c r="AD24" s="336">
        <v>0.1</v>
      </c>
      <c r="AE24" s="3" t="s">
        <v>22</v>
      </c>
      <c r="AF24" s="336">
        <v>204856</v>
      </c>
      <c r="AG24" s="336">
        <v>9.6</v>
      </c>
      <c r="AH24" s="336">
        <v>1164</v>
      </c>
      <c r="AI24" s="336">
        <v>0.6</v>
      </c>
      <c r="AJ24" s="3" t="s">
        <v>22</v>
      </c>
      <c r="AK24" s="6">
        <v>207312</v>
      </c>
      <c r="AL24" s="8">
        <v>9.6</v>
      </c>
      <c r="AM24" s="6">
        <v>2456</v>
      </c>
      <c r="AN24" s="8">
        <v>1.2</v>
      </c>
      <c r="AO24" s="3" t="s">
        <v>22</v>
      </c>
      <c r="AP24" s="6">
        <v>209194</v>
      </c>
      <c r="AQ24" s="8">
        <v>9.6</v>
      </c>
      <c r="AR24" s="6">
        <v>1882</v>
      </c>
      <c r="AS24" s="8">
        <v>0.9</v>
      </c>
      <c r="AT24" s="3" t="s">
        <v>22</v>
      </c>
      <c r="AU24" s="6">
        <v>208563</v>
      </c>
      <c r="AV24" s="8">
        <v>9.6</v>
      </c>
      <c r="AW24" s="6">
        <v>-631</v>
      </c>
      <c r="AX24" s="8">
        <v>-0.3</v>
      </c>
    </row>
    <row r="25" spans="1:51">
      <c r="A25" s="3" t="s">
        <v>23</v>
      </c>
      <c r="B25" s="336">
        <v>14374</v>
      </c>
      <c r="C25" s="336">
        <v>0.7</v>
      </c>
      <c r="D25" s="336">
        <v>41</v>
      </c>
      <c r="E25" s="336">
        <v>0.3</v>
      </c>
      <c r="F25" s="3" t="s">
        <v>23</v>
      </c>
      <c r="G25" s="336">
        <v>14545</v>
      </c>
      <c r="H25" s="336">
        <v>0.7</v>
      </c>
      <c r="I25" s="336">
        <v>171</v>
      </c>
      <c r="J25" s="336">
        <v>1.2</v>
      </c>
      <c r="K25" s="3" t="s">
        <v>23</v>
      </c>
      <c r="L25" s="336">
        <v>14296</v>
      </c>
      <c r="M25" s="336">
        <v>0.7</v>
      </c>
      <c r="N25" s="336">
        <v>-249</v>
      </c>
      <c r="O25" s="336">
        <v>-1.7</v>
      </c>
      <c r="P25" s="3" t="s">
        <v>23</v>
      </c>
      <c r="Q25" s="336">
        <v>14246</v>
      </c>
      <c r="R25" s="336">
        <v>0.7</v>
      </c>
      <c r="S25" s="336">
        <v>-50</v>
      </c>
      <c r="T25" s="336">
        <v>-0.3</v>
      </c>
      <c r="U25" s="3" t="s">
        <v>23</v>
      </c>
      <c r="V25" s="336">
        <v>14125</v>
      </c>
      <c r="W25" s="336">
        <v>0.7</v>
      </c>
      <c r="X25" s="336">
        <v>-121</v>
      </c>
      <c r="Y25" s="336">
        <v>-0.8</v>
      </c>
      <c r="Z25" s="3" t="s">
        <v>23</v>
      </c>
      <c r="AA25" s="336">
        <v>14189</v>
      </c>
      <c r="AB25" s="336">
        <v>0.7</v>
      </c>
      <c r="AC25" s="336">
        <v>64</v>
      </c>
      <c r="AD25" s="336">
        <v>0.5</v>
      </c>
      <c r="AE25" s="3" t="s">
        <v>23</v>
      </c>
      <c r="AF25" s="336">
        <v>14445</v>
      </c>
      <c r="AG25" s="336">
        <v>0.7</v>
      </c>
      <c r="AH25" s="336">
        <v>256</v>
      </c>
      <c r="AI25" s="336">
        <v>1.8</v>
      </c>
      <c r="AJ25" s="3" t="s">
        <v>23</v>
      </c>
      <c r="AK25" s="6">
        <v>14679</v>
      </c>
      <c r="AL25" s="8">
        <v>0.7</v>
      </c>
      <c r="AM25" s="8">
        <v>234</v>
      </c>
      <c r="AN25" s="8">
        <v>1.6</v>
      </c>
      <c r="AO25" s="3" t="s">
        <v>23</v>
      </c>
      <c r="AP25" s="6">
        <v>14953</v>
      </c>
      <c r="AQ25" s="8">
        <v>0.7</v>
      </c>
      <c r="AR25" s="8">
        <v>274</v>
      </c>
      <c r="AS25" s="8">
        <v>1.9</v>
      </c>
      <c r="AT25" s="3" t="s">
        <v>23</v>
      </c>
      <c r="AU25" s="6">
        <v>14987</v>
      </c>
      <c r="AV25" s="8">
        <v>0.7</v>
      </c>
      <c r="AW25" s="8">
        <v>34</v>
      </c>
      <c r="AX25" s="8">
        <v>0.2</v>
      </c>
    </row>
    <row r="26" spans="1:51">
      <c r="A26" s="3" t="s">
        <v>24</v>
      </c>
      <c r="B26" s="336">
        <v>12392</v>
      </c>
      <c r="C26" s="336">
        <v>0.6</v>
      </c>
      <c r="D26" s="336">
        <v>118</v>
      </c>
      <c r="E26" s="336">
        <v>1</v>
      </c>
      <c r="F26" s="3" t="s">
        <v>24</v>
      </c>
      <c r="G26" s="336">
        <v>12634</v>
      </c>
      <c r="H26" s="336">
        <v>0.6</v>
      </c>
      <c r="I26" s="336">
        <v>242</v>
      </c>
      <c r="J26" s="336">
        <v>2</v>
      </c>
      <c r="K26" s="3" t="s">
        <v>24</v>
      </c>
      <c r="L26" s="336">
        <v>10468</v>
      </c>
      <c r="M26" s="336">
        <v>0.5</v>
      </c>
      <c r="N26" s="336">
        <v>-2166</v>
      </c>
      <c r="O26" s="336">
        <v>-17.100000000000001</v>
      </c>
      <c r="P26" s="3" t="s">
        <v>24</v>
      </c>
      <c r="Q26" s="336">
        <v>10690</v>
      </c>
      <c r="R26" s="336">
        <v>0.5</v>
      </c>
      <c r="S26" s="336">
        <v>222</v>
      </c>
      <c r="T26" s="336">
        <v>2.1</v>
      </c>
      <c r="U26" s="3" t="s">
        <v>24</v>
      </c>
      <c r="V26" s="336">
        <v>11338</v>
      </c>
      <c r="W26" s="336">
        <v>0.5</v>
      </c>
      <c r="X26" s="336">
        <v>648</v>
      </c>
      <c r="Y26" s="336">
        <v>6.1</v>
      </c>
      <c r="Z26" s="3" t="s">
        <v>24</v>
      </c>
      <c r="AA26" s="336">
        <v>10576</v>
      </c>
      <c r="AB26" s="336">
        <v>0.5</v>
      </c>
      <c r="AC26" s="336">
        <v>-762</v>
      </c>
      <c r="AD26" s="336">
        <v>-7.2</v>
      </c>
      <c r="AE26" s="3" t="s">
        <v>24</v>
      </c>
      <c r="AF26" s="336">
        <v>10755</v>
      </c>
      <c r="AG26" s="336">
        <v>0.5</v>
      </c>
      <c r="AH26" s="336">
        <v>179</v>
      </c>
      <c r="AI26" s="336">
        <v>1.7</v>
      </c>
      <c r="AJ26" s="3" t="s">
        <v>24</v>
      </c>
      <c r="AK26" s="6">
        <v>11111</v>
      </c>
      <c r="AL26" s="8">
        <v>0.5</v>
      </c>
      <c r="AM26" s="8">
        <v>356</v>
      </c>
      <c r="AN26" s="8">
        <v>3.3</v>
      </c>
      <c r="AO26" s="3" t="s">
        <v>24</v>
      </c>
      <c r="AP26" s="6">
        <v>11281</v>
      </c>
      <c r="AQ26" s="8">
        <v>0.5</v>
      </c>
      <c r="AR26" s="8">
        <v>170</v>
      </c>
      <c r="AS26" s="8">
        <v>1.5</v>
      </c>
      <c r="AT26" s="3" t="s">
        <v>24</v>
      </c>
      <c r="AU26" s="6">
        <v>11115</v>
      </c>
      <c r="AV26" s="8">
        <v>0.5</v>
      </c>
      <c r="AW26" s="8">
        <v>-166</v>
      </c>
      <c r="AX26" s="8">
        <v>-1.5</v>
      </c>
    </row>
    <row r="27" spans="1:51">
      <c r="A27" s="3" t="s">
        <v>25</v>
      </c>
      <c r="B27" s="336">
        <v>9037</v>
      </c>
      <c r="C27" s="336">
        <v>0.4</v>
      </c>
      <c r="D27" s="336">
        <v>-28</v>
      </c>
      <c r="E27" s="336">
        <v>-0.3</v>
      </c>
      <c r="F27" s="3" t="s">
        <v>25</v>
      </c>
      <c r="G27" s="336">
        <v>9076</v>
      </c>
      <c r="H27" s="336">
        <v>0.4</v>
      </c>
      <c r="I27" s="336">
        <v>39</v>
      </c>
      <c r="J27" s="336">
        <v>0.4</v>
      </c>
      <c r="K27" s="3" t="s">
        <v>25</v>
      </c>
      <c r="L27" s="336">
        <v>8998</v>
      </c>
      <c r="M27" s="336">
        <v>0.4</v>
      </c>
      <c r="N27" s="336">
        <v>-78</v>
      </c>
      <c r="O27" s="336">
        <v>-0.9</v>
      </c>
      <c r="P27" s="3" t="s">
        <v>25</v>
      </c>
      <c r="Q27" s="336">
        <v>8930</v>
      </c>
      <c r="R27" s="336">
        <v>0.4</v>
      </c>
      <c r="S27" s="336">
        <v>-68</v>
      </c>
      <c r="T27" s="336">
        <v>-0.8</v>
      </c>
      <c r="U27" s="3" t="s">
        <v>25</v>
      </c>
      <c r="V27" s="336">
        <v>8873</v>
      </c>
      <c r="W27" s="336">
        <v>0.4</v>
      </c>
      <c r="X27" s="336">
        <v>-57</v>
      </c>
      <c r="Y27" s="336">
        <v>-0.6</v>
      </c>
      <c r="Z27" s="3" t="s">
        <v>25</v>
      </c>
      <c r="AA27" s="336">
        <v>8873</v>
      </c>
      <c r="AB27" s="336">
        <v>0.4</v>
      </c>
      <c r="AC27" s="336">
        <v>0</v>
      </c>
      <c r="AD27" s="336">
        <v>0</v>
      </c>
      <c r="AE27" s="3" t="s">
        <v>25</v>
      </c>
      <c r="AF27" s="336">
        <v>8947</v>
      </c>
      <c r="AG27" s="336">
        <v>0.4</v>
      </c>
      <c r="AH27" s="336">
        <v>74</v>
      </c>
      <c r="AI27" s="336">
        <v>0.8</v>
      </c>
      <c r="AJ27" s="3" t="s">
        <v>25</v>
      </c>
      <c r="AK27" s="6">
        <v>8934</v>
      </c>
      <c r="AL27" s="8">
        <v>0.4</v>
      </c>
      <c r="AM27" s="8">
        <v>-13</v>
      </c>
      <c r="AN27" s="8">
        <v>-0.2</v>
      </c>
      <c r="AO27" s="3" t="s">
        <v>25</v>
      </c>
      <c r="AP27" s="6">
        <v>8940</v>
      </c>
      <c r="AQ27" s="8">
        <v>0.4</v>
      </c>
      <c r="AR27" s="8">
        <v>6</v>
      </c>
      <c r="AS27" s="8">
        <v>0.1</v>
      </c>
      <c r="AT27" s="3" t="s">
        <v>25</v>
      </c>
      <c r="AU27" s="6">
        <v>8918</v>
      </c>
      <c r="AV27" s="8">
        <v>0.4</v>
      </c>
      <c r="AW27" s="8">
        <v>-22</v>
      </c>
      <c r="AX27" s="8">
        <v>-0.2</v>
      </c>
    </row>
    <row r="28" spans="1:51">
      <c r="A28" s="3" t="s">
        <v>26</v>
      </c>
      <c r="B28" s="336">
        <v>5119</v>
      </c>
      <c r="C28" s="336">
        <v>0.2</v>
      </c>
      <c r="D28" s="336">
        <v>-138</v>
      </c>
      <c r="E28" s="336">
        <v>-2.6</v>
      </c>
      <c r="F28" s="3" t="s">
        <v>26</v>
      </c>
      <c r="G28" s="336">
        <v>5082</v>
      </c>
      <c r="H28" s="336">
        <v>0.2</v>
      </c>
      <c r="I28" s="336">
        <v>-37</v>
      </c>
      <c r="J28" s="336">
        <v>-0.7</v>
      </c>
      <c r="K28" s="3" t="s">
        <v>26</v>
      </c>
      <c r="L28" s="336">
        <v>4727</v>
      </c>
      <c r="M28" s="336">
        <v>0.2</v>
      </c>
      <c r="N28" s="336">
        <v>-355</v>
      </c>
      <c r="O28" s="336">
        <v>-7</v>
      </c>
      <c r="P28" s="3" t="s">
        <v>26</v>
      </c>
      <c r="Q28" s="336">
        <v>4805</v>
      </c>
      <c r="R28" s="336">
        <v>0.2</v>
      </c>
      <c r="S28" s="336">
        <v>78</v>
      </c>
      <c r="T28" s="336">
        <v>1.7</v>
      </c>
      <c r="U28" s="3" t="s">
        <v>26</v>
      </c>
      <c r="V28" s="336">
        <v>4786</v>
      </c>
      <c r="W28" s="336">
        <v>0.2</v>
      </c>
      <c r="X28" s="336">
        <v>-19</v>
      </c>
      <c r="Y28" s="336">
        <v>-0.4</v>
      </c>
      <c r="Z28" s="3" t="s">
        <v>26</v>
      </c>
      <c r="AA28" s="336">
        <v>4848</v>
      </c>
      <c r="AB28" s="336">
        <v>0.2</v>
      </c>
      <c r="AC28" s="336">
        <v>62</v>
      </c>
      <c r="AD28" s="336">
        <v>1.3</v>
      </c>
      <c r="AE28" s="3" t="s">
        <v>26</v>
      </c>
      <c r="AF28" s="336">
        <v>4757</v>
      </c>
      <c r="AG28" s="336">
        <v>0.2</v>
      </c>
      <c r="AH28" s="336">
        <v>-91</v>
      </c>
      <c r="AI28" s="336">
        <v>-1.9</v>
      </c>
      <c r="AJ28" s="3" t="s">
        <v>26</v>
      </c>
      <c r="AK28" s="6">
        <v>4693</v>
      </c>
      <c r="AL28" s="8">
        <v>0.2</v>
      </c>
      <c r="AM28" s="8">
        <v>-64</v>
      </c>
      <c r="AN28" s="8">
        <v>-1.4</v>
      </c>
      <c r="AO28" s="3" t="s">
        <v>26</v>
      </c>
      <c r="AP28" s="6">
        <v>4743</v>
      </c>
      <c r="AQ28" s="8">
        <v>0.2</v>
      </c>
      <c r="AR28" s="8">
        <v>50</v>
      </c>
      <c r="AS28" s="8">
        <v>1.1000000000000001</v>
      </c>
      <c r="AT28" s="3" t="s">
        <v>26</v>
      </c>
      <c r="AU28" s="6">
        <v>4692</v>
      </c>
      <c r="AV28" s="8">
        <v>0.2</v>
      </c>
      <c r="AW28" s="8">
        <v>-51</v>
      </c>
      <c r="AX28" s="8">
        <v>-1.1000000000000001</v>
      </c>
    </row>
    <row r="29" spans="1:51">
      <c r="A29" s="3" t="s">
        <v>27</v>
      </c>
      <c r="B29" s="336">
        <v>23718</v>
      </c>
      <c r="C29" s="336">
        <v>1.1000000000000001</v>
      </c>
      <c r="D29" s="336">
        <v>19</v>
      </c>
      <c r="E29" s="336">
        <v>0.1</v>
      </c>
      <c r="F29" s="3" t="s">
        <v>27</v>
      </c>
      <c r="G29" s="336">
        <v>23805</v>
      </c>
      <c r="H29" s="336">
        <v>1.1000000000000001</v>
      </c>
      <c r="I29" s="336">
        <v>87</v>
      </c>
      <c r="J29" s="336">
        <v>0.4</v>
      </c>
      <c r="K29" s="3" t="s">
        <v>27</v>
      </c>
      <c r="L29" s="336">
        <v>23929</v>
      </c>
      <c r="M29" s="336">
        <v>1.1000000000000001</v>
      </c>
      <c r="N29" s="336">
        <v>124</v>
      </c>
      <c r="O29" s="336">
        <v>0.5</v>
      </c>
      <c r="P29" s="3" t="s">
        <v>27</v>
      </c>
      <c r="Q29" s="336">
        <v>23893</v>
      </c>
      <c r="R29" s="336">
        <v>1.1000000000000001</v>
      </c>
      <c r="S29" s="336">
        <v>-36</v>
      </c>
      <c r="T29" s="336">
        <v>-0.2</v>
      </c>
      <c r="U29" s="3" t="s">
        <v>27</v>
      </c>
      <c r="V29" s="336">
        <v>23772</v>
      </c>
      <c r="W29" s="336">
        <v>1.1000000000000001</v>
      </c>
      <c r="X29" s="336">
        <v>-121</v>
      </c>
      <c r="Y29" s="336">
        <v>-0.5</v>
      </c>
      <c r="Z29" s="3" t="s">
        <v>27</v>
      </c>
      <c r="AA29" s="336">
        <v>23812</v>
      </c>
      <c r="AB29" s="336">
        <v>1.1000000000000001</v>
      </c>
      <c r="AC29" s="336">
        <v>40</v>
      </c>
      <c r="AD29" s="336">
        <v>0.2</v>
      </c>
      <c r="AE29" s="3" t="s">
        <v>27</v>
      </c>
      <c r="AF29" s="336">
        <v>23961</v>
      </c>
      <c r="AG29" s="336">
        <v>1.1000000000000001</v>
      </c>
      <c r="AH29" s="336">
        <v>149</v>
      </c>
      <c r="AI29" s="336">
        <v>0.6</v>
      </c>
      <c r="AJ29" s="3" t="s">
        <v>27</v>
      </c>
      <c r="AK29" s="6">
        <v>24134</v>
      </c>
      <c r="AL29" s="8">
        <v>1.1000000000000001</v>
      </c>
      <c r="AM29" s="8">
        <v>173</v>
      </c>
      <c r="AN29" s="8">
        <v>0.7</v>
      </c>
      <c r="AO29" s="3" t="s">
        <v>27</v>
      </c>
      <c r="AP29" s="6">
        <v>24201</v>
      </c>
      <c r="AQ29" s="8">
        <v>1.1000000000000001</v>
      </c>
      <c r="AR29" s="8">
        <v>67</v>
      </c>
      <c r="AS29" s="8">
        <v>0.3</v>
      </c>
      <c r="AT29" s="3" t="s">
        <v>27</v>
      </c>
      <c r="AU29" s="6">
        <v>24346</v>
      </c>
      <c r="AV29" s="8">
        <v>1.1000000000000001</v>
      </c>
      <c r="AW29" s="8">
        <v>145</v>
      </c>
      <c r="AX29" s="8">
        <v>0.6</v>
      </c>
    </row>
    <row r="30" spans="1:51">
      <c r="A30" s="3" t="s">
        <v>28</v>
      </c>
      <c r="B30" s="336">
        <v>2848</v>
      </c>
      <c r="C30" s="336">
        <v>0.1</v>
      </c>
      <c r="D30" s="336">
        <v>-55</v>
      </c>
      <c r="E30" s="336">
        <v>-1.9</v>
      </c>
      <c r="F30" s="3" t="s">
        <v>28</v>
      </c>
      <c r="G30" s="336">
        <v>2815</v>
      </c>
      <c r="H30" s="336">
        <v>0.1</v>
      </c>
      <c r="I30" s="336">
        <v>-33</v>
      </c>
      <c r="J30" s="336">
        <v>-1.2</v>
      </c>
      <c r="K30" s="3" t="s">
        <v>28</v>
      </c>
      <c r="L30" s="336">
        <v>2775</v>
      </c>
      <c r="M30" s="336">
        <v>0.1</v>
      </c>
      <c r="N30" s="336">
        <v>-40</v>
      </c>
      <c r="O30" s="336">
        <v>-1.4</v>
      </c>
      <c r="P30" s="3" t="s">
        <v>28</v>
      </c>
      <c r="Q30" s="336">
        <v>2698</v>
      </c>
      <c r="R30" s="336">
        <v>0.1</v>
      </c>
      <c r="S30" s="336">
        <v>-77</v>
      </c>
      <c r="T30" s="336">
        <v>-2.8</v>
      </c>
      <c r="U30" s="3" t="s">
        <v>28</v>
      </c>
      <c r="V30" s="336">
        <v>2658</v>
      </c>
      <c r="W30" s="336">
        <v>0.1</v>
      </c>
      <c r="X30" s="336">
        <v>-40</v>
      </c>
      <c r="Y30" s="336">
        <v>-1.5</v>
      </c>
      <c r="Z30" s="3" t="s">
        <v>28</v>
      </c>
      <c r="AA30" s="336">
        <v>2650</v>
      </c>
      <c r="AB30" s="336">
        <v>0.1</v>
      </c>
      <c r="AC30" s="336">
        <v>-8</v>
      </c>
      <c r="AD30" s="336">
        <v>-0.3</v>
      </c>
      <c r="AE30" s="3" t="s">
        <v>28</v>
      </c>
      <c r="AF30" s="336">
        <v>2670</v>
      </c>
      <c r="AG30" s="336">
        <v>0.1</v>
      </c>
      <c r="AH30" s="336">
        <v>20</v>
      </c>
      <c r="AI30" s="336">
        <v>0.7</v>
      </c>
      <c r="AJ30" s="3" t="s">
        <v>28</v>
      </c>
      <c r="AK30" s="6">
        <v>2763</v>
      </c>
      <c r="AL30" s="8">
        <v>0.1</v>
      </c>
      <c r="AM30" s="8">
        <v>93</v>
      </c>
      <c r="AN30" s="8">
        <v>3.5</v>
      </c>
      <c r="AO30" s="3" t="s">
        <v>28</v>
      </c>
      <c r="AP30" s="6">
        <v>2852</v>
      </c>
      <c r="AQ30" s="8">
        <v>0.1</v>
      </c>
      <c r="AR30" s="8">
        <v>89</v>
      </c>
      <c r="AS30" s="8">
        <v>3.2</v>
      </c>
      <c r="AT30" s="3" t="s">
        <v>28</v>
      </c>
      <c r="AU30" s="6">
        <v>2829</v>
      </c>
      <c r="AV30" s="8">
        <v>0.1</v>
      </c>
      <c r="AW30" s="8">
        <v>-23</v>
      </c>
      <c r="AX30" s="8">
        <v>-0.8</v>
      </c>
    </row>
    <row r="31" spans="1:51">
      <c r="A31" s="3" t="s">
        <v>29</v>
      </c>
      <c r="B31" s="336">
        <v>10904</v>
      </c>
      <c r="C31" s="336">
        <v>0.5</v>
      </c>
      <c r="D31" s="336">
        <v>30</v>
      </c>
      <c r="E31" s="336">
        <v>0.3</v>
      </c>
      <c r="F31" s="3" t="s">
        <v>29</v>
      </c>
      <c r="G31" s="336">
        <v>11078</v>
      </c>
      <c r="H31" s="336">
        <v>0.5</v>
      </c>
      <c r="I31" s="336">
        <v>174</v>
      </c>
      <c r="J31" s="336">
        <v>1.6</v>
      </c>
      <c r="K31" s="3" t="s">
        <v>29</v>
      </c>
      <c r="L31" s="336">
        <v>11097</v>
      </c>
      <c r="M31" s="336">
        <v>0.5</v>
      </c>
      <c r="N31" s="336">
        <v>19</v>
      </c>
      <c r="O31" s="336">
        <v>0.2</v>
      </c>
      <c r="P31" s="3" t="s">
        <v>29</v>
      </c>
      <c r="Q31" s="336">
        <v>11107</v>
      </c>
      <c r="R31" s="336">
        <v>0.5</v>
      </c>
      <c r="S31" s="336">
        <v>10</v>
      </c>
      <c r="T31" s="336">
        <v>0.1</v>
      </c>
      <c r="U31" s="3" t="s">
        <v>29</v>
      </c>
      <c r="V31" s="336">
        <v>11114</v>
      </c>
      <c r="W31" s="336">
        <v>0.5</v>
      </c>
      <c r="X31" s="336">
        <v>7</v>
      </c>
      <c r="Y31" s="336">
        <v>0.1</v>
      </c>
      <c r="Z31" s="3" t="s">
        <v>29</v>
      </c>
      <c r="AA31" s="336">
        <v>11108</v>
      </c>
      <c r="AB31" s="336">
        <v>0.5</v>
      </c>
      <c r="AC31" s="336">
        <v>-6</v>
      </c>
      <c r="AD31" s="336">
        <v>-0.1</v>
      </c>
      <c r="AE31" s="3" t="s">
        <v>29</v>
      </c>
      <c r="AF31" s="336">
        <v>11203</v>
      </c>
      <c r="AG31" s="336">
        <v>0.5</v>
      </c>
      <c r="AH31" s="336">
        <v>95</v>
      </c>
      <c r="AI31" s="336">
        <v>0.8</v>
      </c>
      <c r="AJ31" s="3" t="s">
        <v>29</v>
      </c>
      <c r="AK31" s="6">
        <v>11294</v>
      </c>
      <c r="AL31" s="8">
        <v>0.5</v>
      </c>
      <c r="AM31" s="8">
        <v>91</v>
      </c>
      <c r="AN31" s="8">
        <v>0.8</v>
      </c>
      <c r="AO31" s="3" t="s">
        <v>29</v>
      </c>
      <c r="AP31" s="6">
        <v>11287</v>
      </c>
      <c r="AQ31" s="8">
        <v>0.5</v>
      </c>
      <c r="AR31" s="8">
        <v>-7</v>
      </c>
      <c r="AS31" s="8">
        <v>-0.1</v>
      </c>
      <c r="AT31" s="3" t="s">
        <v>29</v>
      </c>
      <c r="AU31" s="6">
        <v>11326</v>
      </c>
      <c r="AV31" s="8">
        <v>0.5</v>
      </c>
      <c r="AW31" s="8">
        <v>39</v>
      </c>
      <c r="AX31" s="8">
        <v>0.4</v>
      </c>
    </row>
    <row r="32" spans="1:51">
      <c r="A32" s="3" t="s">
        <v>30</v>
      </c>
      <c r="B32" s="336">
        <v>9049</v>
      </c>
      <c r="C32" s="336">
        <v>0.4</v>
      </c>
      <c r="D32" s="336">
        <v>6</v>
      </c>
      <c r="E32" s="336">
        <v>0.1</v>
      </c>
      <c r="F32" s="3" t="s">
        <v>30</v>
      </c>
      <c r="G32" s="336">
        <v>9069</v>
      </c>
      <c r="H32" s="336">
        <v>0.4</v>
      </c>
      <c r="I32" s="336">
        <v>20</v>
      </c>
      <c r="J32" s="336">
        <v>0.2</v>
      </c>
      <c r="K32" s="3" t="s">
        <v>30</v>
      </c>
      <c r="L32" s="336">
        <v>9026</v>
      </c>
      <c r="M32" s="336">
        <v>0.4</v>
      </c>
      <c r="N32" s="336">
        <v>-43</v>
      </c>
      <c r="O32" s="336">
        <v>-0.5</v>
      </c>
      <c r="P32" s="3" t="s">
        <v>30</v>
      </c>
      <c r="Q32" s="336">
        <v>9026</v>
      </c>
      <c r="R32" s="336">
        <v>0.4</v>
      </c>
      <c r="S32" s="336">
        <v>0</v>
      </c>
      <c r="T32" s="336">
        <v>0</v>
      </c>
      <c r="U32" s="3" t="s">
        <v>30</v>
      </c>
      <c r="V32" s="336">
        <v>8969</v>
      </c>
      <c r="W32" s="336">
        <v>0.4</v>
      </c>
      <c r="X32" s="336">
        <v>-57</v>
      </c>
      <c r="Y32" s="336">
        <v>-0.6</v>
      </c>
      <c r="Z32" s="3" t="s">
        <v>30</v>
      </c>
      <c r="AA32" s="336">
        <v>8969</v>
      </c>
      <c r="AB32" s="336">
        <v>0.4</v>
      </c>
      <c r="AC32" s="336">
        <v>0</v>
      </c>
      <c r="AD32" s="336">
        <v>0</v>
      </c>
      <c r="AE32" s="3" t="s">
        <v>30</v>
      </c>
      <c r="AF32" s="336">
        <v>9040</v>
      </c>
      <c r="AG32" s="336">
        <v>0.4</v>
      </c>
      <c r="AH32" s="336">
        <v>71</v>
      </c>
      <c r="AI32" s="336">
        <v>0.8</v>
      </c>
      <c r="AJ32" s="3" t="s">
        <v>30</v>
      </c>
      <c r="AK32" s="6">
        <v>9185</v>
      </c>
      <c r="AL32" s="8">
        <v>0.4</v>
      </c>
      <c r="AM32" s="8">
        <v>145</v>
      </c>
      <c r="AN32" s="8">
        <v>1.6</v>
      </c>
      <c r="AO32" s="3" t="s">
        <v>30</v>
      </c>
      <c r="AP32" s="6">
        <v>9158</v>
      </c>
      <c r="AQ32" s="8">
        <v>0.4</v>
      </c>
      <c r="AR32" s="8">
        <v>-27</v>
      </c>
      <c r="AS32" s="8">
        <v>-0.3</v>
      </c>
      <c r="AT32" s="3" t="s">
        <v>30</v>
      </c>
      <c r="AU32" s="6">
        <v>9161</v>
      </c>
      <c r="AV32" s="8">
        <v>0.4</v>
      </c>
      <c r="AW32" s="8">
        <v>3</v>
      </c>
      <c r="AX32" s="8">
        <v>0</v>
      </c>
    </row>
    <row r="33" spans="1:50">
      <c r="A33" s="3" t="s">
        <v>31</v>
      </c>
      <c r="B33" s="336">
        <v>1825</v>
      </c>
      <c r="C33" s="336">
        <v>0.1</v>
      </c>
      <c r="D33" s="336">
        <v>-6</v>
      </c>
      <c r="E33" s="336">
        <v>-0.3</v>
      </c>
      <c r="F33" s="3" t="s">
        <v>31</v>
      </c>
      <c r="G33" s="336">
        <v>1804</v>
      </c>
      <c r="H33" s="336">
        <v>0.1</v>
      </c>
      <c r="I33" s="336">
        <v>-21</v>
      </c>
      <c r="J33" s="336">
        <v>-1.2</v>
      </c>
      <c r="K33" s="3" t="s">
        <v>31</v>
      </c>
      <c r="L33" s="336">
        <v>1715</v>
      </c>
      <c r="M33" s="336">
        <v>0.1</v>
      </c>
      <c r="N33" s="336">
        <v>-89</v>
      </c>
      <c r="O33" s="336">
        <v>-4.9000000000000004</v>
      </c>
      <c r="P33" s="3" t="s">
        <v>31</v>
      </c>
      <c r="Q33" s="336">
        <v>1671</v>
      </c>
      <c r="R33" s="336">
        <v>0.1</v>
      </c>
      <c r="S33" s="336">
        <v>-44</v>
      </c>
      <c r="T33" s="336">
        <v>-2.6</v>
      </c>
      <c r="U33" s="3" t="s">
        <v>31</v>
      </c>
      <c r="V33" s="336">
        <v>1630</v>
      </c>
      <c r="W33" s="336">
        <v>0.1</v>
      </c>
      <c r="X33" s="336">
        <v>-41</v>
      </c>
      <c r="Y33" s="336">
        <v>-2.5</v>
      </c>
      <c r="Z33" s="3" t="s">
        <v>31</v>
      </c>
      <c r="AA33" s="336">
        <v>1615</v>
      </c>
      <c r="AB33" s="336">
        <v>0.1</v>
      </c>
      <c r="AC33" s="336">
        <v>-15</v>
      </c>
      <c r="AD33" s="336">
        <v>-0.9</v>
      </c>
      <c r="AE33" s="3" t="s">
        <v>31</v>
      </c>
      <c r="AF33" s="336">
        <v>1645</v>
      </c>
      <c r="AG33" s="336">
        <v>0.1</v>
      </c>
      <c r="AH33" s="336">
        <v>30</v>
      </c>
      <c r="AI33" s="336">
        <v>1.8</v>
      </c>
      <c r="AJ33" s="3" t="s">
        <v>31</v>
      </c>
      <c r="AK33" s="6">
        <v>1667</v>
      </c>
      <c r="AL33" s="8">
        <v>0.1</v>
      </c>
      <c r="AM33" s="8">
        <v>22</v>
      </c>
      <c r="AN33" s="8">
        <v>1.3</v>
      </c>
      <c r="AO33" s="3" t="s">
        <v>31</v>
      </c>
      <c r="AP33" s="6">
        <v>1715</v>
      </c>
      <c r="AQ33" s="8">
        <v>0.1</v>
      </c>
      <c r="AR33" s="8">
        <v>48</v>
      </c>
      <c r="AS33" s="8">
        <v>2.9</v>
      </c>
      <c r="AT33" s="3" t="s">
        <v>31</v>
      </c>
      <c r="AU33" s="6">
        <v>1789</v>
      </c>
      <c r="AV33" s="8">
        <v>0.1</v>
      </c>
      <c r="AW33" s="8">
        <v>74</v>
      </c>
      <c r="AX33" s="8">
        <v>4.3</v>
      </c>
    </row>
    <row r="34" spans="1:50">
      <c r="A34" s="4" t="s">
        <v>0</v>
      </c>
      <c r="B34" s="5">
        <v>898680</v>
      </c>
      <c r="C34" s="5">
        <v>42.4</v>
      </c>
      <c r="D34" s="5">
        <v>-9875</v>
      </c>
      <c r="E34" s="5">
        <v>-1.1000000000000001</v>
      </c>
      <c r="F34" s="4" t="s">
        <v>0</v>
      </c>
      <c r="G34" s="5">
        <v>897582</v>
      </c>
      <c r="H34" s="5">
        <v>42.4</v>
      </c>
      <c r="I34" s="5">
        <v>-1098</v>
      </c>
      <c r="J34" s="5">
        <v>-0.1</v>
      </c>
      <c r="K34" s="4" t="s">
        <v>0</v>
      </c>
      <c r="L34" s="5">
        <v>889936</v>
      </c>
      <c r="M34" s="5">
        <v>42.3</v>
      </c>
      <c r="N34" s="5">
        <v>-7646</v>
      </c>
      <c r="O34" s="5">
        <v>-0.9</v>
      </c>
      <c r="P34" s="4" t="s">
        <v>0</v>
      </c>
      <c r="Q34" s="5">
        <v>888184</v>
      </c>
      <c r="R34" s="5">
        <v>42.3</v>
      </c>
      <c r="S34" s="5">
        <v>-1752</v>
      </c>
      <c r="T34" s="5">
        <v>-0.2</v>
      </c>
      <c r="U34" s="4" t="s">
        <v>0</v>
      </c>
      <c r="V34" s="5">
        <v>891111</v>
      </c>
      <c r="W34" s="5">
        <v>42.4</v>
      </c>
      <c r="X34" s="5">
        <v>2927</v>
      </c>
      <c r="Y34" s="5">
        <v>0.3</v>
      </c>
      <c r="Z34" s="4" t="s">
        <v>0</v>
      </c>
      <c r="AA34" s="5">
        <v>894636</v>
      </c>
      <c r="AB34" s="5">
        <v>42.4</v>
      </c>
      <c r="AC34" s="5">
        <v>3525</v>
      </c>
      <c r="AD34" s="5">
        <v>0.4</v>
      </c>
      <c r="AE34" s="4" t="s">
        <v>0</v>
      </c>
      <c r="AF34" s="5">
        <v>904713</v>
      </c>
      <c r="AG34" s="5">
        <v>42.5</v>
      </c>
      <c r="AH34" s="5">
        <v>10077</v>
      </c>
      <c r="AI34" s="5">
        <v>1.1000000000000001</v>
      </c>
      <c r="AJ34" s="4" t="s">
        <v>0</v>
      </c>
      <c r="AK34" s="7">
        <v>917841</v>
      </c>
      <c r="AL34" s="9">
        <v>42.6</v>
      </c>
      <c r="AM34" s="7">
        <v>13128</v>
      </c>
      <c r="AN34" s="9">
        <v>1.4</v>
      </c>
      <c r="AO34" s="4" t="s">
        <v>0</v>
      </c>
      <c r="AP34" s="7">
        <v>928604</v>
      </c>
      <c r="AQ34" s="9">
        <v>42.7</v>
      </c>
      <c r="AR34" s="7">
        <v>10763</v>
      </c>
      <c r="AS34" s="9">
        <v>1.2</v>
      </c>
      <c r="AT34" s="4" t="s">
        <v>0</v>
      </c>
      <c r="AU34" s="7">
        <v>927993</v>
      </c>
      <c r="AV34" s="9">
        <v>42.7</v>
      </c>
      <c r="AW34" s="7">
        <v>-611</v>
      </c>
      <c r="AX34" s="9">
        <v>-0.1</v>
      </c>
    </row>
    <row r="37" spans="1:50">
      <c r="C37" s="10"/>
    </row>
    <row r="38" spans="1:50">
      <c r="C38" s="10"/>
    </row>
    <row r="39" spans="1:50">
      <c r="A39" s="10" t="s">
        <v>48</v>
      </c>
      <c r="B39" s="10"/>
    </row>
    <row r="40" spans="1:50">
      <c r="A40" s="10" t="s">
        <v>47</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J52" sqref="J52"/>
    </sheetView>
  </sheetViews>
  <sheetFormatPr baseColWidth="10" defaultRowHeight="15"/>
  <cols>
    <col min="1" max="1" width="23.5703125" style="323" customWidth="1"/>
    <col min="2" max="2" width="13" style="323" customWidth="1"/>
    <col min="3" max="3" width="13.5703125" style="323" bestFit="1" customWidth="1"/>
    <col min="4" max="7" width="11.42578125" style="323"/>
    <col min="8" max="8" width="12.85546875" style="323" bestFit="1" customWidth="1"/>
    <col min="9" max="9" width="12.85546875" style="323" customWidth="1"/>
    <col min="10" max="10" width="11.42578125" style="323"/>
  </cols>
  <sheetData>
    <row r="1" spans="1:10">
      <c r="A1" s="504" t="s">
        <v>406</v>
      </c>
      <c r="B1" s="504"/>
      <c r="C1" s="504"/>
      <c r="D1" s="504"/>
      <c r="E1" s="504"/>
      <c r="F1" s="504"/>
      <c r="G1" s="504"/>
      <c r="H1" s="504"/>
      <c r="I1" s="504"/>
      <c r="J1" s="504"/>
    </row>
    <row r="2" spans="1:10">
      <c r="A2" s="305"/>
      <c r="B2" s="11" t="s">
        <v>554</v>
      </c>
      <c r="C2" s="305"/>
      <c r="D2" s="305"/>
      <c r="E2" s="305"/>
      <c r="F2" s="305"/>
      <c r="G2" s="305"/>
      <c r="H2" s="305"/>
      <c r="I2" s="305"/>
      <c r="J2" s="305"/>
    </row>
    <row r="3" spans="1:10">
      <c r="A3" s="328"/>
      <c r="B3" s="305"/>
      <c r="C3" s="305"/>
      <c r="D3" s="305"/>
      <c r="E3" s="305"/>
      <c r="F3" s="305"/>
      <c r="G3" s="305"/>
      <c r="H3" s="305"/>
      <c r="I3" s="305"/>
      <c r="J3" s="305"/>
    </row>
    <row r="4" spans="1:10">
      <c r="A4" s="328"/>
      <c r="B4" s="305"/>
      <c r="C4" s="305"/>
      <c r="D4" s="305"/>
      <c r="E4" s="305"/>
      <c r="F4" s="305"/>
      <c r="G4" s="305"/>
      <c r="H4" s="305"/>
      <c r="I4" s="305"/>
      <c r="J4" s="305"/>
    </row>
    <row r="5" spans="1:10">
      <c r="A5" s="306" t="s">
        <v>50</v>
      </c>
      <c r="B5" s="305"/>
      <c r="C5" s="307" t="s">
        <v>725</v>
      </c>
      <c r="D5" s="307"/>
      <c r="E5" s="305"/>
      <c r="F5" s="307" t="s">
        <v>51</v>
      </c>
      <c r="G5" s="308"/>
      <c r="H5" s="305"/>
      <c r="I5" s="307" t="s">
        <v>725</v>
      </c>
      <c r="J5" s="307"/>
    </row>
    <row r="6" spans="1:10">
      <c r="A6" s="305"/>
      <c r="B6" s="305"/>
      <c r="C6" s="309" t="s">
        <v>52</v>
      </c>
      <c r="D6" s="305"/>
      <c r="E6" s="305"/>
      <c r="F6" s="305"/>
      <c r="G6" s="305"/>
      <c r="H6" s="305"/>
      <c r="I6" s="309" t="s">
        <v>52</v>
      </c>
      <c r="J6" s="305"/>
    </row>
    <row r="7" spans="1:10">
      <c r="A7" s="309" t="s">
        <v>52</v>
      </c>
      <c r="B7" s="307" t="s">
        <v>53</v>
      </c>
      <c r="C7" s="310" t="s">
        <v>54</v>
      </c>
      <c r="D7" s="311"/>
      <c r="E7" s="305"/>
      <c r="F7" s="309" t="s">
        <v>52</v>
      </c>
      <c r="G7" s="305"/>
      <c r="H7" s="307" t="s">
        <v>53</v>
      </c>
      <c r="I7" s="310" t="s">
        <v>54</v>
      </c>
      <c r="J7" s="311"/>
    </row>
    <row r="8" spans="1:10">
      <c r="A8" s="305"/>
      <c r="B8" s="312" t="s">
        <v>55</v>
      </c>
      <c r="C8" s="310" t="s">
        <v>56</v>
      </c>
      <c r="D8" s="312" t="s">
        <v>57</v>
      </c>
      <c r="E8" s="305"/>
      <c r="F8" s="305"/>
      <c r="G8" s="305"/>
      <c r="H8" s="312" t="s">
        <v>55</v>
      </c>
      <c r="I8" s="310" t="s">
        <v>56</v>
      </c>
      <c r="J8" s="312" t="s">
        <v>57</v>
      </c>
    </row>
    <row r="9" spans="1:10">
      <c r="A9" s="305"/>
      <c r="B9" s="313"/>
      <c r="C9" s="305"/>
      <c r="D9" s="305"/>
      <c r="E9" s="305"/>
      <c r="F9" s="305"/>
      <c r="G9" s="305"/>
      <c r="H9" s="305"/>
      <c r="I9" s="305"/>
      <c r="J9" s="305"/>
    </row>
    <row r="10" spans="1:10">
      <c r="A10" s="314" t="s">
        <v>58</v>
      </c>
      <c r="B10" s="351">
        <v>194762</v>
      </c>
      <c r="C10" s="351">
        <v>39730</v>
      </c>
      <c r="D10" s="352">
        <v>3.9021394412282908</v>
      </c>
      <c r="E10" s="305"/>
      <c r="F10" s="315"/>
      <c r="G10" s="314" t="s">
        <v>59</v>
      </c>
      <c r="H10" s="351">
        <v>13870</v>
      </c>
      <c r="I10" s="351">
        <v>6173</v>
      </c>
      <c r="J10" s="352">
        <v>1.246881581078892</v>
      </c>
    </row>
    <row r="11" spans="1:10">
      <c r="A11" s="314" t="s">
        <v>60</v>
      </c>
      <c r="B11" s="351">
        <v>1352536</v>
      </c>
      <c r="C11" s="351">
        <v>169653</v>
      </c>
      <c r="D11" s="352">
        <v>6.972367125839213</v>
      </c>
      <c r="E11" s="305"/>
      <c r="F11" s="353" t="s">
        <v>650</v>
      </c>
      <c r="G11" s="314" t="s">
        <v>61</v>
      </c>
      <c r="H11" s="351">
        <v>41280</v>
      </c>
      <c r="I11" s="351">
        <v>11527</v>
      </c>
      <c r="J11" s="352">
        <v>2.5811572829010152</v>
      </c>
    </row>
    <row r="12" spans="1:10">
      <c r="A12" s="314" t="s">
        <v>62</v>
      </c>
      <c r="B12" s="354">
        <v>54.85</v>
      </c>
      <c r="C12" s="354">
        <v>17.420000000000002</v>
      </c>
      <c r="D12" s="355">
        <v>37.43</v>
      </c>
      <c r="E12" s="305"/>
      <c r="F12" s="356"/>
      <c r="G12" s="314" t="s">
        <v>62</v>
      </c>
      <c r="H12" s="354">
        <v>55.93</v>
      </c>
      <c r="I12" s="354">
        <v>23.62</v>
      </c>
      <c r="J12" s="355">
        <v>32.31</v>
      </c>
    </row>
    <row r="13" spans="1:10">
      <c r="A13" s="314" t="s">
        <v>63</v>
      </c>
      <c r="B13" s="354">
        <v>6.94</v>
      </c>
      <c r="C13" s="354">
        <v>4.2699999999999996</v>
      </c>
      <c r="D13" s="355">
        <v>2.6700000000000008</v>
      </c>
      <c r="E13" s="305"/>
      <c r="F13" s="357"/>
      <c r="G13" s="358" t="s">
        <v>726</v>
      </c>
      <c r="H13" s="359">
        <v>2.9762076423936552</v>
      </c>
      <c r="I13" s="359">
        <v>1.867325449538312</v>
      </c>
      <c r="J13" s="360">
        <v>1.1088821928553432</v>
      </c>
    </row>
    <row r="14" spans="1:10">
      <c r="A14" s="314"/>
      <c r="B14" s="361"/>
      <c r="C14" s="361"/>
      <c r="D14" s="355"/>
      <c r="E14" s="305"/>
      <c r="F14" s="356"/>
      <c r="G14" s="314" t="s">
        <v>59</v>
      </c>
      <c r="H14" s="351">
        <v>3898</v>
      </c>
      <c r="I14" s="351">
        <v>1344</v>
      </c>
      <c r="J14" s="352">
        <v>1.9002976190476191</v>
      </c>
    </row>
    <row r="15" spans="1:10">
      <c r="A15" s="314" t="s">
        <v>64</v>
      </c>
      <c r="B15" s="351">
        <v>58666</v>
      </c>
      <c r="C15" s="351">
        <v>13836</v>
      </c>
      <c r="D15" s="352">
        <v>3.2400982943047123</v>
      </c>
      <c r="E15" s="305"/>
      <c r="F15" s="353" t="s">
        <v>651</v>
      </c>
      <c r="G15" s="314" t="s">
        <v>61</v>
      </c>
      <c r="H15" s="351">
        <v>12321</v>
      </c>
      <c r="I15" s="351">
        <v>3252</v>
      </c>
      <c r="J15" s="352">
        <v>2.7887453874538743</v>
      </c>
    </row>
    <row r="16" spans="1:10">
      <c r="A16" s="314" t="s">
        <v>60</v>
      </c>
      <c r="B16" s="351">
        <v>524459</v>
      </c>
      <c r="C16" s="351">
        <v>83408</v>
      </c>
      <c r="D16" s="352">
        <v>5.2878740648379052</v>
      </c>
      <c r="E16" s="305" t="s">
        <v>52</v>
      </c>
      <c r="F16" s="353"/>
      <c r="G16" s="314" t="s">
        <v>62</v>
      </c>
      <c r="H16" s="354">
        <v>48.29</v>
      </c>
      <c r="I16" s="354">
        <v>17.34</v>
      </c>
      <c r="J16" s="355">
        <v>30.95</v>
      </c>
    </row>
    <row r="17" spans="1:10">
      <c r="A17" s="314" t="s">
        <v>62</v>
      </c>
      <c r="B17" s="354">
        <v>49.38</v>
      </c>
      <c r="C17" s="354">
        <v>12.39</v>
      </c>
      <c r="D17" s="355">
        <v>36.99</v>
      </c>
      <c r="E17" s="305"/>
      <c r="F17" s="357"/>
      <c r="G17" s="358" t="s">
        <v>726</v>
      </c>
      <c r="H17" s="359">
        <v>3.1608517188301692</v>
      </c>
      <c r="I17" s="359">
        <v>2.4196428571428572</v>
      </c>
      <c r="J17" s="360">
        <v>0.74120886168731204</v>
      </c>
    </row>
    <row r="18" spans="1:10">
      <c r="A18" s="314" t="s">
        <v>63</v>
      </c>
      <c r="B18" s="354">
        <v>8.94</v>
      </c>
      <c r="C18" s="354">
        <v>6.03</v>
      </c>
      <c r="D18" s="355">
        <v>2.9099999999999993</v>
      </c>
      <c r="E18" s="305" t="s">
        <v>52</v>
      </c>
      <c r="F18" s="353"/>
      <c r="G18" s="314" t="s">
        <v>59</v>
      </c>
      <c r="H18" s="351">
        <v>39176</v>
      </c>
      <c r="I18" s="351">
        <v>9446</v>
      </c>
      <c r="J18" s="352">
        <v>3.1473639635824688</v>
      </c>
    </row>
    <row r="19" spans="1:10">
      <c r="A19" s="314"/>
      <c r="B19" s="361"/>
      <c r="C19" s="361"/>
      <c r="D19" s="355"/>
      <c r="E19" s="305" t="s">
        <v>52</v>
      </c>
      <c r="F19" s="353" t="s">
        <v>652</v>
      </c>
      <c r="G19" s="314" t="s">
        <v>61</v>
      </c>
      <c r="H19" s="351">
        <v>293012</v>
      </c>
      <c r="I19" s="351">
        <v>34656</v>
      </c>
      <c r="J19" s="352">
        <v>7.4548707294552168</v>
      </c>
    </row>
    <row r="20" spans="1:10">
      <c r="A20" s="314" t="s">
        <v>65</v>
      </c>
      <c r="B20" s="351">
        <v>253428</v>
      </c>
      <c r="C20" s="351">
        <v>53566</v>
      </c>
      <c r="D20" s="352">
        <v>3.7311354217227346</v>
      </c>
      <c r="E20" s="305" t="s">
        <v>52</v>
      </c>
      <c r="F20" s="353" t="s">
        <v>52</v>
      </c>
      <c r="G20" s="314" t="s">
        <v>62</v>
      </c>
      <c r="H20" s="354">
        <v>49.91</v>
      </c>
      <c r="I20" s="354">
        <v>14.04</v>
      </c>
      <c r="J20" s="355">
        <v>35.869999999999997</v>
      </c>
    </row>
    <row r="21" spans="1:10">
      <c r="A21" s="314" t="s">
        <v>60</v>
      </c>
      <c r="B21" s="351">
        <v>1876995</v>
      </c>
      <c r="C21" s="351">
        <v>253061</v>
      </c>
      <c r="D21" s="352">
        <v>6.4171642410327943</v>
      </c>
      <c r="E21" s="305" t="s">
        <v>52</v>
      </c>
      <c r="F21" s="357"/>
      <c r="G21" s="358" t="s">
        <v>726</v>
      </c>
      <c r="H21" s="359">
        <v>7.4793751276291607</v>
      </c>
      <c r="I21" s="359">
        <v>3.6688545416049121</v>
      </c>
      <c r="J21" s="360">
        <v>3.8105205860242486</v>
      </c>
    </row>
    <row r="22" spans="1:10">
      <c r="A22" s="314" t="s">
        <v>62</v>
      </c>
      <c r="B22" s="354">
        <v>53.2</v>
      </c>
      <c r="C22" s="354">
        <v>15.36</v>
      </c>
      <c r="D22" s="355">
        <v>37.840000000000003</v>
      </c>
      <c r="E22" s="305"/>
      <c r="F22" s="353"/>
      <c r="G22" s="314" t="s">
        <v>59</v>
      </c>
      <c r="H22" s="351">
        <v>196484</v>
      </c>
      <c r="I22" s="351">
        <v>36603</v>
      </c>
      <c r="J22" s="352">
        <v>4.3679753025708274</v>
      </c>
    </row>
    <row r="23" spans="1:10">
      <c r="A23" s="314" t="s">
        <v>63</v>
      </c>
      <c r="B23" s="354">
        <v>7.41</v>
      </c>
      <c r="C23" s="354">
        <v>4.72</v>
      </c>
      <c r="D23" s="355">
        <v>2.6900000000000004</v>
      </c>
      <c r="E23" s="305"/>
      <c r="F23" s="353" t="s">
        <v>66</v>
      </c>
      <c r="G23" s="314" t="s">
        <v>61</v>
      </c>
      <c r="H23" s="351">
        <v>1530382</v>
      </c>
      <c r="I23" s="351">
        <v>203626</v>
      </c>
      <c r="J23" s="352">
        <v>6.5156512429650437</v>
      </c>
    </row>
    <row r="24" spans="1:10">
      <c r="A24" s="305"/>
      <c r="B24" s="305"/>
      <c r="C24" s="305"/>
      <c r="D24" s="305"/>
      <c r="E24" s="305"/>
      <c r="F24" s="353"/>
      <c r="G24" s="314" t="s">
        <v>62</v>
      </c>
      <c r="H24" s="354">
        <v>53.85</v>
      </c>
      <c r="I24" s="354">
        <v>15.28</v>
      </c>
      <c r="J24" s="355">
        <v>38.57</v>
      </c>
    </row>
    <row r="25" spans="1:10">
      <c r="A25" s="305"/>
      <c r="B25" s="305"/>
      <c r="C25" s="305"/>
      <c r="D25" s="305"/>
      <c r="E25" s="305"/>
      <c r="F25" s="362"/>
      <c r="G25" s="363" t="s">
        <v>726</v>
      </c>
      <c r="H25" s="354">
        <v>7.7888377679607501</v>
      </c>
      <c r="I25" s="354">
        <v>5.5630959210993636</v>
      </c>
      <c r="J25" s="355">
        <v>2.2257418468613865</v>
      </c>
    </row>
    <row r="26" spans="1:10">
      <c r="A26" s="316" t="s">
        <v>67</v>
      </c>
      <c r="B26" s="316"/>
      <c r="C26" s="305"/>
      <c r="D26" s="305"/>
      <c r="E26" s="305"/>
      <c r="F26" s="309" t="s">
        <v>52</v>
      </c>
      <c r="G26" s="305"/>
      <c r="H26" s="305"/>
      <c r="I26" s="305"/>
      <c r="J26" s="305"/>
    </row>
    <row r="27" spans="1:10">
      <c r="A27" s="305"/>
      <c r="B27" s="309" t="s">
        <v>52</v>
      </c>
      <c r="C27" s="309" t="s">
        <v>52</v>
      </c>
      <c r="D27" s="305"/>
      <c r="E27" s="305"/>
      <c r="F27" s="309" t="s">
        <v>52</v>
      </c>
      <c r="G27" s="350"/>
      <c r="H27" s="350"/>
      <c r="I27" s="350"/>
      <c r="J27" s="350"/>
    </row>
    <row r="28" spans="1:10">
      <c r="A28" s="305"/>
      <c r="B28" s="307" t="s">
        <v>53</v>
      </c>
      <c r="C28" s="310" t="s">
        <v>54</v>
      </c>
      <c r="D28" s="311" t="s">
        <v>68</v>
      </c>
      <c r="E28" s="305"/>
      <c r="F28" s="305"/>
      <c r="G28" s="350"/>
      <c r="H28" s="350"/>
      <c r="I28" s="350"/>
      <c r="J28" s="350"/>
    </row>
    <row r="29" spans="1:10">
      <c r="A29" s="309" t="s">
        <v>52</v>
      </c>
      <c r="B29" s="312" t="s">
        <v>55</v>
      </c>
      <c r="C29" s="310" t="s">
        <v>56</v>
      </c>
      <c r="D29" s="312" t="s">
        <v>57</v>
      </c>
      <c r="E29" s="305"/>
      <c r="F29" s="305"/>
      <c r="G29" s="350"/>
      <c r="H29" s="350"/>
      <c r="I29" s="350"/>
      <c r="J29" s="350"/>
    </row>
    <row r="30" spans="1:10">
      <c r="A30" s="313"/>
      <c r="B30" s="305"/>
      <c r="C30" s="305"/>
      <c r="D30" s="305"/>
      <c r="E30" s="305"/>
      <c r="F30" s="305"/>
      <c r="G30" s="305"/>
      <c r="H30" s="305"/>
      <c r="I30" s="305"/>
      <c r="J30" s="305"/>
    </row>
    <row r="31" spans="1:10">
      <c r="A31" s="314" t="s">
        <v>69</v>
      </c>
      <c r="B31" s="351">
        <v>44672</v>
      </c>
      <c r="C31" s="317">
        <v>27431</v>
      </c>
      <c r="D31" s="318">
        <v>62.852247457256397</v>
      </c>
      <c r="E31" s="305"/>
      <c r="F31" s="305"/>
      <c r="G31" s="338"/>
      <c r="H31" s="339"/>
      <c r="I31" s="338"/>
      <c r="J31" s="340"/>
    </row>
    <row r="32" spans="1:10">
      <c r="A32" s="314" t="s">
        <v>70</v>
      </c>
      <c r="B32" s="351">
        <v>70906</v>
      </c>
      <c r="C32" s="317">
        <v>3173</v>
      </c>
      <c r="D32" s="318">
        <v>2134.667507091081</v>
      </c>
      <c r="E32" s="305"/>
      <c r="F32" s="305"/>
      <c r="G32" s="305"/>
      <c r="H32" s="341"/>
      <c r="I32" s="305"/>
      <c r="J32" s="305"/>
    </row>
    <row r="33" spans="1:11">
      <c r="A33" s="314" t="s">
        <v>71</v>
      </c>
      <c r="B33" s="351">
        <v>23131</v>
      </c>
      <c r="C33" s="317">
        <v>3941</v>
      </c>
      <c r="D33" s="318">
        <v>486.93225069779243</v>
      </c>
      <c r="E33" s="305"/>
      <c r="F33" s="305"/>
      <c r="G33" s="319"/>
      <c r="H33" s="320"/>
      <c r="I33" s="320"/>
      <c r="J33" s="342"/>
    </row>
    <row r="34" spans="1:11">
      <c r="A34" s="314" t="s">
        <v>72</v>
      </c>
      <c r="B34" s="351">
        <v>12260</v>
      </c>
      <c r="C34" s="317">
        <v>1374</v>
      </c>
      <c r="D34" s="318">
        <v>792.28529839883549</v>
      </c>
      <c r="E34" s="305"/>
      <c r="F34" s="305"/>
      <c r="G34" s="319"/>
      <c r="H34" s="320"/>
      <c r="I34" s="320"/>
      <c r="J34" s="342"/>
    </row>
    <row r="35" spans="1:11">
      <c r="A35" s="314" t="s">
        <v>73</v>
      </c>
      <c r="B35" s="351">
        <v>10380</v>
      </c>
      <c r="C35" s="317">
        <v>4336</v>
      </c>
      <c r="D35" s="318">
        <v>139.39114391143912</v>
      </c>
      <c r="E35" s="305"/>
      <c r="F35" s="305"/>
      <c r="G35" s="319"/>
      <c r="H35" s="342"/>
      <c r="I35" s="342"/>
      <c r="J35" s="342"/>
    </row>
    <row r="36" spans="1:11">
      <c r="A36" s="314" t="s">
        <v>74</v>
      </c>
      <c r="B36" s="351">
        <v>9290</v>
      </c>
      <c r="C36" s="317">
        <v>1402</v>
      </c>
      <c r="D36" s="318">
        <v>562.62482168330962</v>
      </c>
      <c r="E36" s="305"/>
      <c r="F36" s="305"/>
      <c r="G36" s="319"/>
      <c r="H36" s="342"/>
      <c r="I36" s="342"/>
      <c r="J36" s="342"/>
    </row>
    <row r="37" spans="1:11">
      <c r="A37" s="314" t="s">
        <v>75</v>
      </c>
      <c r="B37" s="351">
        <v>21305</v>
      </c>
      <c r="C37" s="317">
        <v>831</v>
      </c>
      <c r="D37" s="318">
        <v>2463.7785800240677</v>
      </c>
      <c r="E37" s="305"/>
      <c r="F37" s="305"/>
      <c r="G37" s="319"/>
      <c r="H37" s="329"/>
      <c r="I37" s="305"/>
      <c r="J37" s="305"/>
    </row>
    <row r="38" spans="1:11" s="66" customFormat="1">
      <c r="A38" s="364" t="s">
        <v>76</v>
      </c>
      <c r="B38" s="351">
        <v>11638</v>
      </c>
      <c r="C38" s="317">
        <v>2771</v>
      </c>
      <c r="D38" s="318">
        <v>319.99278238902923</v>
      </c>
      <c r="E38" s="305"/>
      <c r="F38" s="305"/>
      <c r="G38" s="305"/>
      <c r="H38" s="305"/>
      <c r="I38" s="305"/>
      <c r="J38" s="305"/>
    </row>
    <row r="39" spans="1:11" s="302" customFormat="1">
      <c r="A39" s="321"/>
      <c r="B39" s="351"/>
      <c r="C39" s="320"/>
      <c r="D39" s="318"/>
      <c r="E39" s="305"/>
      <c r="F39" s="305"/>
      <c r="G39" s="305"/>
      <c r="H39" s="305"/>
      <c r="I39" s="305"/>
      <c r="J39" s="305"/>
    </row>
    <row r="40" spans="1:11" s="302" customFormat="1">
      <c r="A40" s="321"/>
      <c r="B40" s="320"/>
      <c r="C40" s="320"/>
      <c r="D40" s="318"/>
      <c r="E40" s="305"/>
      <c r="F40" s="305"/>
      <c r="G40" s="305"/>
      <c r="H40" s="305"/>
      <c r="I40" s="305"/>
      <c r="J40" s="305"/>
    </row>
    <row r="41" spans="1:11" ht="15" customHeight="1">
      <c r="A41" s="322"/>
      <c r="B41" s="505" t="s">
        <v>636</v>
      </c>
      <c r="C41" s="505"/>
      <c r="D41" s="505"/>
      <c r="E41" s="505"/>
      <c r="F41" s="505"/>
      <c r="G41" s="505"/>
      <c r="H41" s="505"/>
      <c r="I41" s="505"/>
      <c r="J41" s="505"/>
      <c r="K41" s="505"/>
    </row>
    <row r="42" spans="1:11">
      <c r="B42" s="505"/>
      <c r="C42" s="505"/>
      <c r="D42" s="505"/>
      <c r="E42" s="505"/>
      <c r="F42" s="505"/>
      <c r="G42" s="505"/>
      <c r="H42" s="505"/>
      <c r="I42" s="505"/>
      <c r="J42" s="505"/>
      <c r="K42" s="505"/>
    </row>
    <row r="43" spans="1:11">
      <c r="B43" s="505"/>
      <c r="C43" s="505"/>
      <c r="D43" s="505"/>
      <c r="E43" s="505"/>
      <c r="F43" s="505"/>
      <c r="G43" s="505"/>
      <c r="H43" s="505"/>
      <c r="I43" s="505"/>
      <c r="J43" s="505"/>
      <c r="K43" s="505"/>
    </row>
    <row r="44" spans="1:11">
      <c r="B44" s="505"/>
      <c r="C44" s="505"/>
      <c r="D44" s="505"/>
      <c r="E44" s="505"/>
      <c r="F44" s="505"/>
      <c r="G44" s="505"/>
      <c r="H44" s="505"/>
      <c r="I44" s="505"/>
      <c r="J44" s="505"/>
      <c r="K44" s="505"/>
    </row>
    <row r="45" spans="1:11">
      <c r="B45" s="505"/>
      <c r="C45" s="505"/>
      <c r="D45" s="505"/>
      <c r="E45" s="505"/>
      <c r="F45" s="505"/>
      <c r="G45" s="505"/>
      <c r="H45" s="505"/>
      <c r="I45" s="505"/>
      <c r="J45" s="505"/>
      <c r="K45" s="505"/>
    </row>
    <row r="46" spans="1:11">
      <c r="B46" s="505"/>
      <c r="C46" s="505"/>
      <c r="D46" s="505"/>
      <c r="E46" s="505"/>
      <c r="F46" s="505"/>
      <c r="G46" s="505"/>
      <c r="H46" s="505"/>
      <c r="I46" s="505"/>
      <c r="J46" s="505"/>
      <c r="K46" s="505"/>
    </row>
    <row r="47" spans="1:11">
      <c r="B47" s="505"/>
      <c r="C47" s="505"/>
      <c r="D47" s="505"/>
      <c r="E47" s="505"/>
      <c r="F47" s="505"/>
      <c r="G47" s="505"/>
      <c r="H47" s="505"/>
      <c r="I47" s="505"/>
      <c r="J47" s="505"/>
      <c r="K47" s="505"/>
    </row>
    <row r="48" spans="1:11">
      <c r="B48" s="505"/>
      <c r="C48" s="505"/>
      <c r="D48" s="505"/>
      <c r="E48" s="505"/>
      <c r="F48" s="505"/>
      <c r="G48" s="505"/>
      <c r="H48" s="505"/>
      <c r="I48" s="505"/>
      <c r="J48" s="505"/>
      <c r="K48" s="505"/>
    </row>
    <row r="49" spans="2:11">
      <c r="B49" s="505"/>
      <c r="C49" s="505"/>
      <c r="D49" s="505"/>
      <c r="E49" s="505"/>
      <c r="F49" s="505"/>
      <c r="G49" s="505"/>
      <c r="H49" s="505"/>
      <c r="I49" s="505"/>
      <c r="J49" s="505"/>
      <c r="K49" s="505"/>
    </row>
    <row r="50" spans="2:11">
      <c r="B50" s="16" t="s">
        <v>44</v>
      </c>
      <c r="C50" s="16" t="s">
        <v>46</v>
      </c>
    </row>
    <row r="51" spans="2:11">
      <c r="B51" s="16" t="s">
        <v>45</v>
      </c>
      <c r="C51" s="16" t="s">
        <v>46</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showGridLines="0" zoomScale="70" zoomScaleNormal="70" workbookViewId="0">
      <selection activeCell="S52" sqref="S52"/>
    </sheetView>
  </sheetViews>
  <sheetFormatPr baseColWidth="10" defaultRowHeight="15"/>
  <cols>
    <col min="1" max="1" width="14.42578125" customWidth="1"/>
    <col min="2" max="2" width="11.7109375" customWidth="1"/>
    <col min="3" max="3" width="12.7109375" customWidth="1"/>
    <col min="4" max="4" width="12.7109375" style="350" customWidth="1"/>
    <col min="5" max="5" width="12.7109375" style="487" customWidth="1"/>
    <col min="6" max="6" width="12.7109375" customWidth="1"/>
    <col min="7" max="7" width="12.7109375" style="350" customWidth="1"/>
    <col min="8" max="8" width="12.7109375" style="487" customWidth="1"/>
    <col min="9" max="10" width="12.7109375" customWidth="1"/>
    <col min="11" max="11" width="12.7109375" style="350" customWidth="1"/>
    <col min="12" max="12" width="12.7109375" style="487" customWidth="1"/>
    <col min="13" max="13" width="12.7109375" customWidth="1"/>
    <col min="14" max="14" width="12.7109375" style="350" customWidth="1"/>
    <col min="15" max="15" width="12.7109375" style="487" customWidth="1"/>
    <col min="16" max="17" width="12.7109375" customWidth="1"/>
    <col min="18" max="18" width="12.7109375" style="350" customWidth="1"/>
    <col min="19" max="19" width="12.7109375" style="487" customWidth="1"/>
    <col min="20" max="20" width="12.7109375" customWidth="1"/>
    <col min="21" max="21" width="12.7109375" style="350" customWidth="1"/>
    <col min="22" max="22" width="12.7109375" style="487" customWidth="1"/>
    <col min="23" max="24" width="12.7109375" customWidth="1"/>
    <col min="25" max="25" width="12.7109375" style="350" customWidth="1"/>
    <col min="26" max="26" width="12.7109375" style="487" customWidth="1"/>
    <col min="27" max="27" width="9.5703125" bestFit="1" customWidth="1"/>
    <col min="28" max="28" width="9.5703125" style="350" bestFit="1" customWidth="1"/>
    <col min="29" max="29" width="9.5703125" style="487" bestFit="1" customWidth="1"/>
    <col min="31" max="32" width="11.42578125" customWidth="1"/>
    <col min="33" max="33" width="12.42578125" bestFit="1" customWidth="1"/>
  </cols>
  <sheetData>
    <row r="1" spans="1:36">
      <c r="A1" s="507" t="s">
        <v>596</v>
      </c>
      <c r="B1" s="507"/>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row>
    <row r="2" spans="1:36" ht="15" customHeight="1">
      <c r="A2" s="85"/>
      <c r="B2" s="508" t="s">
        <v>65</v>
      </c>
      <c r="C2" s="508"/>
      <c r="D2" s="508"/>
      <c r="E2" s="508"/>
      <c r="F2" s="508"/>
      <c r="G2" s="508"/>
      <c r="H2" s="508"/>
      <c r="I2" s="508" t="s">
        <v>60</v>
      </c>
      <c r="J2" s="508"/>
      <c r="K2" s="508"/>
      <c r="L2" s="508"/>
      <c r="M2" s="508"/>
      <c r="N2" s="508"/>
      <c r="O2" s="508"/>
      <c r="P2" s="508" t="s">
        <v>77</v>
      </c>
      <c r="Q2" s="508"/>
      <c r="R2" s="508"/>
      <c r="S2" s="508"/>
      <c r="T2" s="508"/>
      <c r="U2" s="508"/>
      <c r="V2" s="508"/>
      <c r="W2" s="508" t="s">
        <v>63</v>
      </c>
      <c r="X2" s="508"/>
      <c r="Y2" s="508"/>
      <c r="Z2" s="508"/>
      <c r="AA2" s="508"/>
      <c r="AB2" s="508"/>
      <c r="AC2" s="508"/>
    </row>
    <row r="3" spans="1:36" ht="15" customHeight="1">
      <c r="A3" s="85" t="s">
        <v>53</v>
      </c>
      <c r="B3" s="86">
        <v>2019</v>
      </c>
      <c r="C3" s="13">
        <v>2020</v>
      </c>
      <c r="D3" s="86">
        <v>2021</v>
      </c>
      <c r="E3" s="13">
        <v>2022</v>
      </c>
      <c r="F3" s="14" t="s">
        <v>173</v>
      </c>
      <c r="G3" s="14" t="s">
        <v>595</v>
      </c>
      <c r="H3" s="14" t="s">
        <v>727</v>
      </c>
      <c r="I3" s="86">
        <v>2019</v>
      </c>
      <c r="J3" s="13">
        <v>2020</v>
      </c>
      <c r="K3" s="86">
        <v>2021</v>
      </c>
      <c r="L3" s="13">
        <v>2022</v>
      </c>
      <c r="M3" s="14" t="s">
        <v>173</v>
      </c>
      <c r="N3" s="14" t="s">
        <v>595</v>
      </c>
      <c r="O3" s="14" t="s">
        <v>727</v>
      </c>
      <c r="P3" s="86">
        <v>2019</v>
      </c>
      <c r="Q3" s="13">
        <v>2020</v>
      </c>
      <c r="R3" s="86">
        <v>2021</v>
      </c>
      <c r="S3" s="13">
        <v>2022</v>
      </c>
      <c r="T3" s="14" t="s">
        <v>269</v>
      </c>
      <c r="U3" s="14" t="s">
        <v>595</v>
      </c>
      <c r="V3" s="14" t="s">
        <v>727</v>
      </c>
      <c r="W3" s="86">
        <v>2019</v>
      </c>
      <c r="X3" s="13">
        <v>2020</v>
      </c>
      <c r="Y3" s="86">
        <v>2021</v>
      </c>
      <c r="Z3" s="13">
        <v>2022</v>
      </c>
      <c r="AA3" s="14" t="s">
        <v>269</v>
      </c>
      <c r="AB3" s="14" t="s">
        <v>728</v>
      </c>
      <c r="AC3" s="14" t="s">
        <v>729</v>
      </c>
      <c r="AE3" s="506" t="s">
        <v>635</v>
      </c>
      <c r="AF3" s="506"/>
      <c r="AG3" s="506"/>
      <c r="AH3" s="506"/>
      <c r="AI3" s="506"/>
      <c r="AJ3" s="506"/>
    </row>
    <row r="4" spans="1:36">
      <c r="A4" s="87" t="s">
        <v>78</v>
      </c>
      <c r="B4" s="184">
        <v>459753</v>
      </c>
      <c r="C4" s="184">
        <v>456593</v>
      </c>
      <c r="D4" s="184">
        <v>53566</v>
      </c>
      <c r="E4" s="184">
        <v>253428</v>
      </c>
      <c r="F4" s="185">
        <f>((C4-B4)/B4)*100</f>
        <v>-0.68732558569492741</v>
      </c>
      <c r="G4" s="185">
        <f>((D4-C4)/C4)*100</f>
        <v>-88.268326496464027</v>
      </c>
      <c r="H4" s="185">
        <f>((E4-D4)/D4)*100</f>
        <v>373.11354217227347</v>
      </c>
      <c r="I4" s="184">
        <v>3674434</v>
      </c>
      <c r="J4" s="184">
        <v>3671749</v>
      </c>
      <c r="K4" s="184">
        <v>253061</v>
      </c>
      <c r="L4" s="184">
        <v>1876995</v>
      </c>
      <c r="M4" s="185">
        <f>((J4-I4)/I4)*100</f>
        <v>-7.3072478645690733E-2</v>
      </c>
      <c r="N4" s="185">
        <f>((K4-J4)/J4)*100</f>
        <v>-93.107889455406678</v>
      </c>
      <c r="O4" s="185">
        <f>((L4-K4)/K4)*100</f>
        <v>641.71642410327945</v>
      </c>
      <c r="P4" s="186">
        <v>67.319999999999993</v>
      </c>
      <c r="Q4" s="186">
        <v>66.47</v>
      </c>
      <c r="R4" s="186">
        <v>15.36</v>
      </c>
      <c r="S4" s="186">
        <v>53.2</v>
      </c>
      <c r="T4" s="185">
        <f>Q4-P4</f>
        <v>-0.84999999999999432</v>
      </c>
      <c r="U4" s="185">
        <f>R4-Q4</f>
        <v>-51.11</v>
      </c>
      <c r="V4" s="185">
        <f>S4-R4</f>
        <v>37.840000000000003</v>
      </c>
      <c r="W4" s="186">
        <v>7.99</v>
      </c>
      <c r="X4" s="186">
        <v>8.0399999999999991</v>
      </c>
      <c r="Y4" s="186">
        <v>4.72</v>
      </c>
      <c r="Z4" s="186">
        <v>7.41</v>
      </c>
      <c r="AA4" s="186">
        <f>X4-W4</f>
        <v>4.9999999999998934E-2</v>
      </c>
      <c r="AB4" s="186">
        <f>Y4-X4</f>
        <v>-3.3199999999999994</v>
      </c>
      <c r="AC4" s="186">
        <f>Z4-Y4</f>
        <v>2.6900000000000004</v>
      </c>
      <c r="AD4" s="258"/>
      <c r="AE4" s="506"/>
      <c r="AF4" s="506"/>
      <c r="AG4" s="506"/>
      <c r="AH4" s="506"/>
      <c r="AI4" s="506"/>
      <c r="AJ4" s="506"/>
    </row>
    <row r="5" spans="1:36">
      <c r="A5" s="87" t="s">
        <v>79</v>
      </c>
      <c r="B5" s="184">
        <v>455213</v>
      </c>
      <c r="C5" s="184">
        <v>480425</v>
      </c>
      <c r="D5" s="184">
        <v>61600</v>
      </c>
      <c r="E5" s="184"/>
      <c r="F5" s="185">
        <f>((C5-B5)/B5)*100</f>
        <v>5.5385061498683035</v>
      </c>
      <c r="G5" s="185">
        <f>((D5-C5)/C5)*100</f>
        <v>-87.178019461934738</v>
      </c>
      <c r="H5" s="185"/>
      <c r="I5" s="184">
        <v>3371575</v>
      </c>
      <c r="J5" s="184">
        <v>3525167</v>
      </c>
      <c r="K5" s="184">
        <v>248236</v>
      </c>
      <c r="L5" s="184"/>
      <c r="M5" s="185">
        <f>((J5-I5)/I5)*100</f>
        <v>4.5554970599793867</v>
      </c>
      <c r="N5" s="185">
        <f>((K5-J5)/J5)*100</f>
        <v>-92.958177584210901</v>
      </c>
      <c r="O5" s="185"/>
      <c r="P5" s="186">
        <v>68.39</v>
      </c>
      <c r="Q5" s="186">
        <v>68.22</v>
      </c>
      <c r="R5" s="186">
        <v>20.23</v>
      </c>
      <c r="S5" s="186"/>
      <c r="T5" s="185">
        <f t="shared" ref="T5:T15" si="0">Q5-P5</f>
        <v>-0.17000000000000171</v>
      </c>
      <c r="U5" s="185">
        <f>R5-Q5</f>
        <v>-47.989999999999995</v>
      </c>
      <c r="V5" s="185"/>
      <c r="W5" s="186">
        <v>7.41</v>
      </c>
      <c r="X5" s="186">
        <v>7.34</v>
      </c>
      <c r="Y5" s="186">
        <v>4.03</v>
      </c>
      <c r="Z5" s="186"/>
      <c r="AA5" s="186">
        <f t="shared" ref="AA5:AA15" si="1">X5-W5</f>
        <v>-7.0000000000000284E-2</v>
      </c>
      <c r="AB5" s="186">
        <f>Y5-X5</f>
        <v>-3.3099999999999996</v>
      </c>
      <c r="AC5" s="186"/>
      <c r="AD5" s="258"/>
      <c r="AE5" s="506"/>
      <c r="AF5" s="506"/>
      <c r="AG5" s="506"/>
      <c r="AH5" s="506"/>
      <c r="AI5" s="506"/>
      <c r="AJ5" s="506"/>
    </row>
    <row r="6" spans="1:36">
      <c r="A6" s="87" t="s">
        <v>80</v>
      </c>
      <c r="B6" s="184">
        <v>520276</v>
      </c>
      <c r="C6" s="184">
        <v>183869</v>
      </c>
      <c r="D6" s="184">
        <v>78821</v>
      </c>
      <c r="E6" s="184"/>
      <c r="F6" s="185">
        <f>((C6-B6)/B6)*100</f>
        <v>-64.659334660833863</v>
      </c>
      <c r="G6" s="185">
        <f>((D6-C6)/C6)*100</f>
        <v>-57.131979833468392</v>
      </c>
      <c r="H6" s="185"/>
      <c r="I6" s="184">
        <v>3627801</v>
      </c>
      <c r="J6" s="184">
        <v>1606420</v>
      </c>
      <c r="K6" s="184">
        <v>325585</v>
      </c>
      <c r="L6" s="184"/>
      <c r="M6" s="185">
        <f>((J6-I6)/I6)*100</f>
        <v>-55.719180848122598</v>
      </c>
      <c r="N6" s="185">
        <f>((K6-J6)/J6)*100</f>
        <v>-79.732261799529397</v>
      </c>
      <c r="O6" s="185"/>
      <c r="P6" s="187">
        <v>66.47</v>
      </c>
      <c r="Q6" s="186">
        <v>34.673684201438128</v>
      </c>
      <c r="R6" s="186">
        <v>23.33</v>
      </c>
      <c r="S6" s="186"/>
      <c r="T6" s="185">
        <f t="shared" si="0"/>
        <v>-31.796315798561871</v>
      </c>
      <c r="U6" s="185">
        <f>R6-Q6</f>
        <v>-11.34368420143813</v>
      </c>
      <c r="V6" s="185"/>
      <c r="W6" s="186">
        <v>6.97</v>
      </c>
      <c r="X6" s="186">
        <v>8.74</v>
      </c>
      <c r="Y6" s="186">
        <v>4.13</v>
      </c>
      <c r="Z6" s="186"/>
      <c r="AA6" s="186">
        <f t="shared" si="1"/>
        <v>1.7700000000000005</v>
      </c>
      <c r="AB6" s="186">
        <f>Y6-X6</f>
        <v>-4.6100000000000003</v>
      </c>
      <c r="AC6" s="186"/>
      <c r="AD6" s="258"/>
      <c r="AE6" s="506"/>
      <c r="AF6" s="506"/>
      <c r="AG6" s="506"/>
      <c r="AH6" s="506"/>
      <c r="AI6" s="506"/>
      <c r="AJ6" s="506"/>
    </row>
    <row r="7" spans="1:36">
      <c r="A7" s="87" t="s">
        <v>81</v>
      </c>
      <c r="B7" s="184">
        <v>541371</v>
      </c>
      <c r="C7" s="184" t="s">
        <v>101</v>
      </c>
      <c r="D7" s="184">
        <v>94957</v>
      </c>
      <c r="E7" s="184"/>
      <c r="F7" s="324" t="s">
        <v>101</v>
      </c>
      <c r="G7" s="324" t="s">
        <v>101</v>
      </c>
      <c r="H7" s="324"/>
      <c r="I7" s="184">
        <v>3451288</v>
      </c>
      <c r="J7" s="324" t="s">
        <v>101</v>
      </c>
      <c r="K7" s="184">
        <v>378866</v>
      </c>
      <c r="L7" s="184"/>
      <c r="M7" s="324" t="s">
        <v>101</v>
      </c>
      <c r="N7" s="324" t="s">
        <v>101</v>
      </c>
      <c r="O7" s="324"/>
      <c r="P7" s="186">
        <v>65.34</v>
      </c>
      <c r="Q7" s="324" t="s">
        <v>101</v>
      </c>
      <c r="R7" s="186">
        <v>26.7</v>
      </c>
      <c r="S7" s="186"/>
      <c r="T7" s="324" t="s">
        <v>101</v>
      </c>
      <c r="U7" s="324" t="s">
        <v>101</v>
      </c>
      <c r="V7" s="324"/>
      <c r="W7" s="186">
        <v>6.38</v>
      </c>
      <c r="X7" s="324" t="s">
        <v>101</v>
      </c>
      <c r="Y7" s="186">
        <v>3.99</v>
      </c>
      <c r="Z7" s="186"/>
      <c r="AA7" s="324" t="s">
        <v>101</v>
      </c>
      <c r="AB7" s="324" t="s">
        <v>101</v>
      </c>
      <c r="AC7" s="324"/>
      <c r="AD7" s="258"/>
      <c r="AE7" s="506"/>
      <c r="AF7" s="506"/>
      <c r="AG7" s="506"/>
      <c r="AH7" s="506"/>
      <c r="AI7" s="506"/>
      <c r="AJ7" s="506"/>
    </row>
    <row r="8" spans="1:36">
      <c r="A8" s="87" t="s">
        <v>82</v>
      </c>
      <c r="B8" s="184">
        <v>502353</v>
      </c>
      <c r="C8" s="184" t="s">
        <v>101</v>
      </c>
      <c r="D8" s="184">
        <v>116337</v>
      </c>
      <c r="E8" s="184"/>
      <c r="F8" s="324" t="s">
        <v>101</v>
      </c>
      <c r="G8" s="324" t="s">
        <v>101</v>
      </c>
      <c r="H8" s="324"/>
      <c r="I8" s="184">
        <v>3271306</v>
      </c>
      <c r="J8" s="324" t="s">
        <v>101</v>
      </c>
      <c r="K8" s="184">
        <v>467656</v>
      </c>
      <c r="L8" s="184"/>
      <c r="M8" s="324" t="s">
        <v>101</v>
      </c>
      <c r="N8" s="324" t="s">
        <v>101</v>
      </c>
      <c r="O8" s="324"/>
      <c r="P8" s="186">
        <v>59.94</v>
      </c>
      <c r="Q8" s="324" t="s">
        <v>101</v>
      </c>
      <c r="R8" s="186">
        <v>31.24</v>
      </c>
      <c r="S8" s="186"/>
      <c r="T8" s="324" t="s">
        <v>101</v>
      </c>
      <c r="U8" s="324" t="s">
        <v>101</v>
      </c>
      <c r="V8" s="324"/>
      <c r="W8" s="186">
        <v>6.51</v>
      </c>
      <c r="X8" s="324" t="s">
        <v>101</v>
      </c>
      <c r="Y8" s="186">
        <v>4.0199999999999996</v>
      </c>
      <c r="Z8" s="186"/>
      <c r="AA8" s="324" t="s">
        <v>101</v>
      </c>
      <c r="AB8" s="324" t="s">
        <v>101</v>
      </c>
      <c r="AC8" s="324"/>
      <c r="AD8" s="258"/>
      <c r="AE8" s="506"/>
      <c r="AF8" s="506"/>
      <c r="AG8" s="506"/>
      <c r="AH8" s="506"/>
      <c r="AI8" s="506"/>
      <c r="AJ8" s="506"/>
    </row>
    <row r="9" spans="1:36">
      <c r="A9" s="87" t="s">
        <v>83</v>
      </c>
      <c r="B9" s="184">
        <v>521283</v>
      </c>
      <c r="C9" s="184" t="s">
        <v>101</v>
      </c>
      <c r="D9" s="184">
        <v>151737</v>
      </c>
      <c r="E9" s="184"/>
      <c r="F9" s="324" t="s">
        <v>101</v>
      </c>
      <c r="G9" s="324" t="s">
        <v>101</v>
      </c>
      <c r="H9" s="324"/>
      <c r="I9" s="184">
        <v>3559936</v>
      </c>
      <c r="J9" s="324" t="s">
        <v>101</v>
      </c>
      <c r="K9" s="184">
        <v>663886</v>
      </c>
      <c r="L9" s="184"/>
      <c r="M9" s="324" t="s">
        <v>101</v>
      </c>
      <c r="N9" s="324" t="s">
        <v>101</v>
      </c>
      <c r="O9" s="324"/>
      <c r="P9" s="186">
        <v>67.400000000000006</v>
      </c>
      <c r="Q9" s="324" t="s">
        <v>101</v>
      </c>
      <c r="R9" s="186">
        <v>33.380000000000003</v>
      </c>
      <c r="S9" s="186"/>
      <c r="T9" s="324" t="s">
        <v>101</v>
      </c>
      <c r="U9" s="324" t="s">
        <v>101</v>
      </c>
      <c r="V9" s="324"/>
      <c r="W9" s="186">
        <v>6.83</v>
      </c>
      <c r="X9" s="324" t="s">
        <v>101</v>
      </c>
      <c r="Y9" s="186">
        <v>4.38</v>
      </c>
      <c r="Z9" s="186"/>
      <c r="AA9" s="324" t="s">
        <v>101</v>
      </c>
      <c r="AB9" s="324" t="s">
        <v>101</v>
      </c>
      <c r="AC9" s="324"/>
      <c r="AD9" s="258"/>
      <c r="AE9" s="506"/>
      <c r="AF9" s="506"/>
      <c r="AG9" s="506"/>
      <c r="AH9" s="506"/>
      <c r="AI9" s="506"/>
      <c r="AJ9" s="506"/>
    </row>
    <row r="10" spans="1:36">
      <c r="A10" s="87" t="s">
        <v>84</v>
      </c>
      <c r="B10" s="184">
        <v>550315</v>
      </c>
      <c r="C10" s="184">
        <v>106729</v>
      </c>
      <c r="D10" s="184">
        <v>231574</v>
      </c>
      <c r="E10" s="184"/>
      <c r="F10" s="185">
        <f t="shared" ref="F10:F15" si="2">((C10-B10)/B10)*100</f>
        <v>-80.605834840046157</v>
      </c>
      <c r="G10" s="185">
        <f t="shared" ref="G10:G15" si="3">((D10-C10)/C10)*100</f>
        <v>116.97383091755755</v>
      </c>
      <c r="H10" s="185"/>
      <c r="I10" s="184">
        <v>4036461</v>
      </c>
      <c r="J10" s="184">
        <v>463154</v>
      </c>
      <c r="K10" s="184">
        <v>1188881</v>
      </c>
      <c r="L10" s="184"/>
      <c r="M10" s="185">
        <f t="shared" ref="M10:M15" si="4">((J10-I10)/I10)*100</f>
        <v>-88.525740741704183</v>
      </c>
      <c r="N10" s="185">
        <f t="shared" ref="N10:N15" si="5">((K10-J10)/J10)*100</f>
        <v>156.69237445860341</v>
      </c>
      <c r="O10" s="185"/>
      <c r="P10" s="186">
        <v>73.45</v>
      </c>
      <c r="Q10" s="186">
        <v>25.35</v>
      </c>
      <c r="R10" s="186">
        <v>44.57</v>
      </c>
      <c r="S10" s="186"/>
      <c r="T10" s="185">
        <f t="shared" si="0"/>
        <v>-48.1</v>
      </c>
      <c r="U10" s="185">
        <f t="shared" ref="U10:U15" si="6">R10-Q10</f>
        <v>19.22</v>
      </c>
      <c r="V10" s="185"/>
      <c r="W10" s="186">
        <v>7.33</v>
      </c>
      <c r="X10" s="186">
        <v>4.34</v>
      </c>
      <c r="Y10" s="186">
        <v>5.13</v>
      </c>
      <c r="Z10" s="186"/>
      <c r="AA10" s="186">
        <f t="shared" si="1"/>
        <v>-2.99</v>
      </c>
      <c r="AB10" s="186">
        <f t="shared" ref="AB10:AB15" si="7">Y10-X10</f>
        <v>0.79</v>
      </c>
      <c r="AC10" s="186"/>
      <c r="AD10" s="258"/>
      <c r="AE10" s="506"/>
      <c r="AF10" s="506"/>
      <c r="AG10" s="506"/>
      <c r="AH10" s="506"/>
      <c r="AI10" s="506"/>
      <c r="AJ10" s="506"/>
    </row>
    <row r="11" spans="1:36">
      <c r="A11" s="87" t="s">
        <v>85</v>
      </c>
      <c r="B11" s="184">
        <v>575731</v>
      </c>
      <c r="C11" s="184">
        <v>168422</v>
      </c>
      <c r="D11" s="184">
        <v>314509</v>
      </c>
      <c r="E11" s="184"/>
      <c r="F11" s="185">
        <f t="shared" si="2"/>
        <v>-70.74640761049865</v>
      </c>
      <c r="G11" s="185">
        <f t="shared" si="3"/>
        <v>86.738668344990558</v>
      </c>
      <c r="H11" s="185"/>
      <c r="I11" s="184">
        <v>4263597</v>
      </c>
      <c r="J11" s="184">
        <v>806665</v>
      </c>
      <c r="K11" s="184">
        <v>1755838</v>
      </c>
      <c r="L11" s="184"/>
      <c r="M11" s="185">
        <f t="shared" si="4"/>
        <v>-81.08017713681663</v>
      </c>
      <c r="N11" s="185">
        <f t="shared" si="5"/>
        <v>117.66631749239151</v>
      </c>
      <c r="O11" s="185"/>
      <c r="P11" s="186">
        <v>77.58</v>
      </c>
      <c r="Q11" s="186">
        <v>39.86</v>
      </c>
      <c r="R11" s="186">
        <v>58.94</v>
      </c>
      <c r="S11" s="186"/>
      <c r="T11" s="185">
        <f t="shared" si="0"/>
        <v>-37.72</v>
      </c>
      <c r="U11" s="185">
        <f t="shared" si="6"/>
        <v>19.079999999999998</v>
      </c>
      <c r="V11" s="185"/>
      <c r="W11" s="186">
        <v>7.41</v>
      </c>
      <c r="X11" s="186">
        <v>4.79</v>
      </c>
      <c r="Y11" s="186">
        <v>5.58</v>
      </c>
      <c r="Z11" s="186"/>
      <c r="AA11" s="186">
        <f t="shared" si="1"/>
        <v>-2.62</v>
      </c>
      <c r="AB11" s="186">
        <f t="shared" si="7"/>
        <v>0.79</v>
      </c>
      <c r="AC11" s="186"/>
      <c r="AD11" s="258"/>
      <c r="AE11" s="506"/>
      <c r="AF11" s="506"/>
      <c r="AG11" s="506"/>
      <c r="AH11" s="506"/>
      <c r="AI11" s="506"/>
      <c r="AJ11" s="506"/>
    </row>
    <row r="12" spans="1:36">
      <c r="A12" s="87" t="s">
        <v>86</v>
      </c>
      <c r="B12" s="184">
        <v>487094</v>
      </c>
      <c r="C12" s="184">
        <v>128582</v>
      </c>
      <c r="D12" s="184">
        <v>280395</v>
      </c>
      <c r="E12" s="184"/>
      <c r="F12" s="185">
        <f t="shared" si="2"/>
        <v>-73.60222051595791</v>
      </c>
      <c r="G12" s="185">
        <f t="shared" si="3"/>
        <v>118.06707004090775</v>
      </c>
      <c r="H12" s="185"/>
      <c r="I12" s="184">
        <v>3489406</v>
      </c>
      <c r="J12" s="184">
        <v>534743</v>
      </c>
      <c r="K12" s="184">
        <v>1758516</v>
      </c>
      <c r="L12" s="184"/>
      <c r="M12" s="185">
        <f t="shared" si="4"/>
        <v>-84.675242720394237</v>
      </c>
      <c r="N12" s="185">
        <f t="shared" si="5"/>
        <v>228.85255159955341</v>
      </c>
      <c r="O12" s="185"/>
      <c r="P12" s="186">
        <v>65.61</v>
      </c>
      <c r="Q12" s="186">
        <v>26.28</v>
      </c>
      <c r="R12" s="186">
        <v>58.35</v>
      </c>
      <c r="S12" s="186"/>
      <c r="T12" s="185">
        <f t="shared" si="0"/>
        <v>-39.33</v>
      </c>
      <c r="U12" s="185">
        <f t="shared" si="6"/>
        <v>32.07</v>
      </c>
      <c r="V12" s="185"/>
      <c r="W12" s="186">
        <v>7.16</v>
      </c>
      <c r="X12" s="186">
        <v>4.16</v>
      </c>
      <c r="Y12" s="186">
        <v>6.27</v>
      </c>
      <c r="Z12" s="186"/>
      <c r="AA12" s="186">
        <f t="shared" si="1"/>
        <v>-3</v>
      </c>
      <c r="AB12" s="186">
        <f t="shared" si="7"/>
        <v>2.1099999999999994</v>
      </c>
      <c r="AC12" s="186"/>
      <c r="AD12" s="258"/>
      <c r="AE12" s="506"/>
      <c r="AF12" s="506"/>
      <c r="AG12" s="506"/>
      <c r="AH12" s="506"/>
      <c r="AI12" s="506"/>
      <c r="AJ12" s="506"/>
    </row>
    <row r="13" spans="1:36">
      <c r="A13" s="87" t="s">
        <v>87</v>
      </c>
      <c r="B13" s="184">
        <v>521653</v>
      </c>
      <c r="C13" s="184">
        <v>120141</v>
      </c>
      <c r="D13" s="184">
        <v>359960</v>
      </c>
      <c r="E13" s="184"/>
      <c r="F13" s="185">
        <f t="shared" si="2"/>
        <v>-76.969172994308479</v>
      </c>
      <c r="G13" s="185">
        <f t="shared" si="3"/>
        <v>199.61461948876737</v>
      </c>
      <c r="H13" s="185"/>
      <c r="I13" s="184">
        <v>3583824</v>
      </c>
      <c r="J13" s="184">
        <v>413433</v>
      </c>
      <c r="K13" s="184">
        <v>2165724</v>
      </c>
      <c r="L13" s="184"/>
      <c r="M13" s="185">
        <f t="shared" si="4"/>
        <v>-88.463914522588155</v>
      </c>
      <c r="N13" s="185">
        <f t="shared" si="5"/>
        <v>423.83917103859636</v>
      </c>
      <c r="O13" s="185"/>
      <c r="P13" s="186">
        <v>65.213864304100781</v>
      </c>
      <c r="Q13" s="186">
        <v>19.23</v>
      </c>
      <c r="R13" s="186">
        <v>64.72</v>
      </c>
      <c r="S13" s="186"/>
      <c r="T13" s="185">
        <f t="shared" si="0"/>
        <v>-45.983864304100777</v>
      </c>
      <c r="U13" s="185">
        <f t="shared" si="6"/>
        <v>45.489999999999995</v>
      </c>
      <c r="V13" s="185"/>
      <c r="W13" s="186">
        <v>6.8701301439846025</v>
      </c>
      <c r="X13" s="186">
        <v>3.44</v>
      </c>
      <c r="Y13" s="186">
        <v>6.02</v>
      </c>
      <c r="Z13" s="186"/>
      <c r="AA13" s="186">
        <f t="shared" si="1"/>
        <v>-3.4301301439846026</v>
      </c>
      <c r="AB13" s="186">
        <f t="shared" si="7"/>
        <v>2.5799999999999996</v>
      </c>
      <c r="AC13" s="186"/>
      <c r="AD13" s="258"/>
      <c r="AE13" s="506"/>
      <c r="AF13" s="506"/>
      <c r="AG13" s="506"/>
      <c r="AH13" s="506"/>
      <c r="AI13" s="506"/>
      <c r="AJ13" s="506"/>
    </row>
    <row r="14" spans="1:36">
      <c r="A14" s="87" t="s">
        <v>88</v>
      </c>
      <c r="B14" s="184">
        <v>482255</v>
      </c>
      <c r="C14" s="184">
        <v>83774</v>
      </c>
      <c r="D14" s="184">
        <v>315502</v>
      </c>
      <c r="E14" s="184"/>
      <c r="F14" s="185">
        <f t="shared" si="2"/>
        <v>-82.62869228934899</v>
      </c>
      <c r="G14" s="185">
        <f t="shared" si="3"/>
        <v>276.61088165779358</v>
      </c>
      <c r="H14" s="185"/>
      <c r="I14" s="184">
        <v>3432879</v>
      </c>
      <c r="J14" s="184">
        <v>436995</v>
      </c>
      <c r="K14" s="184">
        <v>2129877</v>
      </c>
      <c r="L14" s="184"/>
      <c r="M14" s="185">
        <f t="shared" si="4"/>
        <v>-87.270305769588731</v>
      </c>
      <c r="N14" s="185">
        <f t="shared" si="5"/>
        <v>387.39161775306354</v>
      </c>
      <c r="O14" s="185"/>
      <c r="P14" s="186">
        <v>64.549398106885391</v>
      </c>
      <c r="Q14" s="186">
        <v>21.61</v>
      </c>
      <c r="R14" s="186">
        <v>64.39</v>
      </c>
      <c r="S14" s="186"/>
      <c r="T14" s="185">
        <f t="shared" si="0"/>
        <v>-42.939398106885392</v>
      </c>
      <c r="U14" s="185">
        <f t="shared" si="6"/>
        <v>42.78</v>
      </c>
      <c r="V14" s="185"/>
      <c r="W14" s="186">
        <v>7.1183896486298739</v>
      </c>
      <c r="X14" s="186">
        <v>5.22</v>
      </c>
      <c r="Y14" s="186">
        <v>6.75</v>
      </c>
      <c r="Z14" s="186"/>
      <c r="AA14" s="186">
        <f t="shared" si="1"/>
        <v>-1.8983896486298741</v>
      </c>
      <c r="AB14" s="186">
        <f t="shared" si="7"/>
        <v>1.5300000000000002</v>
      </c>
      <c r="AC14" s="186"/>
      <c r="AD14" s="258"/>
      <c r="AE14" s="506"/>
      <c r="AF14" s="506"/>
      <c r="AG14" s="506"/>
      <c r="AH14" s="506"/>
      <c r="AI14" s="506"/>
      <c r="AJ14" s="506"/>
    </row>
    <row r="15" spans="1:36">
      <c r="A15" s="87" t="s">
        <v>89</v>
      </c>
      <c r="B15" s="184">
        <v>493541</v>
      </c>
      <c r="C15" s="184">
        <v>96118</v>
      </c>
      <c r="D15" s="184">
        <v>295047</v>
      </c>
      <c r="E15" s="184"/>
      <c r="F15" s="185">
        <f t="shared" si="2"/>
        <v>-80.524819619849211</v>
      </c>
      <c r="G15" s="185">
        <f t="shared" si="3"/>
        <v>206.96331592417653</v>
      </c>
      <c r="H15" s="185"/>
      <c r="I15" s="184">
        <v>3554690</v>
      </c>
      <c r="J15" s="184">
        <v>526651</v>
      </c>
      <c r="K15" s="184">
        <v>1936020</v>
      </c>
      <c r="L15" s="184"/>
      <c r="M15" s="185">
        <f t="shared" si="4"/>
        <v>-85.184333936292617</v>
      </c>
      <c r="N15" s="185">
        <f t="shared" si="5"/>
        <v>267.60966940155811</v>
      </c>
      <c r="O15" s="185"/>
      <c r="P15" s="186">
        <v>64.683720881143714</v>
      </c>
      <c r="Q15" s="186">
        <v>26.06</v>
      </c>
      <c r="R15" s="186">
        <v>55.45</v>
      </c>
      <c r="S15" s="186"/>
      <c r="T15" s="185">
        <f t="shared" si="0"/>
        <v>-38.623720881143711</v>
      </c>
      <c r="U15" s="185">
        <f t="shared" si="6"/>
        <v>29.390000000000004</v>
      </c>
      <c r="V15" s="185"/>
      <c r="W15" s="186">
        <v>7.2024208728352859</v>
      </c>
      <c r="X15" s="186">
        <v>5.48</v>
      </c>
      <c r="Y15" s="186">
        <v>6.56</v>
      </c>
      <c r="Z15" s="186"/>
      <c r="AA15" s="186">
        <f t="shared" si="1"/>
        <v>-1.7224208728352854</v>
      </c>
      <c r="AB15" s="186">
        <f t="shared" si="7"/>
        <v>1.0799999999999992</v>
      </c>
      <c r="AC15" s="186"/>
      <c r="AD15" s="258"/>
      <c r="AE15" s="506"/>
      <c r="AF15" s="506"/>
      <c r="AG15" s="506"/>
      <c r="AH15" s="506"/>
      <c r="AI15" s="506"/>
      <c r="AJ15" s="506"/>
    </row>
    <row r="16" spans="1:36">
      <c r="K16" s="314"/>
      <c r="L16" s="314"/>
      <c r="M16" s="351"/>
      <c r="AD16" s="258"/>
      <c r="AE16" s="506"/>
      <c r="AF16" s="506"/>
      <c r="AG16" s="506"/>
      <c r="AH16" s="506"/>
      <c r="AI16" s="506"/>
      <c r="AJ16" s="506"/>
    </row>
    <row r="17" spans="1:36" ht="15" customHeight="1">
      <c r="A17" s="11" t="s">
        <v>49</v>
      </c>
      <c r="K17" s="184"/>
      <c r="L17" s="184"/>
      <c r="M17" s="354"/>
      <c r="N17" s="314"/>
      <c r="O17" s="314"/>
      <c r="P17" s="314"/>
      <c r="Q17" s="446"/>
      <c r="R17" s="314"/>
      <c r="S17" s="314"/>
      <c r="AE17" s="506"/>
      <c r="AF17" s="506"/>
      <c r="AG17" s="506"/>
      <c r="AH17" s="506"/>
      <c r="AI17" s="506"/>
      <c r="AJ17" s="506"/>
    </row>
    <row r="18" spans="1:36">
      <c r="K18" s="184"/>
      <c r="L18" s="184"/>
      <c r="M18" s="354"/>
      <c r="N18" s="351"/>
      <c r="O18" s="351"/>
      <c r="P18" s="314"/>
      <c r="Q18" s="351"/>
      <c r="R18" s="351"/>
      <c r="S18" s="351"/>
      <c r="T18" s="352"/>
      <c r="X18" s="15"/>
      <c r="Y18" s="15"/>
      <c r="Z18" s="15"/>
      <c r="AE18" s="506"/>
      <c r="AF18" s="506"/>
      <c r="AG18" s="506"/>
      <c r="AH18" s="506"/>
      <c r="AI18" s="506"/>
      <c r="AJ18" s="506"/>
    </row>
    <row r="19" spans="1:36">
      <c r="J19" s="12"/>
      <c r="K19" s="314"/>
      <c r="L19" s="314"/>
      <c r="M19" s="354"/>
      <c r="N19" s="186"/>
      <c r="O19" s="186"/>
      <c r="P19" s="314"/>
      <c r="Q19" s="351"/>
      <c r="R19" s="351"/>
      <c r="S19" s="351"/>
      <c r="T19" s="352"/>
      <c r="X19" s="15"/>
      <c r="Y19" s="15"/>
      <c r="Z19" s="15"/>
      <c r="AE19" s="506"/>
      <c r="AF19" s="506"/>
      <c r="AG19" s="506"/>
      <c r="AH19" s="506"/>
      <c r="AI19" s="506"/>
      <c r="AJ19" s="506"/>
    </row>
    <row r="20" spans="1:36">
      <c r="K20" s="314"/>
      <c r="L20" s="314"/>
      <c r="M20" s="354"/>
      <c r="N20" s="186"/>
      <c r="O20" s="186"/>
      <c r="P20" s="314"/>
      <c r="Q20" s="354"/>
      <c r="R20" s="354"/>
      <c r="S20" s="354"/>
      <c r="T20" s="355"/>
      <c r="AE20" s="506"/>
      <c r="AF20" s="506"/>
      <c r="AG20" s="506"/>
      <c r="AH20" s="506"/>
      <c r="AI20" s="506"/>
      <c r="AJ20" s="506"/>
    </row>
    <row r="21" spans="1:36">
      <c r="AE21" s="506"/>
      <c r="AF21" s="506"/>
      <c r="AG21" s="506"/>
      <c r="AH21" s="506"/>
      <c r="AI21" s="506"/>
      <c r="AJ21" s="506"/>
    </row>
    <row r="22" spans="1:36">
      <c r="AE22" s="506"/>
      <c r="AF22" s="506"/>
      <c r="AG22" s="506"/>
      <c r="AH22" s="506"/>
      <c r="AI22" s="506"/>
      <c r="AJ22" s="506"/>
    </row>
    <row r="23" spans="1:36">
      <c r="AE23" s="506"/>
      <c r="AF23" s="506"/>
      <c r="AG23" s="506"/>
      <c r="AH23" s="506"/>
      <c r="AI23" s="506"/>
      <c r="AJ23" s="506"/>
    </row>
    <row r="24" spans="1:36">
      <c r="AE24" s="506"/>
      <c r="AF24" s="506"/>
      <c r="AG24" s="506"/>
      <c r="AH24" s="506"/>
      <c r="AI24" s="506"/>
      <c r="AJ24" s="506"/>
    </row>
    <row r="27" spans="1:36">
      <c r="AF27" s="184"/>
      <c r="AG27" s="184"/>
    </row>
    <row r="28" spans="1:36">
      <c r="AF28" s="184"/>
      <c r="AG28" s="184"/>
    </row>
    <row r="52" spans="1:2">
      <c r="A52" s="16"/>
    </row>
    <row r="58" spans="1:2">
      <c r="A58" s="16" t="s">
        <v>44</v>
      </c>
      <c r="B58" s="16" t="s">
        <v>46</v>
      </c>
    </row>
    <row r="59" spans="1:2">
      <c r="A59" s="16" t="s">
        <v>45</v>
      </c>
      <c r="B59" s="16" t="s">
        <v>46</v>
      </c>
    </row>
  </sheetData>
  <sheetProtection password="CCE3"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7"/>
  <sheetViews>
    <sheetView showGridLines="0" zoomScale="80" zoomScaleNormal="80" workbookViewId="0">
      <selection activeCell="AB15" sqref="AB15"/>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00"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11" t="s">
        <v>274</v>
      </c>
      <c r="B1" s="511"/>
      <c r="C1" s="511"/>
      <c r="L1" s="510" t="s">
        <v>275</v>
      </c>
      <c r="M1" s="510"/>
      <c r="N1" s="510"/>
      <c r="P1" s="510" t="s">
        <v>276</v>
      </c>
      <c r="Q1" s="510"/>
      <c r="R1" s="510"/>
      <c r="T1" s="510" t="s">
        <v>544</v>
      </c>
      <c r="U1" s="510"/>
      <c r="V1" s="510"/>
    </row>
    <row r="2" spans="1:33" ht="29.25" customHeight="1">
      <c r="A2" s="138" t="s">
        <v>730</v>
      </c>
      <c r="B2" s="139" t="s">
        <v>277</v>
      </c>
      <c r="C2" s="139" t="s">
        <v>278</v>
      </c>
      <c r="L2" s="138" t="s">
        <v>93</v>
      </c>
      <c r="M2" s="139" t="s">
        <v>277</v>
      </c>
      <c r="N2" s="139" t="s">
        <v>278</v>
      </c>
      <c r="P2" s="138" t="s">
        <v>543</v>
      </c>
      <c r="Q2" s="139" t="s">
        <v>279</v>
      </c>
      <c r="R2" s="139" t="s">
        <v>280</v>
      </c>
      <c r="T2" s="138" t="s">
        <v>93</v>
      </c>
      <c r="U2" s="139" t="s">
        <v>279</v>
      </c>
      <c r="V2" s="139" t="s">
        <v>280</v>
      </c>
    </row>
    <row r="3" spans="1:33">
      <c r="A3" s="140" t="s">
        <v>281</v>
      </c>
      <c r="B3" s="141">
        <v>536</v>
      </c>
      <c r="C3" s="141">
        <v>1357</v>
      </c>
      <c r="D3" s="142"/>
      <c r="E3" s="142"/>
      <c r="F3" s="142"/>
      <c r="G3" s="142"/>
      <c r="H3" s="142"/>
      <c r="I3" s="142"/>
      <c r="J3" s="142"/>
      <c r="L3" s="143" t="s">
        <v>322</v>
      </c>
      <c r="M3" s="6">
        <v>15495</v>
      </c>
      <c r="N3" s="6">
        <v>20900</v>
      </c>
      <c r="P3" s="143" t="s">
        <v>283</v>
      </c>
      <c r="Q3" s="6">
        <v>61119</v>
      </c>
      <c r="R3" s="6">
        <v>6000</v>
      </c>
      <c r="T3" s="143" t="s">
        <v>478</v>
      </c>
      <c r="U3" s="6">
        <v>71523</v>
      </c>
      <c r="V3" s="6">
        <v>5818</v>
      </c>
    </row>
    <row r="4" spans="1:33">
      <c r="A4" s="140" t="s">
        <v>282</v>
      </c>
      <c r="B4" s="141">
        <v>61</v>
      </c>
      <c r="C4" s="141">
        <v>182</v>
      </c>
      <c r="D4" s="142"/>
      <c r="E4" s="142"/>
      <c r="F4" s="142"/>
      <c r="G4" s="142"/>
      <c r="H4" s="142"/>
      <c r="I4" s="142"/>
      <c r="J4" s="142"/>
      <c r="L4" s="143" t="s">
        <v>325</v>
      </c>
      <c r="M4" s="6">
        <v>13563</v>
      </c>
      <c r="N4" s="6">
        <v>21055</v>
      </c>
      <c r="P4" s="143" t="s">
        <v>285</v>
      </c>
      <c r="Q4" s="6">
        <v>63389</v>
      </c>
      <c r="R4" s="6">
        <v>6050</v>
      </c>
      <c r="T4" s="143" t="s">
        <v>530</v>
      </c>
      <c r="U4" s="6">
        <v>72140</v>
      </c>
      <c r="V4" s="6">
        <v>5983</v>
      </c>
    </row>
    <row r="5" spans="1:33">
      <c r="A5" s="140" t="s">
        <v>284</v>
      </c>
      <c r="B5" s="141">
        <v>107</v>
      </c>
      <c r="C5" s="141">
        <v>198</v>
      </c>
      <c r="D5" s="142"/>
      <c r="E5" s="142"/>
      <c r="F5" s="142"/>
      <c r="G5" s="142"/>
      <c r="H5" s="142"/>
      <c r="I5" s="142"/>
      <c r="J5" s="142"/>
      <c r="L5" s="143" t="s">
        <v>328</v>
      </c>
      <c r="M5" s="6">
        <v>13234</v>
      </c>
      <c r="N5" s="6">
        <v>20615</v>
      </c>
      <c r="P5" s="143" t="s">
        <v>287</v>
      </c>
      <c r="Q5" s="6">
        <v>65786</v>
      </c>
      <c r="R5" s="6">
        <v>6184</v>
      </c>
      <c r="T5" s="143" t="s">
        <v>533</v>
      </c>
      <c r="U5" s="6">
        <v>71620</v>
      </c>
      <c r="V5" s="6">
        <v>6028</v>
      </c>
      <c r="W5" s="142"/>
      <c r="X5" s="142"/>
      <c r="Y5" s="142"/>
      <c r="Z5" s="142"/>
      <c r="AA5" s="142"/>
      <c r="AB5" s="146"/>
      <c r="AC5" s="146"/>
      <c r="AD5" s="6"/>
      <c r="AE5" s="6"/>
      <c r="AF5" s="6"/>
      <c r="AG5" s="6"/>
    </row>
    <row r="6" spans="1:33">
      <c r="A6" s="140" t="s">
        <v>286</v>
      </c>
      <c r="B6" s="141">
        <v>3793</v>
      </c>
      <c r="C6" s="141">
        <v>4202</v>
      </c>
      <c r="D6" s="142"/>
      <c r="E6" s="142"/>
      <c r="F6" s="142"/>
      <c r="G6" s="142"/>
      <c r="H6" s="142"/>
      <c r="I6" s="142"/>
      <c r="J6" s="142"/>
      <c r="L6" s="143" t="s">
        <v>331</v>
      </c>
      <c r="M6" s="6">
        <v>12224</v>
      </c>
      <c r="N6" s="6">
        <v>20933</v>
      </c>
      <c r="P6" s="143" t="s">
        <v>289</v>
      </c>
      <c r="Q6" s="6">
        <v>65673</v>
      </c>
      <c r="R6" s="6">
        <v>6179</v>
      </c>
      <c r="T6" s="143" t="s">
        <v>541</v>
      </c>
      <c r="U6" s="6">
        <v>71630</v>
      </c>
      <c r="V6" s="6">
        <v>6037</v>
      </c>
    </row>
    <row r="7" spans="1:33">
      <c r="A7" s="140" t="s">
        <v>288</v>
      </c>
      <c r="B7" s="141">
        <v>3423</v>
      </c>
      <c r="C7" s="141">
        <v>9682</v>
      </c>
      <c r="D7" s="142"/>
      <c r="E7" s="142"/>
      <c r="F7" s="142"/>
      <c r="G7" s="142"/>
      <c r="H7" s="142"/>
      <c r="I7" s="142"/>
      <c r="J7" s="142"/>
      <c r="L7" s="143" t="s">
        <v>334</v>
      </c>
      <c r="M7" s="6">
        <v>11253</v>
      </c>
      <c r="N7" s="6">
        <v>20409</v>
      </c>
      <c r="P7" s="143" t="s">
        <v>291</v>
      </c>
      <c r="Q7" s="6">
        <v>63722</v>
      </c>
      <c r="R7" s="6">
        <v>6098</v>
      </c>
      <c r="T7" s="143" t="s">
        <v>552</v>
      </c>
      <c r="U7" s="6">
        <v>71450</v>
      </c>
      <c r="V7" s="6">
        <v>6059</v>
      </c>
    </row>
    <row r="8" spans="1:33">
      <c r="A8" s="140" t="s">
        <v>290</v>
      </c>
      <c r="B8" s="141">
        <v>100</v>
      </c>
      <c r="C8" s="141">
        <v>682</v>
      </c>
      <c r="D8" s="142"/>
      <c r="E8" s="142"/>
      <c r="F8" s="142"/>
      <c r="G8" s="142"/>
      <c r="H8" s="142"/>
      <c r="I8" s="142"/>
      <c r="J8" s="142"/>
      <c r="L8" s="143" t="s">
        <v>337</v>
      </c>
      <c r="M8" s="6">
        <v>6636</v>
      </c>
      <c r="N8" s="6">
        <v>24951</v>
      </c>
      <c r="P8" s="143" t="s">
        <v>293</v>
      </c>
      <c r="Q8" s="6">
        <v>65653</v>
      </c>
      <c r="R8" s="6">
        <v>6139</v>
      </c>
      <c r="S8" s="6"/>
      <c r="T8" s="143" t="s">
        <v>555</v>
      </c>
      <c r="U8" s="6">
        <v>70313</v>
      </c>
      <c r="V8" s="6">
        <v>6076</v>
      </c>
    </row>
    <row r="9" spans="1:33">
      <c r="A9" s="140" t="s">
        <v>292</v>
      </c>
      <c r="B9" s="141">
        <v>211</v>
      </c>
      <c r="C9" s="141">
        <v>509</v>
      </c>
      <c r="D9" s="142"/>
      <c r="E9" s="142"/>
      <c r="F9" s="142"/>
      <c r="G9" s="142"/>
      <c r="H9" s="142"/>
      <c r="I9" s="142"/>
      <c r="J9" s="142"/>
      <c r="L9" s="143" t="s">
        <v>380</v>
      </c>
      <c r="M9" s="6">
        <v>604</v>
      </c>
      <c r="N9" s="6">
        <v>29121</v>
      </c>
      <c r="P9" s="143" t="s">
        <v>295</v>
      </c>
      <c r="Q9" s="6">
        <v>67744</v>
      </c>
      <c r="R9" s="6">
        <v>6237</v>
      </c>
      <c r="S9" s="6"/>
      <c r="T9" s="143" t="s">
        <v>556</v>
      </c>
      <c r="U9" s="6">
        <v>68917</v>
      </c>
      <c r="V9" s="6">
        <v>5957</v>
      </c>
    </row>
    <row r="10" spans="1:33">
      <c r="A10" s="140" t="s">
        <v>294</v>
      </c>
      <c r="B10" s="147">
        <v>113</v>
      </c>
      <c r="C10" s="147">
        <v>307</v>
      </c>
      <c r="D10" s="146"/>
      <c r="E10" s="146"/>
      <c r="F10" s="146"/>
      <c r="G10" s="146"/>
      <c r="H10" s="146"/>
      <c r="I10" s="146"/>
      <c r="J10" s="146"/>
      <c r="L10" s="143" t="s">
        <v>465</v>
      </c>
      <c r="M10" s="6">
        <v>788</v>
      </c>
      <c r="N10" s="6">
        <v>29874</v>
      </c>
      <c r="P10" s="143" t="s">
        <v>297</v>
      </c>
      <c r="Q10" s="6">
        <v>67588</v>
      </c>
      <c r="R10" s="6">
        <v>6212</v>
      </c>
      <c r="S10" s="6"/>
      <c r="T10" s="143" t="s">
        <v>557</v>
      </c>
      <c r="U10" s="6">
        <v>67851</v>
      </c>
      <c r="V10" s="6">
        <v>5886</v>
      </c>
    </row>
    <row r="11" spans="1:33">
      <c r="A11" s="140" t="s">
        <v>296</v>
      </c>
      <c r="B11" s="147">
        <v>293</v>
      </c>
      <c r="C11" s="147">
        <v>489</v>
      </c>
      <c r="D11" s="146"/>
      <c r="E11" s="146"/>
      <c r="F11" s="146"/>
      <c r="G11" s="146"/>
      <c r="H11" s="146"/>
      <c r="I11" s="146"/>
      <c r="J11" s="146"/>
      <c r="L11" s="143" t="s">
        <v>478</v>
      </c>
      <c r="M11" s="6">
        <v>2087</v>
      </c>
      <c r="N11" s="6">
        <v>29817</v>
      </c>
      <c r="P11" s="143" t="s">
        <v>299</v>
      </c>
      <c r="Q11" s="6">
        <v>65347</v>
      </c>
      <c r="R11" s="6">
        <v>6111</v>
      </c>
      <c r="S11" s="6"/>
      <c r="T11" s="143" t="s">
        <v>594</v>
      </c>
      <c r="U11" s="6">
        <v>67726</v>
      </c>
      <c r="V11" s="6">
        <v>5902</v>
      </c>
    </row>
    <row r="12" spans="1:33">
      <c r="A12" s="140" t="s">
        <v>298</v>
      </c>
      <c r="B12" s="31">
        <v>27</v>
      </c>
      <c r="C12" s="31">
        <v>67</v>
      </c>
      <c r="D12" s="6"/>
      <c r="E12" s="6"/>
      <c r="F12" s="6"/>
      <c r="G12" s="6"/>
      <c r="H12" s="6"/>
      <c r="I12" s="6"/>
      <c r="J12" s="6"/>
      <c r="L12" s="143" t="s">
        <v>530</v>
      </c>
      <c r="M12" s="6">
        <v>3688</v>
      </c>
      <c r="N12" s="6">
        <v>28751</v>
      </c>
      <c r="P12" s="143" t="s">
        <v>301</v>
      </c>
      <c r="Q12" s="6">
        <v>67927</v>
      </c>
      <c r="R12" s="6">
        <v>6200</v>
      </c>
      <c r="S12" s="6"/>
      <c r="T12" s="143" t="s">
        <v>600</v>
      </c>
      <c r="U12" s="6">
        <v>67340</v>
      </c>
      <c r="V12" s="6">
        <v>5862</v>
      </c>
    </row>
    <row r="13" spans="1:33">
      <c r="A13" s="140" t="s">
        <v>300</v>
      </c>
      <c r="B13" s="31">
        <v>16</v>
      </c>
      <c r="C13" s="31">
        <v>115</v>
      </c>
      <c r="D13" s="6"/>
      <c r="E13" s="6"/>
      <c r="F13" s="6"/>
      <c r="G13" s="6"/>
      <c r="H13" s="6"/>
      <c r="I13" s="6"/>
      <c r="J13" s="6"/>
      <c r="L13" s="143" t="s">
        <v>533</v>
      </c>
      <c r="M13" s="6">
        <v>3548</v>
      </c>
      <c r="N13" s="6">
        <v>28413</v>
      </c>
      <c r="P13" s="143" t="s">
        <v>303</v>
      </c>
      <c r="Q13" s="6">
        <v>70772</v>
      </c>
      <c r="R13" s="6">
        <v>6369</v>
      </c>
      <c r="S13" s="6"/>
      <c r="T13" s="143" t="s">
        <v>604</v>
      </c>
      <c r="U13" s="6">
        <v>67121</v>
      </c>
      <c r="V13" s="6">
        <v>5855</v>
      </c>
    </row>
    <row r="14" spans="1:33">
      <c r="A14" s="140" t="s">
        <v>302</v>
      </c>
      <c r="B14" s="31">
        <v>436</v>
      </c>
      <c r="C14" s="31">
        <v>1055</v>
      </c>
      <c r="D14" s="6"/>
      <c r="E14" s="6"/>
      <c r="F14" s="6"/>
      <c r="G14" s="6"/>
      <c r="H14" s="6"/>
      <c r="I14" s="6"/>
      <c r="J14" s="6"/>
      <c r="L14" s="143" t="s">
        <v>541</v>
      </c>
      <c r="M14" s="6">
        <v>3913</v>
      </c>
      <c r="N14" s="6">
        <v>28199</v>
      </c>
      <c r="P14" s="143" t="s">
        <v>304</v>
      </c>
      <c r="Q14" s="6">
        <v>70668</v>
      </c>
      <c r="R14" s="6">
        <v>6356</v>
      </c>
      <c r="S14" s="6"/>
      <c r="T14" s="143" t="s">
        <v>637</v>
      </c>
      <c r="U14" s="6">
        <v>67593</v>
      </c>
      <c r="V14" s="6">
        <v>5947</v>
      </c>
    </row>
    <row r="15" spans="1:33">
      <c r="A15" s="151" t="s">
        <v>138</v>
      </c>
      <c r="B15" s="152">
        <v>9116</v>
      </c>
      <c r="C15" s="152">
        <v>18845</v>
      </c>
      <c r="D15" s="6"/>
      <c r="E15" s="6"/>
      <c r="F15" s="6"/>
      <c r="G15" s="6"/>
      <c r="H15" s="6"/>
      <c r="I15" s="6"/>
      <c r="J15" s="6"/>
      <c r="L15" s="143" t="s">
        <v>552</v>
      </c>
      <c r="M15" s="6">
        <v>3490</v>
      </c>
      <c r="N15" s="6">
        <v>29323</v>
      </c>
      <c r="P15" s="143" t="s">
        <v>305</v>
      </c>
      <c r="Q15" s="6">
        <v>69985</v>
      </c>
      <c r="R15" s="6">
        <v>6323</v>
      </c>
      <c r="S15" s="6"/>
      <c r="T15" s="143" t="s">
        <v>654</v>
      </c>
      <c r="U15" s="6">
        <v>67172</v>
      </c>
      <c r="V15" s="383">
        <v>5947</v>
      </c>
    </row>
    <row r="16" spans="1:33">
      <c r="L16" s="143" t="s">
        <v>555</v>
      </c>
      <c r="M16" s="6">
        <v>3136</v>
      </c>
      <c r="N16" s="6">
        <v>30095</v>
      </c>
      <c r="P16" s="143" t="s">
        <v>307</v>
      </c>
      <c r="Q16" s="6">
        <v>72657</v>
      </c>
      <c r="R16" s="6">
        <v>6410</v>
      </c>
      <c r="S16" s="6"/>
      <c r="T16" s="143" t="s">
        <v>689</v>
      </c>
      <c r="U16" s="6">
        <v>69094</v>
      </c>
      <c r="V16" s="383">
        <v>6039</v>
      </c>
    </row>
    <row r="17" spans="1:24">
      <c r="A17" s="34" t="s">
        <v>306</v>
      </c>
      <c r="B17" s="34"/>
      <c r="L17" s="143" t="s">
        <v>556</v>
      </c>
      <c r="M17" s="6">
        <v>2950</v>
      </c>
      <c r="N17" s="6">
        <v>30324</v>
      </c>
      <c r="P17" s="143" t="s">
        <v>309</v>
      </c>
      <c r="Q17" s="6">
        <v>75727</v>
      </c>
      <c r="R17" s="6">
        <v>6657</v>
      </c>
      <c r="S17" s="6"/>
      <c r="T17" s="143" t="s">
        <v>657</v>
      </c>
      <c r="U17" s="6">
        <v>70123</v>
      </c>
      <c r="V17" s="383">
        <v>6055</v>
      </c>
    </row>
    <row r="18" spans="1:24">
      <c r="A18" s="34" t="s">
        <v>308</v>
      </c>
      <c r="B18" s="34"/>
      <c r="L18" s="143" t="s">
        <v>557</v>
      </c>
      <c r="M18" s="6">
        <v>2208</v>
      </c>
      <c r="N18" s="6">
        <v>31282</v>
      </c>
      <c r="P18" s="143" t="s">
        <v>310</v>
      </c>
      <c r="Q18" s="6">
        <v>75348</v>
      </c>
      <c r="R18" s="6">
        <v>6627</v>
      </c>
      <c r="S18" s="6"/>
      <c r="T18" s="143" t="s">
        <v>687</v>
      </c>
      <c r="U18" s="6">
        <v>72856</v>
      </c>
      <c r="V18" s="6">
        <v>6181</v>
      </c>
    </row>
    <row r="19" spans="1:24">
      <c r="D19" s="142"/>
      <c r="L19" s="143" t="s">
        <v>594</v>
      </c>
      <c r="M19" s="6">
        <v>2564</v>
      </c>
      <c r="N19" s="6">
        <v>31640</v>
      </c>
      <c r="P19" s="143" t="s">
        <v>311</v>
      </c>
      <c r="Q19" s="6">
        <v>74267</v>
      </c>
      <c r="R19" s="6">
        <v>6529</v>
      </c>
      <c r="S19" s="6"/>
      <c r="T19" s="143" t="s">
        <v>697</v>
      </c>
      <c r="U19" s="6">
        <v>76257</v>
      </c>
      <c r="V19" s="6">
        <v>6337</v>
      </c>
    </row>
    <row r="20" spans="1:24" ht="18" customHeight="1">
      <c r="A20" s="512" t="s">
        <v>545</v>
      </c>
      <c r="B20" s="512"/>
      <c r="C20" s="512"/>
      <c r="D20" s="142"/>
      <c r="L20" s="143" t="s">
        <v>600</v>
      </c>
      <c r="M20" s="6">
        <v>3532</v>
      </c>
      <c r="N20" s="6">
        <v>31328</v>
      </c>
      <c r="P20" s="143" t="s">
        <v>312</v>
      </c>
      <c r="Q20" s="6">
        <v>77781</v>
      </c>
      <c r="R20" s="6">
        <v>6607</v>
      </c>
      <c r="S20" s="6"/>
      <c r="T20" s="143" t="s">
        <v>698</v>
      </c>
      <c r="U20" s="6">
        <v>77571</v>
      </c>
      <c r="V20" s="6">
        <v>6413</v>
      </c>
    </row>
    <row r="21" spans="1:24" ht="33">
      <c r="A21" s="138" t="s">
        <v>754</v>
      </c>
      <c r="B21" s="139" t="s">
        <v>640</v>
      </c>
      <c r="C21" s="139" t="s">
        <v>706</v>
      </c>
      <c r="D21" s="148"/>
      <c r="L21" s="143" t="s">
        <v>604</v>
      </c>
      <c r="M21" s="6">
        <v>3056</v>
      </c>
      <c r="N21" s="6">
        <v>31238</v>
      </c>
      <c r="P21" s="143" t="s">
        <v>314</v>
      </c>
      <c r="Q21" s="6">
        <v>78744</v>
      </c>
      <c r="R21" s="6">
        <v>6745</v>
      </c>
      <c r="S21" s="6"/>
      <c r="T21" s="143" t="s">
        <v>704</v>
      </c>
      <c r="U21" s="6">
        <v>77861</v>
      </c>
      <c r="V21" s="383">
        <v>6486</v>
      </c>
    </row>
    <row r="22" spans="1:24" ht="15" customHeight="1">
      <c r="A22" s="149" t="s">
        <v>313</v>
      </c>
      <c r="B22" s="142">
        <v>350038</v>
      </c>
      <c r="C22" s="142">
        <v>26983</v>
      </c>
      <c r="D22" s="148"/>
      <c r="L22" s="143" t="s">
        <v>637</v>
      </c>
      <c r="M22" s="6">
        <v>4116</v>
      </c>
      <c r="N22" s="6">
        <v>30397</v>
      </c>
      <c r="P22" s="143" t="s">
        <v>316</v>
      </c>
      <c r="Q22" s="6">
        <v>79025</v>
      </c>
      <c r="R22" s="6">
        <v>6746</v>
      </c>
      <c r="S22" s="6"/>
      <c r="T22" s="143" t="s">
        <v>710</v>
      </c>
      <c r="U22" s="6">
        <v>76418</v>
      </c>
      <c r="V22" s="6">
        <v>6412</v>
      </c>
    </row>
    <row r="23" spans="1:24" ht="26.25">
      <c r="A23" s="153" t="s">
        <v>315</v>
      </c>
      <c r="B23" s="152">
        <v>78244</v>
      </c>
      <c r="C23" s="152">
        <v>6446</v>
      </c>
      <c r="D23" s="148"/>
      <c r="L23" s="143" t="s">
        <v>639</v>
      </c>
      <c r="M23" s="6">
        <v>5517</v>
      </c>
      <c r="N23" s="6">
        <v>29863</v>
      </c>
      <c r="P23" s="143" t="s">
        <v>318</v>
      </c>
      <c r="Q23" s="6">
        <v>77908</v>
      </c>
      <c r="R23" s="6">
        <v>6690</v>
      </c>
      <c r="S23" s="6"/>
      <c r="T23" s="143" t="s">
        <v>731</v>
      </c>
      <c r="U23" s="6">
        <v>78244</v>
      </c>
      <c r="V23" s="6">
        <v>6446</v>
      </c>
    </row>
    <row r="24" spans="1:24">
      <c r="A24" s="149" t="s">
        <v>317</v>
      </c>
      <c r="B24" s="142">
        <v>24687</v>
      </c>
      <c r="C24" s="148">
        <v>429</v>
      </c>
      <c r="D24" s="148"/>
      <c r="L24" s="143" t="s">
        <v>653</v>
      </c>
      <c r="M24" s="6">
        <v>6589</v>
      </c>
      <c r="N24" s="6">
        <v>26844</v>
      </c>
      <c r="P24" s="143" t="s">
        <v>320</v>
      </c>
      <c r="Q24" s="6">
        <v>79828</v>
      </c>
      <c r="R24" s="6">
        <v>6686</v>
      </c>
      <c r="S24" s="6"/>
      <c r="T24" s="143"/>
      <c r="U24" s="6"/>
      <c r="V24" s="6"/>
    </row>
    <row r="25" spans="1:24">
      <c r="A25" s="150" t="s">
        <v>319</v>
      </c>
      <c r="B25" s="142">
        <v>19916</v>
      </c>
      <c r="C25" s="148">
        <v>204</v>
      </c>
      <c r="D25" s="148"/>
      <c r="L25" s="143" t="s">
        <v>657</v>
      </c>
      <c r="M25" s="6">
        <v>7960</v>
      </c>
      <c r="N25" s="6">
        <v>23866</v>
      </c>
      <c r="P25" s="143" t="s">
        <v>323</v>
      </c>
      <c r="Q25" s="6">
        <v>81309</v>
      </c>
      <c r="R25" s="6">
        <v>6794</v>
      </c>
      <c r="S25" s="6"/>
      <c r="T25" s="143"/>
      <c r="U25" s="6"/>
      <c r="V25" s="6"/>
    </row>
    <row r="26" spans="1:24">
      <c r="A26" s="150" t="s">
        <v>321</v>
      </c>
      <c r="B26" s="142">
        <v>4506</v>
      </c>
      <c r="C26" s="148">
        <v>204</v>
      </c>
      <c r="D26" s="142"/>
      <c r="L26" s="143" t="s">
        <v>687</v>
      </c>
      <c r="M26" s="6">
        <v>9719</v>
      </c>
      <c r="N26" s="6">
        <v>20960</v>
      </c>
      <c r="P26" s="143" t="s">
        <v>326</v>
      </c>
      <c r="Q26" s="6">
        <v>81481</v>
      </c>
      <c r="R26" s="6">
        <v>6748</v>
      </c>
      <c r="S26" s="6"/>
      <c r="T26" s="143"/>
    </row>
    <row r="27" spans="1:24">
      <c r="A27" s="150" t="s">
        <v>324</v>
      </c>
      <c r="B27" s="142">
        <v>43</v>
      </c>
      <c r="C27" s="148">
        <v>4</v>
      </c>
      <c r="D27" s="142"/>
      <c r="L27" s="143" t="s">
        <v>697</v>
      </c>
      <c r="M27" s="6">
        <v>11492</v>
      </c>
      <c r="N27" s="6">
        <v>19636</v>
      </c>
      <c r="P27" s="143" t="s">
        <v>329</v>
      </c>
      <c r="Q27" s="6">
        <v>80384</v>
      </c>
      <c r="R27" s="6">
        <v>6695</v>
      </c>
      <c r="S27" s="6"/>
      <c r="T27" s="513" t="s">
        <v>700</v>
      </c>
      <c r="U27" s="513"/>
      <c r="V27" s="513"/>
      <c r="W27" s="513"/>
    </row>
    <row r="28" spans="1:24">
      <c r="A28" s="150" t="s">
        <v>327</v>
      </c>
      <c r="B28" s="142">
        <v>222</v>
      </c>
      <c r="C28" s="148">
        <v>17</v>
      </c>
      <c r="D28" s="148"/>
      <c r="L28" s="143" t="s">
        <v>698</v>
      </c>
      <c r="M28" s="6">
        <v>12804</v>
      </c>
      <c r="N28" s="6">
        <v>19255</v>
      </c>
      <c r="P28" s="143" t="s">
        <v>332</v>
      </c>
      <c r="Q28" s="6">
        <v>81715</v>
      </c>
      <c r="R28" s="6">
        <v>6652</v>
      </c>
      <c r="S28" s="6"/>
      <c r="T28" s="513"/>
      <c r="U28" s="513"/>
      <c r="V28" s="513"/>
      <c r="W28" s="513"/>
    </row>
    <row r="29" spans="1:24">
      <c r="A29" s="149" t="s">
        <v>330</v>
      </c>
      <c r="B29" s="142">
        <v>33327</v>
      </c>
      <c r="C29" s="142">
        <v>4229</v>
      </c>
      <c r="D29" s="148"/>
      <c r="L29" s="143" t="s">
        <v>704</v>
      </c>
      <c r="M29" s="6">
        <v>9201</v>
      </c>
      <c r="N29" s="6">
        <v>18853</v>
      </c>
      <c r="P29" s="143" t="s">
        <v>335</v>
      </c>
      <c r="Q29" s="6">
        <v>83328</v>
      </c>
      <c r="R29" s="6">
        <v>6802</v>
      </c>
      <c r="S29" s="6"/>
      <c r="T29" s="513"/>
      <c r="U29" s="513"/>
      <c r="V29" s="513"/>
      <c r="W29" s="513"/>
      <c r="X29" s="284"/>
    </row>
    <row r="30" spans="1:24">
      <c r="A30" s="150" t="s">
        <v>333</v>
      </c>
      <c r="B30" s="142">
        <v>20031</v>
      </c>
      <c r="C30" s="142">
        <v>2268</v>
      </c>
      <c r="D30" s="142"/>
      <c r="L30" s="143" t="s">
        <v>710</v>
      </c>
      <c r="M30" s="6">
        <v>7342</v>
      </c>
      <c r="N30" s="6">
        <v>19438</v>
      </c>
      <c r="P30" s="143" t="s">
        <v>338</v>
      </c>
      <c r="Q30" s="6">
        <v>72704</v>
      </c>
      <c r="R30" s="6">
        <v>5780</v>
      </c>
      <c r="S30" s="6"/>
    </row>
    <row r="31" spans="1:24">
      <c r="A31" s="150" t="s">
        <v>336</v>
      </c>
      <c r="B31" s="142">
        <v>825</v>
      </c>
      <c r="C31" s="148">
        <v>68</v>
      </c>
      <c r="D31" s="148"/>
      <c r="L31" s="143" t="s">
        <v>731</v>
      </c>
      <c r="M31" s="6">
        <v>9116</v>
      </c>
      <c r="N31" s="6">
        <v>18845</v>
      </c>
      <c r="P31" s="143" t="s">
        <v>525</v>
      </c>
      <c r="Q31" s="6">
        <v>72265</v>
      </c>
      <c r="R31" s="6">
        <v>5818</v>
      </c>
      <c r="S31" s="6"/>
    </row>
    <row r="32" spans="1:24">
      <c r="A32" s="150" t="s">
        <v>339</v>
      </c>
      <c r="B32" s="142">
        <v>1662</v>
      </c>
      <c r="C32" s="148">
        <v>135</v>
      </c>
      <c r="D32" s="148"/>
      <c r="M32" s="12"/>
      <c r="N32" s="12"/>
      <c r="O32" s="297"/>
      <c r="P32" s="395"/>
    </row>
    <row r="33" spans="1:17">
      <c r="A33" s="150" t="s">
        <v>340</v>
      </c>
      <c r="B33" s="142">
        <v>10809</v>
      </c>
      <c r="C33" s="142">
        <v>1758</v>
      </c>
      <c r="D33" s="148"/>
      <c r="L33" s="258"/>
      <c r="M33" s="473"/>
      <c r="N33" s="473"/>
      <c r="P33" s="395"/>
    </row>
    <row r="34" spans="1:17">
      <c r="A34" s="149" t="s">
        <v>341</v>
      </c>
      <c r="B34" s="142">
        <v>1</v>
      </c>
      <c r="C34" s="148">
        <v>0</v>
      </c>
      <c r="D34" s="148"/>
      <c r="L34" s="258"/>
      <c r="M34" s="258"/>
      <c r="N34" s="258"/>
      <c r="P34" s="145"/>
    </row>
    <row r="35" spans="1:17">
      <c r="A35" s="150" t="s">
        <v>342</v>
      </c>
      <c r="B35" s="142">
        <v>1</v>
      </c>
      <c r="C35" s="148">
        <v>0</v>
      </c>
      <c r="D35" s="148"/>
      <c r="L35" s="258"/>
      <c r="M35" s="258"/>
      <c r="N35" s="258"/>
      <c r="P35" s="145"/>
    </row>
    <row r="36" spans="1:17">
      <c r="A36" s="149" t="s">
        <v>343</v>
      </c>
      <c r="B36" s="142">
        <v>6736</v>
      </c>
      <c r="C36" s="148">
        <v>888</v>
      </c>
      <c r="D36" s="148"/>
      <c r="L36" s="258"/>
      <c r="M36" s="258"/>
      <c r="N36" s="258"/>
    </row>
    <row r="37" spans="1:17">
      <c r="A37" s="150" t="s">
        <v>344</v>
      </c>
      <c r="B37" s="142">
        <v>586</v>
      </c>
      <c r="C37" s="148">
        <v>13</v>
      </c>
      <c r="D37" s="148"/>
      <c r="L37" s="258"/>
      <c r="M37" s="258"/>
      <c r="N37" s="258"/>
    </row>
    <row r="38" spans="1:17">
      <c r="A38" s="150" t="s">
        <v>345</v>
      </c>
      <c r="B38" s="142">
        <v>3219</v>
      </c>
      <c r="C38" s="148">
        <v>802</v>
      </c>
      <c r="D38" s="148"/>
      <c r="L38" s="258"/>
      <c r="M38" s="258"/>
      <c r="N38" s="258"/>
    </row>
    <row r="39" spans="1:17">
      <c r="A39" s="150" t="s">
        <v>346</v>
      </c>
      <c r="B39" s="142">
        <v>2931</v>
      </c>
      <c r="C39" s="148">
        <v>73</v>
      </c>
      <c r="D39" s="148"/>
      <c r="L39" s="258"/>
      <c r="M39" s="258"/>
      <c r="N39" s="258"/>
    </row>
    <row r="40" spans="1:17">
      <c r="A40" s="149" t="s">
        <v>347</v>
      </c>
      <c r="B40" s="142">
        <v>1211</v>
      </c>
      <c r="C40" s="148">
        <v>61</v>
      </c>
      <c r="D40" s="148"/>
      <c r="L40" s="258"/>
      <c r="M40" s="258"/>
      <c r="N40" s="258"/>
    </row>
    <row r="41" spans="1:17">
      <c r="A41" s="150" t="s">
        <v>348</v>
      </c>
      <c r="B41" s="142">
        <v>1149</v>
      </c>
      <c r="C41" s="148">
        <v>51</v>
      </c>
      <c r="D41" s="148"/>
      <c r="L41" s="258"/>
      <c r="M41" s="258"/>
      <c r="N41" s="258"/>
    </row>
    <row r="42" spans="1:17">
      <c r="A42" s="150" t="s">
        <v>349</v>
      </c>
      <c r="B42" s="142">
        <v>62</v>
      </c>
      <c r="C42" s="148">
        <v>10</v>
      </c>
      <c r="D42" s="148"/>
      <c r="L42" s="258"/>
      <c r="M42" s="258"/>
      <c r="N42" s="258"/>
    </row>
    <row r="43" spans="1:17">
      <c r="A43" s="149" t="s">
        <v>350</v>
      </c>
      <c r="B43" s="142">
        <v>2666</v>
      </c>
      <c r="C43" s="148">
        <v>42</v>
      </c>
      <c r="D43" s="148"/>
      <c r="L43" s="258"/>
      <c r="M43" s="258"/>
      <c r="N43" s="258"/>
    </row>
    <row r="44" spans="1:17">
      <c r="A44" s="150" t="s">
        <v>351</v>
      </c>
      <c r="B44" s="142">
        <v>896</v>
      </c>
      <c r="C44" s="148">
        <v>15</v>
      </c>
      <c r="D44" s="148"/>
      <c r="L44" s="258"/>
      <c r="M44" s="258"/>
      <c r="N44" s="258"/>
    </row>
    <row r="45" spans="1:17">
      <c r="A45" s="150" t="s">
        <v>352</v>
      </c>
      <c r="B45" s="142">
        <v>1770</v>
      </c>
      <c r="C45" s="148">
        <v>27</v>
      </c>
      <c r="D45" s="148"/>
      <c r="L45" s="258"/>
      <c r="M45" s="258"/>
      <c r="N45" s="258"/>
    </row>
    <row r="46" spans="1:17" ht="15" customHeight="1">
      <c r="A46" s="149" t="s">
        <v>353</v>
      </c>
      <c r="B46" s="142">
        <v>1040</v>
      </c>
      <c r="C46" s="148">
        <v>90</v>
      </c>
      <c r="D46" s="148"/>
      <c r="L46" s="258"/>
      <c r="M46" s="258"/>
      <c r="N46" s="258"/>
      <c r="O46" s="258"/>
      <c r="P46" s="258"/>
      <c r="Q46" s="258"/>
    </row>
    <row r="47" spans="1:17">
      <c r="A47" s="150" t="s">
        <v>354</v>
      </c>
      <c r="B47" s="142">
        <v>973</v>
      </c>
      <c r="C47" s="148">
        <v>81</v>
      </c>
      <c r="D47" s="148"/>
      <c r="L47" s="258"/>
      <c r="M47" s="258"/>
      <c r="N47" s="258"/>
      <c r="O47" s="258"/>
      <c r="P47" s="258"/>
      <c r="Q47" s="258"/>
    </row>
    <row r="48" spans="1:17">
      <c r="A48" s="150" t="s">
        <v>355</v>
      </c>
      <c r="B48" s="142">
        <v>66</v>
      </c>
      <c r="C48" s="148">
        <v>9</v>
      </c>
      <c r="D48" s="148"/>
      <c r="L48" s="258"/>
      <c r="M48" s="258"/>
      <c r="N48" s="258"/>
      <c r="O48" s="258"/>
      <c r="P48" s="258"/>
      <c r="Q48" s="258"/>
    </row>
    <row r="49" spans="1:17" ht="15" customHeight="1">
      <c r="A49" s="150" t="s">
        <v>356</v>
      </c>
      <c r="B49" s="142">
        <v>1</v>
      </c>
      <c r="C49" s="148">
        <v>0</v>
      </c>
      <c r="D49" s="148"/>
      <c r="L49" s="509" t="s">
        <v>732</v>
      </c>
      <c r="M49" s="509"/>
      <c r="N49" s="509"/>
      <c r="O49" s="509"/>
      <c r="P49" s="509"/>
      <c r="Q49" s="509"/>
    </row>
    <row r="50" spans="1:17">
      <c r="A50" s="149" t="s">
        <v>357</v>
      </c>
      <c r="B50" s="142">
        <v>2158</v>
      </c>
      <c r="C50" s="148">
        <v>178</v>
      </c>
      <c r="D50" s="148"/>
      <c r="L50" s="509"/>
      <c r="M50" s="509"/>
      <c r="N50" s="509"/>
      <c r="O50" s="509"/>
      <c r="P50" s="509"/>
      <c r="Q50" s="509"/>
    </row>
    <row r="51" spans="1:17">
      <c r="A51" s="150" t="s">
        <v>358</v>
      </c>
      <c r="B51" s="142">
        <v>1471</v>
      </c>
      <c r="C51" s="148">
        <v>136</v>
      </c>
      <c r="D51" s="148"/>
      <c r="L51" s="509"/>
      <c r="M51" s="509"/>
      <c r="N51" s="509"/>
      <c r="O51" s="509"/>
      <c r="P51" s="509"/>
      <c r="Q51" s="509"/>
    </row>
    <row r="52" spans="1:17">
      <c r="A52" s="150" t="s">
        <v>359</v>
      </c>
      <c r="B52" s="142">
        <v>148</v>
      </c>
      <c r="C52" s="148">
        <v>6</v>
      </c>
      <c r="D52" s="148"/>
      <c r="L52" s="509"/>
      <c r="M52" s="509"/>
      <c r="N52" s="509"/>
      <c r="O52" s="509"/>
      <c r="P52" s="509"/>
      <c r="Q52" s="509"/>
    </row>
    <row r="53" spans="1:17">
      <c r="A53" s="150" t="s">
        <v>360</v>
      </c>
      <c r="B53" s="142">
        <v>539</v>
      </c>
      <c r="C53" s="148">
        <v>36</v>
      </c>
      <c r="D53" s="148"/>
      <c r="L53" s="509"/>
      <c r="M53" s="509"/>
      <c r="N53" s="509"/>
      <c r="O53" s="509"/>
      <c r="P53" s="509"/>
      <c r="Q53" s="509"/>
    </row>
    <row r="54" spans="1:17">
      <c r="A54" s="149" t="s">
        <v>361</v>
      </c>
      <c r="B54" s="142">
        <v>1962</v>
      </c>
      <c r="C54" s="148">
        <v>119</v>
      </c>
      <c r="D54" s="148"/>
      <c r="L54" s="509"/>
      <c r="M54" s="509"/>
      <c r="N54" s="509"/>
      <c r="O54" s="509"/>
      <c r="P54" s="509"/>
      <c r="Q54" s="509"/>
    </row>
    <row r="55" spans="1:17">
      <c r="A55" s="150" t="s">
        <v>362</v>
      </c>
      <c r="B55" s="142">
        <v>865</v>
      </c>
      <c r="C55" s="148">
        <v>52</v>
      </c>
      <c r="D55" s="148"/>
      <c r="L55" s="509"/>
      <c r="M55" s="509"/>
      <c r="N55" s="509"/>
      <c r="O55" s="509"/>
      <c r="P55" s="509"/>
      <c r="Q55" s="509"/>
    </row>
    <row r="56" spans="1:17">
      <c r="A56" s="150" t="s">
        <v>363</v>
      </c>
      <c r="B56" s="142">
        <v>299</v>
      </c>
      <c r="C56" s="148">
        <v>28</v>
      </c>
      <c r="D56" s="148"/>
      <c r="L56" s="509"/>
      <c r="M56" s="509"/>
      <c r="N56" s="509"/>
      <c r="O56" s="509"/>
      <c r="P56" s="509"/>
      <c r="Q56" s="509"/>
    </row>
    <row r="57" spans="1:17">
      <c r="A57" s="150" t="s">
        <v>364</v>
      </c>
      <c r="B57" s="142">
        <v>311</v>
      </c>
      <c r="C57" s="148">
        <v>11</v>
      </c>
      <c r="D57" s="148"/>
      <c r="L57" s="509"/>
      <c r="M57" s="509"/>
      <c r="N57" s="509"/>
      <c r="O57" s="509"/>
      <c r="P57" s="509"/>
      <c r="Q57" s="509"/>
    </row>
    <row r="58" spans="1:17">
      <c r="A58" s="150" t="s">
        <v>365</v>
      </c>
      <c r="B58" s="142">
        <v>160</v>
      </c>
      <c r="C58" s="148">
        <v>9</v>
      </c>
      <c r="D58" s="148"/>
      <c r="L58" s="509"/>
      <c r="M58" s="509"/>
      <c r="N58" s="509"/>
      <c r="O58" s="509"/>
      <c r="P58" s="509"/>
      <c r="Q58" s="509"/>
    </row>
    <row r="59" spans="1:17">
      <c r="A59" s="150" t="s">
        <v>366</v>
      </c>
      <c r="B59" s="142">
        <v>173</v>
      </c>
      <c r="C59" s="148">
        <v>11</v>
      </c>
      <c r="D59" s="148"/>
      <c r="L59" s="509"/>
      <c r="M59" s="509"/>
      <c r="N59" s="509"/>
      <c r="O59" s="509"/>
      <c r="P59" s="509"/>
      <c r="Q59" s="509"/>
    </row>
    <row r="60" spans="1:17">
      <c r="A60" s="150" t="s">
        <v>367</v>
      </c>
      <c r="B60" s="142">
        <v>12</v>
      </c>
      <c r="C60" s="148">
        <v>3</v>
      </c>
      <c r="D60" s="148"/>
      <c r="L60" s="509"/>
      <c r="M60" s="509"/>
      <c r="N60" s="509"/>
      <c r="O60" s="509"/>
      <c r="P60" s="509"/>
      <c r="Q60" s="509"/>
    </row>
    <row r="61" spans="1:17">
      <c r="A61" s="150" t="s">
        <v>368</v>
      </c>
      <c r="B61" s="142">
        <v>142</v>
      </c>
      <c r="C61" s="148">
        <v>5</v>
      </c>
      <c r="D61" s="148"/>
      <c r="L61" s="509"/>
      <c r="M61" s="509"/>
      <c r="N61" s="509"/>
      <c r="O61" s="509"/>
      <c r="P61" s="509"/>
      <c r="Q61" s="509"/>
    </row>
    <row r="62" spans="1:17">
      <c r="A62" s="149" t="s">
        <v>369</v>
      </c>
      <c r="B62" s="142">
        <v>4456</v>
      </c>
      <c r="C62" s="148">
        <v>410</v>
      </c>
      <c r="D62" s="148"/>
      <c r="L62" s="509"/>
      <c r="M62" s="509"/>
      <c r="N62" s="509"/>
      <c r="O62" s="509"/>
      <c r="P62" s="509"/>
      <c r="Q62" s="509"/>
    </row>
    <row r="63" spans="1:17">
      <c r="A63" s="150" t="s">
        <v>370</v>
      </c>
      <c r="B63" s="142">
        <v>122</v>
      </c>
      <c r="C63" s="148">
        <v>19</v>
      </c>
      <c r="D63" s="148"/>
      <c r="L63" s="509"/>
      <c r="M63" s="509"/>
      <c r="N63" s="509"/>
      <c r="O63" s="509"/>
      <c r="P63" s="509"/>
      <c r="Q63" s="509"/>
    </row>
    <row r="64" spans="1:17">
      <c r="A64" s="150" t="s">
        <v>371</v>
      </c>
      <c r="B64" s="142">
        <v>663</v>
      </c>
      <c r="C64" s="148">
        <v>86</v>
      </c>
      <c r="D64" s="148"/>
      <c r="L64" s="509"/>
      <c r="M64" s="509"/>
      <c r="N64" s="509"/>
      <c r="O64" s="509"/>
      <c r="P64" s="509"/>
      <c r="Q64" s="509"/>
    </row>
    <row r="65" spans="1:4">
      <c r="A65" s="150" t="s">
        <v>372</v>
      </c>
      <c r="B65" s="142">
        <v>1069</v>
      </c>
      <c r="C65" s="148">
        <v>70</v>
      </c>
      <c r="D65" s="148"/>
    </row>
    <row r="66" spans="1:4">
      <c r="A66" s="150" t="s">
        <v>373</v>
      </c>
      <c r="B66" s="142">
        <v>883</v>
      </c>
      <c r="C66" s="148">
        <v>95</v>
      </c>
    </row>
    <row r="67" spans="1:4">
      <c r="A67" s="150" t="s">
        <v>374</v>
      </c>
      <c r="B67" s="142">
        <v>202</v>
      </c>
      <c r="C67" s="148">
        <v>24</v>
      </c>
    </row>
    <row r="68" spans="1:4">
      <c r="A68" s="150" t="s">
        <v>375</v>
      </c>
      <c r="B68" s="142">
        <v>1517</v>
      </c>
      <c r="C68" s="148">
        <v>116</v>
      </c>
    </row>
    <row r="69" spans="1:4">
      <c r="A69" s="150"/>
      <c r="B69" s="142"/>
      <c r="C69" s="148"/>
    </row>
    <row r="82" spans="1:3">
      <c r="A82" s="402" t="s">
        <v>599</v>
      </c>
      <c r="B82" s="142"/>
      <c r="C82" s="148"/>
    </row>
    <row r="83" spans="1:3" ht="23.25">
      <c r="A83" s="466" t="s">
        <v>755</v>
      </c>
    </row>
    <row r="86" spans="1:3">
      <c r="A86" s="34" t="s">
        <v>376</v>
      </c>
    </row>
    <row r="87" spans="1:3">
      <c r="A87" s="34" t="s">
        <v>308</v>
      </c>
    </row>
  </sheetData>
  <sheetProtection password="CCE3" sheet="1" objects="1" scenarios="1"/>
  <mergeCells count="7">
    <mergeCell ref="L49:Q64"/>
    <mergeCell ref="T1:V1"/>
    <mergeCell ref="A1:C1"/>
    <mergeCell ref="L1:N1"/>
    <mergeCell ref="P1:R1"/>
    <mergeCell ref="A20:C20"/>
    <mergeCell ref="T27:W29"/>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zoomScale="80" zoomScaleNormal="80" workbookViewId="0">
      <selection activeCell="W39" sqref="W39"/>
    </sheetView>
  </sheetViews>
  <sheetFormatPr baseColWidth="10" defaultRowHeight="15"/>
  <cols>
    <col min="1" max="2" width="11.42578125" style="256"/>
    <col min="3" max="3" width="11.42578125" style="256" customWidth="1"/>
    <col min="4" max="7" width="11.42578125" style="256"/>
    <col min="8" max="8" width="0" style="256" hidden="1" customWidth="1"/>
    <col min="9" max="13" width="11.42578125" style="256"/>
    <col min="14" max="14" width="22.7109375" style="256" customWidth="1"/>
    <col min="15" max="15" width="22.5703125" style="256" customWidth="1"/>
    <col min="16" max="17" width="22.7109375" style="256" customWidth="1"/>
    <col min="18" max="16384" width="11.42578125" style="256"/>
  </cols>
  <sheetData>
    <row r="1" spans="1:19" s="136" customFormat="1" ht="22.5" customHeight="1">
      <c r="A1" s="514" t="s">
        <v>90</v>
      </c>
      <c r="B1" s="514"/>
      <c r="C1" s="514"/>
      <c r="D1" s="514"/>
      <c r="E1" s="514"/>
      <c r="F1" s="514"/>
      <c r="G1" s="514"/>
      <c r="H1" s="514"/>
      <c r="I1" s="514"/>
      <c r="J1" s="514"/>
      <c r="K1" s="514"/>
      <c r="L1" s="514"/>
      <c r="M1" s="514"/>
      <c r="N1" s="514"/>
      <c r="O1" s="514"/>
      <c r="P1" s="514"/>
      <c r="Q1" s="135"/>
      <c r="R1" s="135"/>
      <c r="S1" s="135"/>
    </row>
    <row r="2" spans="1:19">
      <c r="A2" s="18"/>
      <c r="B2" s="101"/>
      <c r="C2" s="101"/>
      <c r="D2" s="101"/>
      <c r="E2" s="101"/>
      <c r="F2" s="31"/>
      <c r="G2" s="17"/>
      <c r="H2" s="17"/>
      <c r="I2" s="17"/>
      <c r="J2" s="17"/>
      <c r="K2" s="17"/>
      <c r="L2" s="17"/>
      <c r="M2" s="17"/>
      <c r="N2" s="17"/>
      <c r="O2" s="17"/>
      <c r="P2" s="17"/>
    </row>
    <row r="3" spans="1:19">
      <c r="A3" s="18"/>
      <c r="B3" s="18"/>
      <c r="C3" s="18"/>
      <c r="D3" s="18"/>
      <c r="E3" s="18"/>
      <c r="F3" s="17"/>
      <c r="G3" s="17"/>
      <c r="H3" s="17"/>
      <c r="I3" s="17"/>
      <c r="J3" s="17"/>
      <c r="K3" s="17"/>
      <c r="L3" s="17"/>
      <c r="M3" s="17"/>
      <c r="N3" s="17"/>
      <c r="O3" s="17"/>
      <c r="P3" s="17"/>
    </row>
    <row r="4" spans="1:19">
      <c r="A4" s="515" t="s">
        <v>91</v>
      </c>
      <c r="B4" s="515"/>
      <c r="C4" s="515"/>
      <c r="D4" s="515"/>
      <c r="E4" s="515"/>
      <c r="F4" s="515"/>
      <c r="G4" s="19"/>
      <c r="H4" s="19"/>
      <c r="I4" s="515" t="s">
        <v>92</v>
      </c>
      <c r="J4" s="515"/>
      <c r="K4" s="515"/>
      <c r="L4" s="515"/>
      <c r="M4" s="515"/>
      <c r="N4" s="515"/>
      <c r="O4" s="17"/>
      <c r="P4" s="17"/>
    </row>
    <row r="5" spans="1:19" ht="25.5">
      <c r="A5" s="21" t="s">
        <v>93</v>
      </c>
      <c r="B5" s="22" t="s">
        <v>94</v>
      </c>
      <c r="C5" s="22" t="s">
        <v>95</v>
      </c>
      <c r="D5" s="23" t="s">
        <v>96</v>
      </c>
      <c r="E5" s="23" t="s">
        <v>97</v>
      </c>
      <c r="F5" s="24" t="s">
        <v>98</v>
      </c>
      <c r="G5" s="17"/>
      <c r="H5" s="17"/>
      <c r="I5" s="21" t="s">
        <v>99</v>
      </c>
      <c r="J5" s="22" t="s">
        <v>94</v>
      </c>
      <c r="K5" s="22" t="s">
        <v>95</v>
      </c>
      <c r="L5" s="23" t="s">
        <v>96</v>
      </c>
      <c r="M5" s="23" t="s">
        <v>97</v>
      </c>
      <c r="N5" s="24" t="s">
        <v>100</v>
      </c>
    </row>
    <row r="6" spans="1:19">
      <c r="A6" s="25">
        <v>44562</v>
      </c>
      <c r="B6" s="27">
        <v>39466</v>
      </c>
      <c r="C6" s="27">
        <v>50035</v>
      </c>
      <c r="D6" s="6">
        <v>5078</v>
      </c>
      <c r="E6" s="189">
        <v>84423</v>
      </c>
      <c r="F6" s="477">
        <v>89501</v>
      </c>
      <c r="G6" s="17"/>
      <c r="H6" s="17"/>
      <c r="I6" s="156">
        <v>2011</v>
      </c>
      <c r="J6" s="27">
        <v>55125</v>
      </c>
      <c r="K6" s="27">
        <v>51594</v>
      </c>
      <c r="L6" s="27">
        <v>8458</v>
      </c>
      <c r="M6" s="27">
        <v>98261</v>
      </c>
      <c r="N6" s="474">
        <v>106719</v>
      </c>
    </row>
    <row r="7" spans="1:19" s="369" customFormat="1">
      <c r="A7" s="25">
        <v>44593</v>
      </c>
      <c r="B7" s="488">
        <v>39202</v>
      </c>
      <c r="C7" s="488">
        <v>49583</v>
      </c>
      <c r="D7" s="332">
        <v>5263</v>
      </c>
      <c r="E7" s="489">
        <v>83522</v>
      </c>
      <c r="F7" s="476">
        <v>88785</v>
      </c>
      <c r="G7" s="31"/>
      <c r="H7" s="17"/>
      <c r="I7" s="156">
        <v>2012</v>
      </c>
      <c r="J7" s="27">
        <v>58916</v>
      </c>
      <c r="K7" s="27">
        <v>55674</v>
      </c>
      <c r="L7" s="27">
        <v>8673</v>
      </c>
      <c r="M7" s="27">
        <v>105917</v>
      </c>
      <c r="N7" s="474">
        <v>114590</v>
      </c>
    </row>
    <row r="8" spans="1:19" s="127" customFormat="1">
      <c r="A8" s="25">
        <v>44621</v>
      </c>
      <c r="B8" s="485"/>
      <c r="C8" s="485"/>
      <c r="D8" s="31"/>
      <c r="E8" s="189"/>
      <c r="F8" s="477"/>
      <c r="G8" s="367"/>
      <c r="H8" s="367"/>
      <c r="I8" s="156">
        <v>2013</v>
      </c>
      <c r="J8" s="27">
        <v>61582</v>
      </c>
      <c r="K8" s="27">
        <v>58914</v>
      </c>
      <c r="L8" s="27">
        <v>8477</v>
      </c>
      <c r="M8" s="27">
        <v>112019</v>
      </c>
      <c r="N8" s="474">
        <v>120496</v>
      </c>
    </row>
    <row r="9" spans="1:19">
      <c r="A9" s="25">
        <v>44652</v>
      </c>
      <c r="B9" s="27"/>
      <c r="C9" s="27"/>
      <c r="D9" s="394"/>
      <c r="E9" s="189"/>
      <c r="F9" s="477"/>
      <c r="G9" s="293"/>
      <c r="H9" s="31"/>
      <c r="I9" s="156">
        <v>2014</v>
      </c>
      <c r="J9" s="27">
        <v>58134</v>
      </c>
      <c r="K9" s="27">
        <v>56797</v>
      </c>
      <c r="L9" s="27">
        <v>7379</v>
      </c>
      <c r="M9" s="27">
        <v>107552</v>
      </c>
      <c r="N9" s="474">
        <v>114931</v>
      </c>
    </row>
    <row r="10" spans="1:19">
      <c r="A10" s="25">
        <v>44682</v>
      </c>
      <c r="B10" s="490"/>
      <c r="C10" s="490"/>
      <c r="D10" s="27"/>
      <c r="E10" s="189"/>
      <c r="F10" s="477"/>
      <c r="G10" s="17"/>
      <c r="H10" s="17"/>
      <c r="I10" s="156">
        <v>2015</v>
      </c>
      <c r="J10" s="27">
        <v>53523</v>
      </c>
      <c r="K10" s="27">
        <v>54850</v>
      </c>
      <c r="L10" s="27">
        <v>6521</v>
      </c>
      <c r="M10" s="27">
        <v>101852</v>
      </c>
      <c r="N10" s="474">
        <v>108373</v>
      </c>
    </row>
    <row r="11" spans="1:19">
      <c r="A11" s="25">
        <v>44713</v>
      </c>
      <c r="B11" s="27"/>
      <c r="C11" s="27"/>
      <c r="D11" s="27"/>
      <c r="E11" s="189"/>
      <c r="F11" s="477"/>
      <c r="G11" s="31"/>
      <c r="H11" s="31"/>
      <c r="I11" s="156">
        <v>2016</v>
      </c>
      <c r="J11" s="27">
        <v>49494</v>
      </c>
      <c r="K11" s="27">
        <v>53655</v>
      </c>
      <c r="L11" s="27">
        <v>5328</v>
      </c>
      <c r="M11" s="27">
        <v>97821</v>
      </c>
      <c r="N11" s="474">
        <v>103149</v>
      </c>
    </row>
    <row r="12" spans="1:19">
      <c r="A12" s="25">
        <v>44743</v>
      </c>
      <c r="B12" s="27"/>
      <c r="C12" s="27"/>
      <c r="D12" s="27"/>
      <c r="E12" s="20"/>
      <c r="F12" s="477"/>
      <c r="G12" s="31"/>
      <c r="H12" s="31"/>
      <c r="I12" s="156">
        <v>2017</v>
      </c>
      <c r="J12" s="27">
        <v>45576</v>
      </c>
      <c r="K12" s="27">
        <v>52375</v>
      </c>
      <c r="L12" s="27">
        <v>6044</v>
      </c>
      <c r="M12" s="27">
        <v>91907</v>
      </c>
      <c r="N12" s="474">
        <v>97951</v>
      </c>
    </row>
    <row r="13" spans="1:19">
      <c r="A13" s="25">
        <v>44774</v>
      </c>
      <c r="B13" s="27"/>
      <c r="C13" s="27"/>
      <c r="D13" s="27"/>
      <c r="E13" s="27"/>
      <c r="F13" s="477"/>
      <c r="G13" s="293"/>
      <c r="H13" s="31"/>
      <c r="I13" s="156">
        <v>2018</v>
      </c>
      <c r="J13" s="27">
        <v>41129</v>
      </c>
      <c r="K13" s="27">
        <v>50921</v>
      </c>
      <c r="L13" s="27">
        <v>5576</v>
      </c>
      <c r="M13" s="27">
        <v>86474</v>
      </c>
      <c r="N13" s="474">
        <v>92050</v>
      </c>
    </row>
    <row r="14" spans="1:19">
      <c r="A14" s="25">
        <v>44805</v>
      </c>
      <c r="B14" s="27"/>
      <c r="C14" s="27"/>
      <c r="D14" s="301"/>
      <c r="E14" s="27"/>
      <c r="F14" s="477"/>
      <c r="G14" s="293"/>
      <c r="H14" s="31"/>
      <c r="I14" s="156">
        <v>2019</v>
      </c>
      <c r="J14" s="27">
        <v>39836</v>
      </c>
      <c r="K14" s="27">
        <v>49947</v>
      </c>
      <c r="L14" s="27">
        <v>5707</v>
      </c>
      <c r="M14" s="27">
        <v>84076</v>
      </c>
      <c r="N14" s="474">
        <v>89783</v>
      </c>
    </row>
    <row r="15" spans="1:19">
      <c r="A15" s="25">
        <v>44835</v>
      </c>
      <c r="B15" s="27"/>
      <c r="C15" s="27"/>
      <c r="D15" s="27"/>
      <c r="E15" s="27"/>
      <c r="F15" s="477"/>
      <c r="G15" s="31"/>
      <c r="H15" s="31"/>
      <c r="I15" s="156">
        <v>2020</v>
      </c>
      <c r="J15" s="27">
        <v>40983</v>
      </c>
      <c r="K15" s="27">
        <v>50406</v>
      </c>
      <c r="L15" s="27">
        <v>5806</v>
      </c>
      <c r="M15" s="27">
        <v>85583</v>
      </c>
      <c r="N15" s="474">
        <v>91389</v>
      </c>
    </row>
    <row r="16" spans="1:19">
      <c r="A16" s="25">
        <v>44866</v>
      </c>
      <c r="B16" s="27"/>
      <c r="C16" s="27"/>
      <c r="D16" s="301"/>
      <c r="E16" s="27"/>
      <c r="F16" s="477"/>
      <c r="G16" s="293"/>
      <c r="H16" s="31"/>
      <c r="I16" s="347">
        <v>2021</v>
      </c>
      <c r="J16" s="27">
        <v>56457</v>
      </c>
      <c r="K16" s="27">
        <v>65878</v>
      </c>
      <c r="L16" s="27">
        <v>9877</v>
      </c>
      <c r="M16" s="27">
        <v>112458</v>
      </c>
      <c r="N16" s="474">
        <v>122335</v>
      </c>
    </row>
    <row r="17" spans="1:16">
      <c r="A17" s="25">
        <v>44896</v>
      </c>
      <c r="B17" s="27"/>
      <c r="C17" s="27"/>
      <c r="D17" s="27"/>
      <c r="E17" s="31"/>
      <c r="F17" s="477"/>
      <c r="G17" s="293"/>
      <c r="H17" s="293"/>
      <c r="I17" s="347">
        <v>2022</v>
      </c>
      <c r="J17" s="188">
        <v>39466</v>
      </c>
      <c r="K17" s="188">
        <v>50035</v>
      </c>
      <c r="L17" s="188">
        <v>5078</v>
      </c>
      <c r="M17" s="188">
        <v>84423</v>
      </c>
      <c r="N17" s="475">
        <v>89501</v>
      </c>
    </row>
    <row r="18" spans="1:16">
      <c r="A18" s="17"/>
      <c r="B18" s="31"/>
      <c r="C18" s="31"/>
      <c r="D18" s="17"/>
      <c r="E18" s="17"/>
      <c r="F18" s="17"/>
      <c r="G18" s="17"/>
      <c r="H18" s="31"/>
      <c r="I18" s="31"/>
      <c r="J18" s="31"/>
      <c r="K18" s="31"/>
      <c r="L18" s="31"/>
      <c r="M18" s="17"/>
      <c r="N18" s="17"/>
      <c r="O18" s="17"/>
      <c r="P18" s="17"/>
    </row>
    <row r="19" spans="1:16">
      <c r="A19" s="17"/>
      <c r="B19" s="17"/>
      <c r="C19" s="17"/>
      <c r="D19" s="17"/>
      <c r="E19" s="17"/>
      <c r="F19" s="17"/>
      <c r="G19" s="17"/>
      <c r="H19" s="31"/>
      <c r="I19" s="6"/>
      <c r="J19" s="6"/>
      <c r="K19" s="6"/>
      <c r="L19" s="6"/>
      <c r="M19" s="6"/>
      <c r="N19" s="17"/>
      <c r="O19" s="17"/>
      <c r="P19" s="17"/>
    </row>
    <row r="20" spans="1:16">
      <c r="A20" s="31"/>
      <c r="B20" s="31"/>
      <c r="C20" s="31"/>
      <c r="D20" s="31"/>
      <c r="E20" s="31"/>
      <c r="F20" s="31"/>
      <c r="G20" s="17"/>
      <c r="H20" s="31"/>
      <c r="I20" s="31"/>
      <c r="J20" s="31"/>
      <c r="K20" s="6"/>
    </row>
    <row r="21" spans="1:16">
      <c r="A21" s="17"/>
      <c r="B21" s="17"/>
      <c r="C21" s="17"/>
      <c r="D21" s="17"/>
      <c r="E21" s="17"/>
      <c r="F21" s="17"/>
      <c r="G21" s="17"/>
      <c r="H21" s="31"/>
    </row>
    <row r="22" spans="1:16">
      <c r="A22" s="31"/>
      <c r="B22" s="31"/>
      <c r="C22" s="31"/>
      <c r="D22" s="31"/>
      <c r="E22" s="31"/>
      <c r="F22" s="31"/>
      <c r="G22" s="17"/>
      <c r="H22" s="31"/>
    </row>
    <row r="23" spans="1:16">
      <c r="A23" s="25"/>
      <c r="B23" s="28"/>
      <c r="C23" s="28"/>
      <c r="D23" s="28"/>
      <c r="E23" s="29"/>
      <c r="F23" s="25"/>
      <c r="G23" s="17"/>
      <c r="H23" s="17"/>
    </row>
    <row r="24" spans="1:16">
      <c r="A24" s="25"/>
      <c r="B24" s="28"/>
      <c r="C24" s="28"/>
      <c r="D24" s="28"/>
      <c r="E24" s="29"/>
      <c r="F24" s="25"/>
      <c r="G24" s="17"/>
      <c r="H24" s="17"/>
    </row>
    <row r="25" spans="1:16">
      <c r="A25" s="25"/>
      <c r="B25" s="28"/>
      <c r="C25" s="28"/>
      <c r="D25" s="28"/>
      <c r="E25" s="29"/>
      <c r="F25" s="25"/>
      <c r="G25" s="17"/>
      <c r="H25" s="17"/>
    </row>
    <row r="26" spans="1:16">
      <c r="A26" s="25"/>
      <c r="B26" s="32"/>
      <c r="C26" s="32"/>
      <c r="D26" s="32"/>
      <c r="E26" s="33"/>
      <c r="F26" s="25"/>
      <c r="G26" s="17"/>
      <c r="H26" s="17"/>
    </row>
    <row r="27" spans="1:16">
      <c r="A27" s="17"/>
      <c r="B27" s="31"/>
      <c r="C27" s="31"/>
      <c r="D27" s="31"/>
      <c r="E27" s="17"/>
      <c r="F27" s="17"/>
      <c r="G27" s="17"/>
      <c r="H27" s="17"/>
    </row>
    <row r="28" spans="1:16">
      <c r="A28" s="17"/>
      <c r="B28" s="17"/>
      <c r="C28" s="31"/>
      <c r="D28" s="31"/>
      <c r="E28" s="31"/>
      <c r="F28" s="31"/>
      <c r="G28" s="19"/>
      <c r="H28" s="17"/>
    </row>
    <row r="29" spans="1:16">
      <c r="B29" s="6"/>
      <c r="C29" s="31"/>
      <c r="D29" s="31"/>
      <c r="E29" s="31"/>
      <c r="F29" s="17"/>
      <c r="G29" s="17"/>
      <c r="H29" s="17"/>
    </row>
    <row r="30" spans="1:16">
      <c r="C30" s="17"/>
      <c r="D30" s="17"/>
      <c r="E30" s="17"/>
      <c r="F30" s="17"/>
      <c r="G30" s="17"/>
      <c r="H30" s="17"/>
    </row>
    <row r="31" spans="1:16">
      <c r="A31" s="17"/>
      <c r="B31" s="17"/>
      <c r="C31" s="31"/>
      <c r="D31" s="31"/>
      <c r="E31" s="17"/>
      <c r="F31" s="17"/>
      <c r="G31" s="17"/>
      <c r="H31" s="17"/>
    </row>
    <row r="32" spans="1:16">
      <c r="A32" s="17"/>
      <c r="B32" s="17"/>
      <c r="C32" s="17"/>
      <c r="D32" s="17"/>
      <c r="E32" s="17"/>
      <c r="F32" s="17"/>
      <c r="G32" s="17"/>
      <c r="H32" s="17"/>
    </row>
    <row r="33" spans="1:20">
      <c r="A33" s="17"/>
      <c r="B33" s="17"/>
      <c r="C33" s="17"/>
      <c r="D33" s="17"/>
      <c r="E33" s="17"/>
      <c r="F33" s="17"/>
      <c r="G33" s="17"/>
      <c r="H33" s="17"/>
    </row>
    <row r="34" spans="1:20">
      <c r="A34" s="17"/>
      <c r="B34" s="17"/>
      <c r="C34" s="17"/>
      <c r="D34" s="17"/>
      <c r="E34" s="17"/>
      <c r="F34" s="17"/>
      <c r="G34" s="17"/>
      <c r="H34" s="17"/>
    </row>
    <row r="35" spans="1:20">
      <c r="A35" s="17"/>
      <c r="B35" s="17"/>
      <c r="C35" s="17"/>
      <c r="D35" s="17"/>
      <c r="E35" s="17"/>
      <c r="F35" s="17"/>
      <c r="G35" s="17"/>
      <c r="H35" s="17"/>
    </row>
    <row r="36" spans="1:20">
      <c r="C36" s="17"/>
      <c r="D36" s="17"/>
      <c r="E36" s="17"/>
      <c r="F36" s="17"/>
      <c r="G36" s="17"/>
      <c r="H36" s="17"/>
    </row>
    <row r="37" spans="1:20">
      <c r="C37" s="17"/>
      <c r="D37" s="17"/>
      <c r="E37" s="17"/>
      <c r="F37" s="17"/>
      <c r="G37" s="17"/>
      <c r="H37" s="17"/>
    </row>
    <row r="38" spans="1:20">
      <c r="A38" s="17"/>
      <c r="B38" s="17"/>
      <c r="C38" s="17"/>
      <c r="D38" s="17"/>
      <c r="E38" s="17"/>
      <c r="F38" s="17"/>
      <c r="G38" s="17"/>
      <c r="H38" s="17"/>
    </row>
    <row r="39" spans="1:20">
      <c r="A39" s="17"/>
      <c r="B39" s="17"/>
      <c r="C39" s="17"/>
      <c r="D39" s="17"/>
      <c r="E39" s="17"/>
      <c r="F39" s="17"/>
      <c r="G39" s="17"/>
      <c r="H39" s="17"/>
      <c r="I39" s="517" t="s">
        <v>695</v>
      </c>
      <c r="J39" s="517"/>
      <c r="K39" s="517"/>
      <c r="L39" s="517"/>
      <c r="M39" s="517"/>
      <c r="N39" s="517"/>
      <c r="O39" s="517"/>
      <c r="P39" s="517"/>
      <c r="Q39" s="517"/>
    </row>
    <row r="40" spans="1:20">
      <c r="A40" s="17"/>
      <c r="B40" s="17"/>
      <c r="C40" s="17"/>
      <c r="D40" s="17"/>
      <c r="E40" s="17"/>
      <c r="F40" s="17"/>
      <c r="G40" s="17"/>
      <c r="H40" s="17"/>
      <c r="I40" s="439" t="s">
        <v>93</v>
      </c>
      <c r="J40" s="443" t="s">
        <v>692</v>
      </c>
      <c r="K40" s="442" t="s">
        <v>693</v>
      </c>
      <c r="L40" s="443" t="s">
        <v>694</v>
      </c>
      <c r="M40" s="442" t="s">
        <v>711</v>
      </c>
      <c r="N40" s="468" t="s">
        <v>273</v>
      </c>
      <c r="O40" s="440" t="s">
        <v>561</v>
      </c>
      <c r="P40" s="440" t="s">
        <v>691</v>
      </c>
      <c r="Q40" s="440" t="s">
        <v>712</v>
      </c>
    </row>
    <row r="41" spans="1:20">
      <c r="A41" s="17"/>
      <c r="B41" s="17"/>
      <c r="C41" s="17"/>
      <c r="D41" s="17"/>
      <c r="E41" s="17"/>
      <c r="F41" s="17"/>
      <c r="G41" s="17"/>
      <c r="H41" s="17"/>
      <c r="I41" s="30" t="s">
        <v>553</v>
      </c>
      <c r="J41" s="20">
        <v>89783</v>
      </c>
      <c r="K41" s="20">
        <v>91389</v>
      </c>
      <c r="L41" s="20">
        <v>122335</v>
      </c>
      <c r="M41" s="20">
        <v>89501</v>
      </c>
      <c r="N41" s="469">
        <f>((K41-J41)/J41)*100</f>
        <v>1.7887573371350922</v>
      </c>
      <c r="O41" s="469">
        <f>((L41-K41)/K41)*100</f>
        <v>33.861843329065863</v>
      </c>
      <c r="P41" s="469">
        <f>((L41-J41)/J41)*100</f>
        <v>36.256306873238806</v>
      </c>
      <c r="Q41" s="469">
        <f>((M41-L41)/L41)*100</f>
        <v>-26.839416356725387</v>
      </c>
    </row>
    <row r="42" spans="1:20">
      <c r="A42" s="17"/>
      <c r="B42" s="17"/>
      <c r="C42" s="17"/>
      <c r="D42" s="17"/>
      <c r="E42" s="17"/>
      <c r="F42" s="17"/>
      <c r="G42" s="17"/>
      <c r="H42" s="17"/>
      <c r="I42" s="30" t="s">
        <v>79</v>
      </c>
      <c r="J42" s="20">
        <v>89435</v>
      </c>
      <c r="K42" s="20">
        <v>89708</v>
      </c>
      <c r="L42" s="20">
        <v>123823</v>
      </c>
      <c r="M42" s="20">
        <v>88785</v>
      </c>
      <c r="N42" s="469">
        <f t="shared" ref="N42:N52" si="0">((K42-J42)/J42)*100</f>
        <v>0.30524962263096106</v>
      </c>
      <c r="O42" s="469">
        <f t="shared" ref="O42:O52" si="1">((L42-K42)/K42)*100</f>
        <v>38.028938333259013</v>
      </c>
      <c r="P42" s="469">
        <f t="shared" ref="P42:P52" si="2">((L42-J42)/J42)*100</f>
        <v>38.450271146642812</v>
      </c>
      <c r="Q42" s="469">
        <f>((M42-L42)/L42)*100</f>
        <v>-28.296843074388438</v>
      </c>
      <c r="R42" s="438"/>
      <c r="S42" s="438"/>
      <c r="T42" s="438"/>
    </row>
    <row r="43" spans="1:20">
      <c r="B43" s="31"/>
      <c r="C43" s="31"/>
      <c r="D43" s="31"/>
      <c r="E43" s="31"/>
      <c r="F43" s="17"/>
      <c r="G43" s="17"/>
      <c r="H43" s="17"/>
      <c r="I43" s="30" t="s">
        <v>80</v>
      </c>
      <c r="J43" s="20">
        <v>89263</v>
      </c>
      <c r="K43" s="20">
        <v>99630</v>
      </c>
      <c r="L43" s="20">
        <v>121950</v>
      </c>
      <c r="M43" s="20"/>
      <c r="N43" s="469">
        <f t="shared" si="0"/>
        <v>11.613994600226297</v>
      </c>
      <c r="O43" s="469">
        <f t="shared" si="1"/>
        <v>22.402890695573621</v>
      </c>
      <c r="P43" s="469">
        <f t="shared" si="2"/>
        <v>36.618755811478444</v>
      </c>
      <c r="Q43" s="469"/>
    </row>
    <row r="44" spans="1:20" ht="15" customHeight="1">
      <c r="B44" s="285"/>
      <c r="C44" s="285"/>
      <c r="D44" s="285"/>
      <c r="E44" s="285"/>
      <c r="F44" s="285"/>
      <c r="G44" s="285"/>
      <c r="H44" s="17"/>
      <c r="I44" s="30" t="s">
        <v>81</v>
      </c>
      <c r="J44" s="20">
        <v>88275</v>
      </c>
      <c r="K44" s="20">
        <v>110726</v>
      </c>
      <c r="L44" s="20">
        <v>122463</v>
      </c>
      <c r="M44" s="20"/>
      <c r="N44" s="469">
        <f t="shared" si="0"/>
        <v>25.433021806853585</v>
      </c>
      <c r="O44" s="469">
        <f t="shared" si="1"/>
        <v>10.600039737730976</v>
      </c>
      <c r="P44" s="469">
        <f t="shared" si="2"/>
        <v>38.728971962616818</v>
      </c>
      <c r="Q44" s="469"/>
    </row>
    <row r="45" spans="1:20">
      <c r="A45" s="285"/>
      <c r="B45" s="285"/>
      <c r="C45" s="285"/>
      <c r="D45" s="285"/>
      <c r="E45" s="285"/>
      <c r="F45" s="285"/>
      <c r="G45" s="285"/>
      <c r="H45" s="17"/>
      <c r="I45" s="30" t="s">
        <v>82</v>
      </c>
      <c r="J45" s="20">
        <v>87986</v>
      </c>
      <c r="K45" s="20">
        <v>112673</v>
      </c>
      <c r="L45" s="20">
        <v>120210</v>
      </c>
      <c r="M45" s="20"/>
      <c r="N45" s="469">
        <f t="shared" si="0"/>
        <v>28.057872843406905</v>
      </c>
      <c r="O45" s="469">
        <f t="shared" si="1"/>
        <v>6.6892689464201709</v>
      </c>
      <c r="P45" s="469">
        <f t="shared" si="2"/>
        <v>36.624008364967153</v>
      </c>
      <c r="Q45" s="469"/>
    </row>
    <row r="46" spans="1:20">
      <c r="A46" s="285"/>
      <c r="B46" s="285"/>
      <c r="C46" s="285"/>
      <c r="D46" s="285"/>
      <c r="E46" s="285"/>
      <c r="F46" s="285"/>
      <c r="G46" s="285"/>
      <c r="H46" s="17"/>
      <c r="I46" s="30" t="s">
        <v>83</v>
      </c>
      <c r="J46" s="20">
        <v>86860</v>
      </c>
      <c r="K46" s="20">
        <v>112750</v>
      </c>
      <c r="L46" s="20">
        <v>118831</v>
      </c>
      <c r="M46" s="20"/>
      <c r="N46" s="469">
        <f t="shared" si="0"/>
        <v>29.806585309693762</v>
      </c>
      <c r="O46" s="469">
        <f t="shared" si="1"/>
        <v>5.3933481152993341</v>
      </c>
      <c r="P46" s="469">
        <f t="shared" si="2"/>
        <v>36.807506332028552</v>
      </c>
      <c r="Q46" s="469"/>
    </row>
    <row r="47" spans="1:20">
      <c r="A47" s="285"/>
      <c r="B47" s="285"/>
      <c r="C47" s="285"/>
      <c r="D47" s="285"/>
      <c r="E47" s="285"/>
      <c r="F47" s="285"/>
      <c r="G47" s="285"/>
      <c r="H47" s="17"/>
      <c r="I47" s="30" t="s">
        <v>84</v>
      </c>
      <c r="J47" s="20">
        <v>88074</v>
      </c>
      <c r="K47" s="20">
        <v>110806</v>
      </c>
      <c r="L47" s="20">
        <v>110583</v>
      </c>
      <c r="M47" s="20"/>
      <c r="N47" s="469">
        <f t="shared" si="0"/>
        <v>25.810114222131393</v>
      </c>
      <c r="O47" s="469">
        <f t="shared" si="1"/>
        <v>-0.20125263974875005</v>
      </c>
      <c r="P47" s="469">
        <f t="shared" si="2"/>
        <v>25.556918046188432</v>
      </c>
      <c r="Q47" s="469"/>
    </row>
    <row r="48" spans="1:20">
      <c r="A48" s="285"/>
      <c r="B48" s="285"/>
      <c r="C48" s="285"/>
      <c r="D48" s="285"/>
      <c r="E48" s="285"/>
      <c r="F48" s="285"/>
      <c r="G48" s="285"/>
      <c r="H48" s="17"/>
      <c r="I48" s="30" t="s">
        <v>85</v>
      </c>
      <c r="J48" s="20">
        <v>88317</v>
      </c>
      <c r="K48" s="20">
        <v>111066</v>
      </c>
      <c r="L48" s="20">
        <v>102072</v>
      </c>
      <c r="M48" s="20"/>
      <c r="N48" s="469">
        <f t="shared" si="0"/>
        <v>25.758347769965013</v>
      </c>
      <c r="O48" s="469">
        <f t="shared" si="1"/>
        <v>-8.0978877424234241</v>
      </c>
      <c r="P48" s="469">
        <f t="shared" si="2"/>
        <v>15.574577940826796</v>
      </c>
      <c r="Q48" s="469"/>
    </row>
    <row r="49" spans="1:20">
      <c r="B49" s="285"/>
      <c r="C49" s="285"/>
      <c r="D49" s="285"/>
      <c r="E49" s="285"/>
      <c r="F49" s="285"/>
      <c r="G49" s="285"/>
      <c r="I49" s="30" t="s">
        <v>86</v>
      </c>
      <c r="J49" s="20">
        <v>88509</v>
      </c>
      <c r="K49" s="20">
        <v>109887</v>
      </c>
      <c r="L49" s="20">
        <v>92930</v>
      </c>
      <c r="M49" s="20"/>
      <c r="N49" s="469">
        <f t="shared" si="0"/>
        <v>24.153475917703286</v>
      </c>
      <c r="O49" s="469">
        <f t="shared" si="1"/>
        <v>-15.431306705979781</v>
      </c>
      <c r="P49" s="469">
        <f t="shared" si="2"/>
        <v>4.9949722627077477</v>
      </c>
      <c r="Q49" s="469"/>
    </row>
    <row r="50" spans="1:20">
      <c r="B50" s="285"/>
      <c r="C50" s="285"/>
      <c r="D50" s="285"/>
      <c r="E50" s="285"/>
      <c r="F50" s="285"/>
      <c r="G50" s="285"/>
      <c r="I50" s="30" t="s">
        <v>87</v>
      </c>
      <c r="J50" s="20">
        <v>91246</v>
      </c>
      <c r="K50" s="20">
        <v>113557</v>
      </c>
      <c r="L50" s="20">
        <v>90487</v>
      </c>
      <c r="M50" s="20"/>
      <c r="N50" s="470">
        <f t="shared" si="0"/>
        <v>24.451482804725686</v>
      </c>
      <c r="O50" s="469">
        <f t="shared" si="1"/>
        <v>-20.315788546721031</v>
      </c>
      <c r="P50" s="469">
        <f t="shared" si="2"/>
        <v>-0.83181728514126652</v>
      </c>
      <c r="Q50" s="469"/>
    </row>
    <row r="51" spans="1:20" ht="15" customHeight="1">
      <c r="B51" s="298"/>
      <c r="C51" s="298"/>
      <c r="D51" s="298"/>
      <c r="E51" s="298"/>
      <c r="F51" s="298"/>
      <c r="G51" s="298"/>
      <c r="H51" s="333"/>
      <c r="I51" s="30" t="s">
        <v>88</v>
      </c>
      <c r="J51" s="20">
        <v>91190</v>
      </c>
      <c r="K51" s="20">
        <v>116781</v>
      </c>
      <c r="L51" s="20">
        <v>89748</v>
      </c>
      <c r="M51" s="20"/>
      <c r="N51" s="470">
        <f t="shared" si="0"/>
        <v>28.063384142998139</v>
      </c>
      <c r="O51" s="469">
        <f t="shared" si="1"/>
        <v>-23.148457368921314</v>
      </c>
      <c r="P51" s="469">
        <f t="shared" si="2"/>
        <v>-1.5813137405417259</v>
      </c>
      <c r="Q51" s="469"/>
      <c r="T51" s="6"/>
    </row>
    <row r="52" spans="1:20">
      <c r="A52" s="253" t="s">
        <v>481</v>
      </c>
      <c r="B52" s="298"/>
      <c r="C52" s="298"/>
      <c r="D52" s="298"/>
      <c r="E52" s="298"/>
      <c r="F52" s="298"/>
      <c r="G52" s="298"/>
      <c r="H52" s="298"/>
      <c r="I52" s="30" t="s">
        <v>89</v>
      </c>
      <c r="J52" s="20">
        <v>89650</v>
      </c>
      <c r="K52" s="20">
        <v>117624</v>
      </c>
      <c r="L52" s="20">
        <v>87649</v>
      </c>
      <c r="M52" s="20"/>
      <c r="N52" s="470">
        <f t="shared" si="0"/>
        <v>31.20356943669827</v>
      </c>
      <c r="O52" s="469">
        <f t="shared" si="1"/>
        <v>-25.483744813983538</v>
      </c>
      <c r="P52" s="469">
        <f t="shared" si="2"/>
        <v>-2.2320133853876185</v>
      </c>
      <c r="Q52" s="469"/>
    </row>
    <row r="53" spans="1:20">
      <c r="A53" s="298"/>
      <c r="B53" s="298"/>
      <c r="C53" s="298"/>
      <c r="D53" s="298"/>
      <c r="E53" s="333"/>
      <c r="F53" s="298"/>
      <c r="G53" s="298"/>
      <c r="H53" s="333"/>
    </row>
    <row r="54" spans="1:20">
      <c r="A54" s="298"/>
      <c r="B54" s="298"/>
      <c r="C54" s="298"/>
      <c r="D54" s="298"/>
      <c r="E54" s="333"/>
      <c r="F54" s="333"/>
      <c r="G54" s="298"/>
      <c r="H54" s="298"/>
    </row>
    <row r="55" spans="1:20">
      <c r="A55" s="298"/>
      <c r="B55" s="298"/>
      <c r="C55" s="298"/>
      <c r="D55" s="298"/>
      <c r="E55" s="298"/>
      <c r="F55" s="333"/>
      <c r="G55" s="333"/>
      <c r="H55" s="298"/>
    </row>
    <row r="56" spans="1:20" ht="302.25" customHeight="1">
      <c r="A56" s="516" t="s">
        <v>743</v>
      </c>
      <c r="B56" s="516"/>
      <c r="C56" s="516"/>
      <c r="D56" s="516"/>
      <c r="E56" s="516"/>
      <c r="F56" s="516"/>
      <c r="G56" s="516"/>
      <c r="H56" s="516"/>
      <c r="I56" s="17"/>
      <c r="J56" s="441"/>
      <c r="K56" s="19"/>
      <c r="L56" s="19"/>
      <c r="M56" s="19"/>
      <c r="N56" s="19"/>
      <c r="O56" s="19"/>
      <c r="P56" s="17"/>
    </row>
    <row r="57" spans="1:20">
      <c r="A57" s="298"/>
      <c r="B57" s="298"/>
      <c r="C57" s="298"/>
      <c r="D57" s="298"/>
      <c r="E57" s="298"/>
      <c r="F57" s="298"/>
      <c r="G57" s="298"/>
      <c r="H57" s="298"/>
      <c r="I57" s="17"/>
      <c r="J57" s="17"/>
      <c r="K57" s="17"/>
      <c r="L57" s="17"/>
      <c r="M57" s="17"/>
      <c r="N57" s="17"/>
      <c r="O57" s="17"/>
      <c r="P57" s="17"/>
    </row>
    <row r="58" spans="1:20">
      <c r="A58" s="298"/>
      <c r="B58" s="298"/>
      <c r="C58" s="298"/>
      <c r="D58" s="298"/>
      <c r="E58" s="298"/>
      <c r="F58" s="298"/>
      <c r="G58" s="298"/>
      <c r="H58" s="298"/>
      <c r="I58" s="17"/>
      <c r="J58" s="17"/>
      <c r="K58" s="17"/>
      <c r="L58" s="17"/>
      <c r="M58" s="17"/>
      <c r="N58" s="17"/>
      <c r="O58" s="31"/>
      <c r="P58" s="31"/>
    </row>
    <row r="59" spans="1:20">
      <c r="A59" s="34" t="s">
        <v>102</v>
      </c>
      <c r="B59" s="34" t="s">
        <v>103</v>
      </c>
      <c r="C59" s="298"/>
      <c r="D59" s="298"/>
      <c r="E59" s="298"/>
      <c r="F59" s="298"/>
      <c r="G59" s="298"/>
      <c r="H59" s="298"/>
      <c r="I59" s="17"/>
      <c r="J59" s="17"/>
      <c r="K59" s="17"/>
      <c r="L59" s="17"/>
      <c r="M59" s="31"/>
      <c r="N59" s="31"/>
      <c r="O59" s="31"/>
      <c r="P59" s="17"/>
    </row>
    <row r="60" spans="1:20">
      <c r="A60" s="34" t="s">
        <v>104</v>
      </c>
      <c r="B60" s="34" t="s">
        <v>46</v>
      </c>
      <c r="C60" s="298"/>
      <c r="D60" s="298"/>
      <c r="E60" s="298"/>
      <c r="F60" s="298"/>
      <c r="G60" s="298"/>
      <c r="H60" s="298"/>
      <c r="I60" s="17"/>
      <c r="J60" s="17"/>
      <c r="K60" s="17"/>
      <c r="L60" s="17"/>
      <c r="M60" s="31"/>
      <c r="N60" s="31"/>
      <c r="O60" s="31"/>
      <c r="P60" s="31"/>
    </row>
    <row r="61" spans="1:20">
      <c r="A61" s="298"/>
      <c r="B61" s="298"/>
      <c r="C61" s="298"/>
      <c r="D61" s="298"/>
      <c r="E61" s="298"/>
      <c r="F61" s="298"/>
      <c r="G61" s="298"/>
      <c r="H61" s="298"/>
      <c r="I61" s="17"/>
      <c r="J61" s="17"/>
      <c r="K61" s="17"/>
      <c r="L61" s="17"/>
      <c r="M61" s="31"/>
      <c r="N61" s="31"/>
      <c r="O61" s="31"/>
      <c r="P61" s="31"/>
    </row>
    <row r="62" spans="1:20">
      <c r="A62" s="298"/>
      <c r="B62" s="298"/>
      <c r="C62" s="298"/>
      <c r="D62" s="298"/>
      <c r="E62" s="298"/>
      <c r="F62" s="298"/>
      <c r="G62" s="298"/>
      <c r="H62" s="298"/>
      <c r="I62" s="17"/>
      <c r="J62" s="17"/>
      <c r="K62" s="17"/>
      <c r="L62" s="17"/>
      <c r="M62" s="31"/>
      <c r="N62" s="31"/>
      <c r="O62" s="31"/>
      <c r="P62" s="17"/>
    </row>
    <row r="63" spans="1:20">
      <c r="A63" s="298"/>
      <c r="B63" s="298"/>
      <c r="C63" s="298"/>
      <c r="D63" s="298"/>
      <c r="E63" s="298"/>
      <c r="F63" s="298"/>
      <c r="G63" s="298"/>
      <c r="H63" s="298"/>
      <c r="I63" s="17"/>
      <c r="J63" s="17"/>
      <c r="K63" s="17"/>
      <c r="L63" s="17"/>
      <c r="M63" s="17"/>
      <c r="N63" s="17"/>
      <c r="O63" s="17"/>
      <c r="P63" s="17"/>
    </row>
    <row r="64" spans="1:20">
      <c r="A64" s="298"/>
      <c r="B64" s="298"/>
      <c r="C64" s="298"/>
      <c r="D64" s="298"/>
      <c r="E64" s="298"/>
      <c r="F64" s="298"/>
      <c r="G64" s="298"/>
      <c r="H64" s="298"/>
    </row>
    <row r="65" spans="1:8">
      <c r="A65" s="298"/>
      <c r="B65" s="298"/>
      <c r="C65" s="298"/>
      <c r="D65" s="298"/>
      <c r="E65" s="298"/>
      <c r="F65" s="298"/>
      <c r="G65" s="298"/>
      <c r="H65" s="298"/>
    </row>
    <row r="66" spans="1:8">
      <c r="A66" s="298"/>
      <c r="B66" s="298"/>
      <c r="C66" s="298"/>
      <c r="D66" s="298"/>
      <c r="E66" s="298"/>
      <c r="F66" s="298"/>
      <c r="G66" s="298"/>
      <c r="H66" s="298"/>
    </row>
    <row r="67" spans="1:8">
      <c r="A67" s="298"/>
      <c r="B67" s="298"/>
      <c r="C67" s="298"/>
      <c r="D67" s="298"/>
      <c r="E67" s="298"/>
      <c r="F67" s="298"/>
      <c r="G67" s="298"/>
      <c r="H67" s="298"/>
    </row>
    <row r="68" spans="1:8">
      <c r="A68" s="298"/>
      <c r="B68" s="298"/>
      <c r="C68" s="298"/>
      <c r="D68" s="298"/>
      <c r="E68" s="298"/>
      <c r="F68" s="298"/>
      <c r="G68" s="298"/>
      <c r="H68" s="298"/>
    </row>
    <row r="69" spans="1:8">
      <c r="A69" s="298"/>
      <c r="B69" s="298"/>
      <c r="C69" s="298"/>
      <c r="D69" s="298"/>
      <c r="E69" s="298"/>
      <c r="F69" s="298"/>
      <c r="G69" s="298"/>
      <c r="H69" s="298"/>
    </row>
    <row r="70" spans="1:8">
      <c r="A70" s="298"/>
      <c r="B70" s="298"/>
      <c r="C70" s="298"/>
      <c r="D70" s="298"/>
      <c r="E70" s="298"/>
      <c r="F70" s="298"/>
      <c r="G70" s="298"/>
      <c r="H70" s="298"/>
    </row>
    <row r="71" spans="1:8">
      <c r="A71" s="298"/>
      <c r="B71" s="298"/>
      <c r="C71" s="298"/>
      <c r="D71" s="298"/>
      <c r="E71" s="298"/>
      <c r="F71" s="298"/>
      <c r="G71" s="298"/>
      <c r="H71" s="298"/>
    </row>
    <row r="72" spans="1:8">
      <c r="A72" s="298"/>
      <c r="B72" s="298"/>
      <c r="C72" s="298"/>
      <c r="D72" s="298"/>
      <c r="E72" s="298"/>
      <c r="F72" s="298"/>
      <c r="G72" s="298"/>
      <c r="H72" s="298"/>
    </row>
    <row r="73" spans="1:8">
      <c r="A73" s="298"/>
      <c r="B73" s="298"/>
      <c r="C73" s="298"/>
      <c r="D73" s="298"/>
      <c r="E73" s="298"/>
      <c r="F73" s="298"/>
      <c r="G73" s="298"/>
      <c r="H73" s="298"/>
    </row>
    <row r="74" spans="1:8">
      <c r="A74" s="298"/>
      <c r="B74" s="298"/>
      <c r="C74" s="298"/>
      <c r="D74" s="298"/>
      <c r="E74" s="298"/>
      <c r="F74" s="298"/>
      <c r="G74" s="298"/>
      <c r="H74" s="298"/>
    </row>
    <row r="75" spans="1:8">
      <c r="A75" s="285"/>
      <c r="B75" s="285"/>
      <c r="C75" s="285"/>
      <c r="D75" s="285"/>
      <c r="E75" s="285"/>
      <c r="F75" s="285"/>
      <c r="G75" s="285"/>
    </row>
    <row r="76" spans="1:8">
      <c r="A76" s="285"/>
      <c r="B76" s="285"/>
      <c r="C76" s="285"/>
      <c r="D76" s="285"/>
      <c r="E76" s="285"/>
      <c r="F76" s="285"/>
      <c r="G76" s="285"/>
    </row>
  </sheetData>
  <sheetProtection password="CCE3"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activeCell="K51" sqref="K51"/>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18" t="s">
        <v>414</v>
      </c>
      <c r="B1" s="518"/>
      <c r="C1" s="518"/>
      <c r="D1" s="518"/>
      <c r="E1" s="518"/>
      <c r="F1" s="518"/>
      <c r="G1" s="518"/>
      <c r="H1" s="518"/>
      <c r="I1" s="518"/>
      <c r="J1" s="518"/>
      <c r="K1" s="518"/>
    </row>
    <row r="2" spans="1:11" ht="47.25" customHeight="1" thickBot="1">
      <c r="A2" s="36" t="s">
        <v>105</v>
      </c>
      <c r="B2" s="36" t="s">
        <v>106</v>
      </c>
      <c r="C2" s="36" t="s">
        <v>107</v>
      </c>
      <c r="D2" s="36" t="s">
        <v>108</v>
      </c>
      <c r="E2" s="36" t="s">
        <v>109</v>
      </c>
      <c r="F2" s="36" t="s">
        <v>110</v>
      </c>
      <c r="G2" s="37" t="s">
        <v>111</v>
      </c>
      <c r="H2" s="37" t="s">
        <v>112</v>
      </c>
      <c r="I2" s="38" t="s">
        <v>702</v>
      </c>
      <c r="J2" s="36" t="s">
        <v>593</v>
      </c>
      <c r="K2" s="37" t="s">
        <v>703</v>
      </c>
    </row>
    <row r="3" spans="1:11">
      <c r="A3" s="35" t="s">
        <v>562</v>
      </c>
      <c r="B3" s="40">
        <v>27</v>
      </c>
      <c r="C3" s="40">
        <v>525</v>
      </c>
      <c r="D3" s="40">
        <v>179</v>
      </c>
      <c r="E3" s="40">
        <v>1018</v>
      </c>
      <c r="F3" s="40">
        <v>46</v>
      </c>
      <c r="G3" s="40">
        <v>1191</v>
      </c>
      <c r="H3" s="40">
        <v>162</v>
      </c>
      <c r="I3" s="41">
        <v>3148</v>
      </c>
      <c r="J3" s="42">
        <v>5684</v>
      </c>
      <c r="K3" s="43">
        <f>I3*100/J3-100</f>
        <v>-44.6164672765658</v>
      </c>
    </row>
    <row r="4" spans="1:11">
      <c r="A4" s="35" t="s">
        <v>563</v>
      </c>
      <c r="B4" s="40">
        <v>17</v>
      </c>
      <c r="C4" s="40">
        <v>94</v>
      </c>
      <c r="D4" s="40">
        <v>38</v>
      </c>
      <c r="E4" s="40">
        <v>46</v>
      </c>
      <c r="F4" s="40">
        <v>37</v>
      </c>
      <c r="G4" s="40">
        <v>237</v>
      </c>
      <c r="H4" s="40">
        <v>30</v>
      </c>
      <c r="I4" s="41">
        <v>499</v>
      </c>
      <c r="J4" s="42">
        <v>630</v>
      </c>
      <c r="K4" s="43">
        <f t="shared" ref="K4:K35" si="0">I4*100/J4-100</f>
        <v>-20.793650793650798</v>
      </c>
    </row>
    <row r="5" spans="1:11">
      <c r="A5" s="35" t="s">
        <v>564</v>
      </c>
      <c r="B5" s="40">
        <v>25</v>
      </c>
      <c r="C5" s="40">
        <v>106</v>
      </c>
      <c r="D5" s="40">
        <v>82</v>
      </c>
      <c r="E5" s="40">
        <v>118</v>
      </c>
      <c r="F5" s="40">
        <v>70</v>
      </c>
      <c r="G5" s="40">
        <v>267</v>
      </c>
      <c r="H5" s="40">
        <v>37</v>
      </c>
      <c r="I5" s="41">
        <v>705</v>
      </c>
      <c r="J5" s="42">
        <v>935</v>
      </c>
      <c r="K5" s="43">
        <f t="shared" si="0"/>
        <v>-24.598930481283418</v>
      </c>
    </row>
    <row r="6" spans="1:11">
      <c r="A6" s="35" t="s">
        <v>565</v>
      </c>
      <c r="B6" s="40">
        <v>149</v>
      </c>
      <c r="C6" s="40">
        <v>1104</v>
      </c>
      <c r="D6" s="40">
        <v>657</v>
      </c>
      <c r="E6" s="40">
        <v>2144</v>
      </c>
      <c r="F6" s="40">
        <v>167</v>
      </c>
      <c r="G6" s="40">
        <v>2795</v>
      </c>
      <c r="H6" s="40">
        <v>428</v>
      </c>
      <c r="I6" s="41">
        <v>7444</v>
      </c>
      <c r="J6" s="42">
        <v>12342</v>
      </c>
      <c r="K6" s="43">
        <f t="shared" si="0"/>
        <v>-39.685626316642356</v>
      </c>
    </row>
    <row r="7" spans="1:11">
      <c r="A7" s="35" t="s">
        <v>566</v>
      </c>
      <c r="B7" s="40">
        <v>32</v>
      </c>
      <c r="C7" s="40">
        <v>50</v>
      </c>
      <c r="D7" s="40">
        <v>35</v>
      </c>
      <c r="E7" s="40">
        <v>55</v>
      </c>
      <c r="F7" s="40">
        <v>9</v>
      </c>
      <c r="G7" s="40">
        <v>259</v>
      </c>
      <c r="H7" s="40">
        <v>47</v>
      </c>
      <c r="I7" s="41">
        <v>487</v>
      </c>
      <c r="J7" s="42">
        <v>594</v>
      </c>
      <c r="K7" s="43">
        <f t="shared" si="0"/>
        <v>-18.013468013468014</v>
      </c>
    </row>
    <row r="8" spans="1:11">
      <c r="A8" s="35" t="s">
        <v>567</v>
      </c>
      <c r="B8" s="40">
        <v>39</v>
      </c>
      <c r="C8" s="40">
        <v>421</v>
      </c>
      <c r="D8" s="40">
        <v>169</v>
      </c>
      <c r="E8" s="40">
        <v>278</v>
      </c>
      <c r="F8" s="40">
        <v>138</v>
      </c>
      <c r="G8" s="40">
        <v>1058</v>
      </c>
      <c r="H8" s="40">
        <v>167</v>
      </c>
      <c r="I8" s="41">
        <v>2270</v>
      </c>
      <c r="J8" s="42">
        <v>2799</v>
      </c>
      <c r="K8" s="43">
        <f t="shared" si="0"/>
        <v>-18.899607002500886</v>
      </c>
    </row>
    <row r="9" spans="1:11">
      <c r="A9" s="35" t="s">
        <v>568</v>
      </c>
      <c r="B9" s="40">
        <v>20</v>
      </c>
      <c r="C9" s="40">
        <v>203</v>
      </c>
      <c r="D9" s="40">
        <v>119</v>
      </c>
      <c r="E9" s="40">
        <v>106</v>
      </c>
      <c r="F9" s="40">
        <v>57</v>
      </c>
      <c r="G9" s="40">
        <v>615</v>
      </c>
      <c r="H9" s="40">
        <v>110</v>
      </c>
      <c r="I9" s="41">
        <v>1230</v>
      </c>
      <c r="J9" s="42">
        <v>1558</v>
      </c>
      <c r="K9" s="43">
        <f t="shared" si="0"/>
        <v>-21.05263157894737</v>
      </c>
    </row>
    <row r="10" spans="1:11">
      <c r="A10" s="35" t="s">
        <v>569</v>
      </c>
      <c r="B10" s="40">
        <v>10</v>
      </c>
      <c r="C10" s="40">
        <v>123</v>
      </c>
      <c r="D10" s="40">
        <v>135</v>
      </c>
      <c r="E10" s="40">
        <v>94</v>
      </c>
      <c r="F10" s="40">
        <v>35</v>
      </c>
      <c r="G10" s="40">
        <v>378</v>
      </c>
      <c r="H10" s="40">
        <v>83</v>
      </c>
      <c r="I10" s="41">
        <v>858</v>
      </c>
      <c r="J10" s="42">
        <v>999</v>
      </c>
      <c r="K10" s="43">
        <f t="shared" si="0"/>
        <v>-14.114114114114116</v>
      </c>
    </row>
    <row r="11" spans="1:11">
      <c r="A11" s="35" t="s">
        <v>570</v>
      </c>
      <c r="B11" s="40">
        <v>18</v>
      </c>
      <c r="C11" s="40">
        <v>26</v>
      </c>
      <c r="D11" s="40">
        <v>50</v>
      </c>
      <c r="E11" s="40">
        <v>49</v>
      </c>
      <c r="F11" s="40">
        <v>8</v>
      </c>
      <c r="G11" s="40">
        <v>147</v>
      </c>
      <c r="H11" s="40">
        <v>16</v>
      </c>
      <c r="I11" s="41">
        <v>314</v>
      </c>
      <c r="J11" s="42">
        <v>366</v>
      </c>
      <c r="K11" s="43">
        <f t="shared" si="0"/>
        <v>-14.207650273224047</v>
      </c>
    </row>
    <row r="12" spans="1:11">
      <c r="A12" s="35" t="s">
        <v>571</v>
      </c>
      <c r="B12" s="40">
        <v>9</v>
      </c>
      <c r="C12" s="40">
        <v>25</v>
      </c>
      <c r="D12" s="40">
        <v>32</v>
      </c>
      <c r="E12" s="40">
        <v>30</v>
      </c>
      <c r="F12" s="40">
        <v>13</v>
      </c>
      <c r="G12" s="40">
        <v>137</v>
      </c>
      <c r="H12" s="40">
        <v>13</v>
      </c>
      <c r="I12" s="41">
        <v>259</v>
      </c>
      <c r="J12" s="42">
        <v>302</v>
      </c>
      <c r="K12" s="43">
        <f t="shared" si="0"/>
        <v>-14.238410596026483</v>
      </c>
    </row>
    <row r="13" spans="1:11">
      <c r="A13" s="35" t="s">
        <v>572</v>
      </c>
      <c r="B13" s="40">
        <v>19</v>
      </c>
      <c r="C13" s="40">
        <v>51</v>
      </c>
      <c r="D13" s="40">
        <v>46</v>
      </c>
      <c r="E13" s="40">
        <v>67</v>
      </c>
      <c r="F13" s="40">
        <v>9</v>
      </c>
      <c r="G13" s="40">
        <v>267</v>
      </c>
      <c r="H13" s="40">
        <v>50</v>
      </c>
      <c r="I13" s="41">
        <v>509</v>
      </c>
      <c r="J13" s="42">
        <v>622</v>
      </c>
      <c r="K13" s="43">
        <f t="shared" si="0"/>
        <v>-18.167202572347264</v>
      </c>
    </row>
    <row r="14" spans="1:11">
      <c r="A14" s="35" t="s">
        <v>573</v>
      </c>
      <c r="B14" s="40">
        <v>96</v>
      </c>
      <c r="C14" s="40">
        <v>704</v>
      </c>
      <c r="D14" s="40">
        <v>490</v>
      </c>
      <c r="E14" s="40">
        <v>1100</v>
      </c>
      <c r="F14" s="40">
        <v>164</v>
      </c>
      <c r="G14" s="40">
        <v>1901</v>
      </c>
      <c r="H14" s="40">
        <v>345</v>
      </c>
      <c r="I14" s="41">
        <v>4800</v>
      </c>
      <c r="J14" s="42">
        <v>7317</v>
      </c>
      <c r="K14" s="43">
        <f t="shared" si="0"/>
        <v>-34.399343993439928</v>
      </c>
    </row>
    <row r="15" spans="1:11">
      <c r="A15" s="35" t="s">
        <v>574</v>
      </c>
      <c r="B15" s="40">
        <v>84</v>
      </c>
      <c r="C15" s="40">
        <v>214</v>
      </c>
      <c r="D15" s="40">
        <v>167</v>
      </c>
      <c r="E15" s="40">
        <v>433</v>
      </c>
      <c r="F15" s="40">
        <v>46</v>
      </c>
      <c r="G15" s="40">
        <v>633</v>
      </c>
      <c r="H15" s="40">
        <v>110</v>
      </c>
      <c r="I15" s="41">
        <v>1687</v>
      </c>
      <c r="J15" s="42">
        <v>2732</v>
      </c>
      <c r="K15" s="43">
        <f t="shared" si="0"/>
        <v>-38.250366032210835</v>
      </c>
    </row>
    <row r="16" spans="1:11">
      <c r="A16" s="35" t="s">
        <v>575</v>
      </c>
      <c r="B16" s="40">
        <v>54</v>
      </c>
      <c r="C16" s="40">
        <v>378</v>
      </c>
      <c r="D16" s="40">
        <v>251</v>
      </c>
      <c r="E16" s="40">
        <v>247</v>
      </c>
      <c r="F16" s="40">
        <v>131</v>
      </c>
      <c r="G16" s="40">
        <v>943</v>
      </c>
      <c r="H16" s="40">
        <v>117</v>
      </c>
      <c r="I16" s="41">
        <v>2121</v>
      </c>
      <c r="J16" s="42">
        <v>2668</v>
      </c>
      <c r="K16" s="43">
        <f t="shared" si="0"/>
        <v>-20.502248875562216</v>
      </c>
    </row>
    <row r="17" spans="1:11">
      <c r="A17" s="35" t="s">
        <v>576</v>
      </c>
      <c r="B17" s="40">
        <v>82</v>
      </c>
      <c r="C17" s="40">
        <v>408</v>
      </c>
      <c r="D17" s="40">
        <v>413</v>
      </c>
      <c r="E17" s="40">
        <v>364</v>
      </c>
      <c r="F17" s="40">
        <v>119</v>
      </c>
      <c r="G17" s="40">
        <v>1132</v>
      </c>
      <c r="H17" s="40">
        <v>212</v>
      </c>
      <c r="I17" s="41">
        <v>2730</v>
      </c>
      <c r="J17" s="42">
        <v>3277</v>
      </c>
      <c r="K17" s="43">
        <f t="shared" si="0"/>
        <v>-16.692096429661277</v>
      </c>
    </row>
    <row r="18" spans="1:11">
      <c r="A18" s="35" t="s">
        <v>577</v>
      </c>
      <c r="B18" s="40">
        <v>19</v>
      </c>
      <c r="C18" s="40">
        <v>75</v>
      </c>
      <c r="D18" s="40">
        <v>96</v>
      </c>
      <c r="E18" s="40">
        <v>55</v>
      </c>
      <c r="F18" s="40">
        <v>12</v>
      </c>
      <c r="G18" s="40">
        <v>250</v>
      </c>
      <c r="H18" s="40">
        <v>53</v>
      </c>
      <c r="I18" s="41">
        <v>560</v>
      </c>
      <c r="J18" s="42">
        <v>624</v>
      </c>
      <c r="K18" s="43">
        <f t="shared" si="0"/>
        <v>-10.256410256410263</v>
      </c>
    </row>
    <row r="19" spans="1:11">
      <c r="A19" s="35" t="s">
        <v>578</v>
      </c>
      <c r="B19" s="40">
        <v>205</v>
      </c>
      <c r="C19" s="40">
        <v>2817</v>
      </c>
      <c r="D19" s="40">
        <v>1567</v>
      </c>
      <c r="E19" s="40">
        <v>1844</v>
      </c>
      <c r="F19" s="40">
        <v>749</v>
      </c>
      <c r="G19" s="40">
        <v>6941</v>
      </c>
      <c r="H19" s="40">
        <v>1687</v>
      </c>
      <c r="I19" s="41">
        <v>15810</v>
      </c>
      <c r="J19" s="42">
        <v>19917</v>
      </c>
      <c r="K19" s="43">
        <f t="shared" si="0"/>
        <v>-20.620575387859617</v>
      </c>
    </row>
    <row r="20" spans="1:11">
      <c r="A20" s="35" t="s">
        <v>579</v>
      </c>
      <c r="B20" s="40">
        <v>25</v>
      </c>
      <c r="C20" s="40">
        <v>120</v>
      </c>
      <c r="D20" s="40">
        <v>157</v>
      </c>
      <c r="E20" s="40">
        <v>97</v>
      </c>
      <c r="F20" s="40">
        <v>45</v>
      </c>
      <c r="G20" s="40">
        <v>464</v>
      </c>
      <c r="H20" s="40">
        <v>79</v>
      </c>
      <c r="I20" s="41">
        <v>987</v>
      </c>
      <c r="J20" s="42">
        <v>1221</v>
      </c>
      <c r="K20" s="43">
        <f t="shared" si="0"/>
        <v>-19.164619164619168</v>
      </c>
    </row>
    <row r="21" spans="1:11">
      <c r="A21" s="35" t="s">
        <v>580</v>
      </c>
      <c r="B21" s="40">
        <v>48</v>
      </c>
      <c r="C21" s="40">
        <v>804</v>
      </c>
      <c r="D21" s="40">
        <v>544</v>
      </c>
      <c r="E21" s="40">
        <v>618</v>
      </c>
      <c r="F21" s="40">
        <v>143</v>
      </c>
      <c r="G21" s="40">
        <v>1615</v>
      </c>
      <c r="H21" s="40">
        <v>369</v>
      </c>
      <c r="I21" s="41">
        <v>4141</v>
      </c>
      <c r="J21" s="42">
        <v>5437</v>
      </c>
      <c r="K21" s="43">
        <f t="shared" si="0"/>
        <v>-23.836674636748214</v>
      </c>
    </row>
    <row r="22" spans="1:11">
      <c r="A22" s="35" t="s">
        <v>581</v>
      </c>
      <c r="B22" s="40">
        <v>19</v>
      </c>
      <c r="C22" s="40">
        <v>141</v>
      </c>
      <c r="D22" s="40">
        <v>232</v>
      </c>
      <c r="E22" s="40">
        <v>128</v>
      </c>
      <c r="F22" s="40">
        <v>45</v>
      </c>
      <c r="G22" s="40">
        <v>418</v>
      </c>
      <c r="H22" s="40">
        <v>82</v>
      </c>
      <c r="I22" s="41">
        <v>1065</v>
      </c>
      <c r="J22" s="42">
        <v>1299</v>
      </c>
      <c r="K22" s="43">
        <f t="shared" si="0"/>
        <v>-18.013856812933028</v>
      </c>
    </row>
    <row r="23" spans="1:11">
      <c r="A23" s="35" t="s">
        <v>582</v>
      </c>
      <c r="B23" s="40">
        <v>92</v>
      </c>
      <c r="C23" s="40">
        <v>691</v>
      </c>
      <c r="D23" s="40">
        <v>516</v>
      </c>
      <c r="E23" s="40">
        <v>666</v>
      </c>
      <c r="F23" s="40">
        <v>139</v>
      </c>
      <c r="G23" s="40">
        <v>1569</v>
      </c>
      <c r="H23" s="40">
        <v>341</v>
      </c>
      <c r="I23" s="41">
        <v>4014</v>
      </c>
      <c r="J23" s="42">
        <v>5063</v>
      </c>
      <c r="K23" s="43">
        <f t="shared" si="0"/>
        <v>-20.718941339126999</v>
      </c>
    </row>
    <row r="24" spans="1:11">
      <c r="A24" s="35" t="s">
        <v>583</v>
      </c>
      <c r="B24" s="40">
        <v>34</v>
      </c>
      <c r="C24" s="40">
        <v>48</v>
      </c>
      <c r="D24" s="40">
        <v>40</v>
      </c>
      <c r="E24" s="40">
        <v>65</v>
      </c>
      <c r="F24" s="40">
        <v>13</v>
      </c>
      <c r="G24" s="40">
        <v>252</v>
      </c>
      <c r="H24" s="40">
        <v>48</v>
      </c>
      <c r="I24" s="41">
        <v>500</v>
      </c>
      <c r="J24" s="42">
        <v>595</v>
      </c>
      <c r="K24" s="43">
        <f t="shared" si="0"/>
        <v>-15.966386554621849</v>
      </c>
    </row>
    <row r="25" spans="1:11">
      <c r="A25" s="35" t="s">
        <v>584</v>
      </c>
      <c r="B25" s="40">
        <v>38</v>
      </c>
      <c r="C25" s="40">
        <v>505</v>
      </c>
      <c r="D25" s="40">
        <v>178</v>
      </c>
      <c r="E25" s="40">
        <v>716</v>
      </c>
      <c r="F25" s="40">
        <v>79</v>
      </c>
      <c r="G25" s="40">
        <v>1317</v>
      </c>
      <c r="H25" s="40">
        <v>196</v>
      </c>
      <c r="I25" s="41">
        <v>3029</v>
      </c>
      <c r="J25" s="42">
        <v>4057</v>
      </c>
      <c r="K25" s="43">
        <f t="shared" si="0"/>
        <v>-25.338920384520577</v>
      </c>
    </row>
    <row r="26" spans="1:11">
      <c r="A26" s="35" t="s">
        <v>585</v>
      </c>
      <c r="B26" s="40">
        <v>17</v>
      </c>
      <c r="C26" s="40">
        <v>61</v>
      </c>
      <c r="D26" s="40">
        <v>74</v>
      </c>
      <c r="E26" s="40">
        <v>60</v>
      </c>
      <c r="F26" s="40">
        <v>16</v>
      </c>
      <c r="G26" s="40">
        <v>208</v>
      </c>
      <c r="H26" s="40">
        <v>38</v>
      </c>
      <c r="I26" s="41">
        <v>474</v>
      </c>
      <c r="J26" s="42">
        <v>588</v>
      </c>
      <c r="K26" s="43">
        <f t="shared" si="0"/>
        <v>-19.387755102040813</v>
      </c>
    </row>
    <row r="27" spans="1:11">
      <c r="A27" s="35" t="s">
        <v>586</v>
      </c>
      <c r="B27" s="40">
        <v>32</v>
      </c>
      <c r="C27" s="40">
        <v>226</v>
      </c>
      <c r="D27" s="40">
        <v>123</v>
      </c>
      <c r="E27" s="40">
        <v>323</v>
      </c>
      <c r="F27" s="40">
        <v>35</v>
      </c>
      <c r="G27" s="40">
        <v>535</v>
      </c>
      <c r="H27" s="40">
        <v>75</v>
      </c>
      <c r="I27" s="41">
        <v>1349</v>
      </c>
      <c r="J27" s="42">
        <v>2192</v>
      </c>
      <c r="K27" s="43">
        <f t="shared" si="0"/>
        <v>-38.458029197080293</v>
      </c>
    </row>
    <row r="28" spans="1:11">
      <c r="A28" s="35" t="s">
        <v>587</v>
      </c>
      <c r="B28" s="40">
        <v>260</v>
      </c>
      <c r="C28" s="40">
        <v>3710</v>
      </c>
      <c r="D28" s="40">
        <v>1827</v>
      </c>
      <c r="E28" s="40">
        <v>2361</v>
      </c>
      <c r="F28" s="40">
        <v>957</v>
      </c>
      <c r="G28" s="40">
        <v>9789</v>
      </c>
      <c r="H28" s="40">
        <v>1985</v>
      </c>
      <c r="I28" s="41">
        <v>20889</v>
      </c>
      <c r="J28" s="42">
        <v>26316</v>
      </c>
      <c r="K28" s="43">
        <f t="shared" si="0"/>
        <v>-20.622435020519831</v>
      </c>
    </row>
    <row r="29" spans="1:11">
      <c r="A29" s="35" t="s">
        <v>588</v>
      </c>
      <c r="B29" s="40">
        <v>36</v>
      </c>
      <c r="C29" s="40">
        <v>239</v>
      </c>
      <c r="D29" s="40">
        <v>189</v>
      </c>
      <c r="E29" s="40">
        <v>255</v>
      </c>
      <c r="F29" s="40">
        <v>47</v>
      </c>
      <c r="G29" s="40">
        <v>676</v>
      </c>
      <c r="H29" s="40">
        <v>153</v>
      </c>
      <c r="I29" s="41">
        <v>1595</v>
      </c>
      <c r="J29" s="42">
        <v>1975</v>
      </c>
      <c r="K29" s="43">
        <f t="shared" si="0"/>
        <v>-19.240506329113927</v>
      </c>
    </row>
    <row r="30" spans="1:11">
      <c r="A30" s="35" t="s">
        <v>589</v>
      </c>
      <c r="B30" s="40">
        <v>15</v>
      </c>
      <c r="C30" s="40">
        <v>89</v>
      </c>
      <c r="D30" s="40">
        <v>51</v>
      </c>
      <c r="E30" s="40">
        <v>191</v>
      </c>
      <c r="F30" s="40">
        <v>17</v>
      </c>
      <c r="G30" s="40">
        <v>239</v>
      </c>
      <c r="H30" s="40">
        <v>41</v>
      </c>
      <c r="I30" s="41">
        <v>643</v>
      </c>
      <c r="J30" s="42">
        <v>1157</v>
      </c>
      <c r="K30" s="43">
        <f t="shared" si="0"/>
        <v>-44.425237683664648</v>
      </c>
    </row>
    <row r="31" spans="1:11">
      <c r="A31" s="35" t="s">
        <v>590</v>
      </c>
      <c r="B31" s="40">
        <v>39</v>
      </c>
      <c r="C31" s="40">
        <v>434</v>
      </c>
      <c r="D31" s="40">
        <v>348</v>
      </c>
      <c r="E31" s="40">
        <v>257</v>
      </c>
      <c r="F31" s="40">
        <v>116</v>
      </c>
      <c r="G31" s="40">
        <v>1085</v>
      </c>
      <c r="H31" s="40">
        <v>219</v>
      </c>
      <c r="I31" s="41">
        <v>2498</v>
      </c>
      <c r="J31" s="42">
        <v>3082</v>
      </c>
      <c r="K31" s="43">
        <f t="shared" si="0"/>
        <v>-18.94873458792992</v>
      </c>
    </row>
    <row r="32" spans="1:11">
      <c r="A32" s="35" t="s">
        <v>591</v>
      </c>
      <c r="B32" s="40">
        <v>30</v>
      </c>
      <c r="C32" s="40">
        <v>141</v>
      </c>
      <c r="D32" s="40">
        <v>92</v>
      </c>
      <c r="E32" s="40">
        <v>63</v>
      </c>
      <c r="F32" s="40">
        <v>48</v>
      </c>
      <c r="G32" s="40">
        <v>435</v>
      </c>
      <c r="H32" s="40">
        <v>83</v>
      </c>
      <c r="I32" s="41">
        <v>892</v>
      </c>
      <c r="J32" s="42">
        <v>1087</v>
      </c>
      <c r="K32" s="43">
        <f t="shared" si="0"/>
        <v>-17.939282428702853</v>
      </c>
    </row>
    <row r="33" spans="1:24">
      <c r="A33" s="35" t="s">
        <v>592</v>
      </c>
      <c r="B33" s="45">
        <v>6</v>
      </c>
      <c r="C33" s="45">
        <v>27</v>
      </c>
      <c r="D33" s="45">
        <v>8</v>
      </c>
      <c r="E33" s="45">
        <v>17</v>
      </c>
      <c r="F33" s="45">
        <v>10</v>
      </c>
      <c r="G33" s="45">
        <v>67</v>
      </c>
      <c r="H33" s="45">
        <v>7</v>
      </c>
      <c r="I33" s="46">
        <v>142</v>
      </c>
      <c r="J33" s="42">
        <v>189</v>
      </c>
      <c r="K33" s="43">
        <f t="shared" si="0"/>
        <v>-24.867724867724874</v>
      </c>
    </row>
    <row r="34" spans="1:24">
      <c r="A34" s="47"/>
      <c r="B34" s="45"/>
      <c r="C34" s="45"/>
      <c r="D34" s="45"/>
      <c r="E34" s="45"/>
      <c r="F34" s="45"/>
      <c r="G34" s="45"/>
      <c r="H34" s="45"/>
      <c r="I34" s="45"/>
      <c r="J34" s="42"/>
      <c r="K34" s="43"/>
    </row>
    <row r="35" spans="1:24">
      <c r="A35" s="48" t="s">
        <v>135</v>
      </c>
      <c r="B35" s="49">
        <v>1596</v>
      </c>
      <c r="C35" s="49">
        <v>14560</v>
      </c>
      <c r="D35" s="49">
        <v>8905</v>
      </c>
      <c r="E35" s="49">
        <v>13865</v>
      </c>
      <c r="F35" s="49">
        <v>3520</v>
      </c>
      <c r="G35" s="49">
        <v>37820</v>
      </c>
      <c r="H35" s="49">
        <v>7383</v>
      </c>
      <c r="I35" s="49">
        <v>87649</v>
      </c>
      <c r="J35" s="50">
        <v>117624</v>
      </c>
      <c r="K35" s="51">
        <f t="shared" si="0"/>
        <v>-25.483744813983535</v>
      </c>
      <c r="M35" s="346"/>
      <c r="N35" s="346"/>
      <c r="O35" s="346"/>
      <c r="P35" s="346"/>
      <c r="Q35" s="346"/>
      <c r="R35" s="6"/>
      <c r="S35" s="346"/>
      <c r="T35" s="6"/>
      <c r="U35" s="346"/>
      <c r="V35" s="6"/>
      <c r="W35" s="346"/>
      <c r="X35" s="346"/>
    </row>
    <row r="36" spans="1:24">
      <c r="A36" s="52"/>
      <c r="B36" s="348"/>
      <c r="C36" s="348"/>
      <c r="D36" s="348"/>
      <c r="E36" s="348"/>
      <c r="F36" s="348"/>
      <c r="G36" s="348"/>
      <c r="H36" s="348"/>
      <c r="I36" s="348"/>
      <c r="J36" s="53"/>
      <c r="K36" s="54"/>
      <c r="M36" s="458"/>
      <c r="N36" s="458"/>
      <c r="O36" s="458"/>
      <c r="P36" s="458"/>
      <c r="Q36" s="458"/>
      <c r="R36" s="6"/>
      <c r="S36" s="458"/>
      <c r="T36" s="6"/>
      <c r="U36" s="458"/>
      <c r="V36" s="6"/>
      <c r="W36" s="458"/>
      <c r="X36" s="458"/>
    </row>
    <row r="37" spans="1:24">
      <c r="M37" s="458"/>
      <c r="N37" s="458"/>
      <c r="O37" s="458"/>
      <c r="P37" s="458"/>
      <c r="Q37" s="458"/>
      <c r="R37" s="458"/>
      <c r="S37" s="458"/>
      <c r="T37" s="458"/>
      <c r="U37" s="458"/>
      <c r="V37" s="458"/>
      <c r="W37" s="458"/>
      <c r="X37" s="458"/>
    </row>
    <row r="38" spans="1:24">
      <c r="C38" s="35"/>
      <c r="D38" s="35"/>
      <c r="E38" s="35"/>
      <c r="F38" s="35"/>
      <c r="G38" s="35"/>
      <c r="H38" s="35"/>
      <c r="I38" s="35"/>
      <c r="J38" s="35"/>
      <c r="K38" s="35"/>
      <c r="M38" s="458"/>
      <c r="N38" s="458"/>
      <c r="O38" s="458"/>
      <c r="P38" s="6"/>
      <c r="Q38" s="458"/>
      <c r="R38" s="6"/>
      <c r="S38" s="458"/>
      <c r="T38" s="6"/>
      <c r="U38" s="458"/>
      <c r="V38" s="6"/>
      <c r="W38" s="458"/>
      <c r="X38" s="458"/>
    </row>
    <row r="39" spans="1:24">
      <c r="C39" s="35"/>
      <c r="D39" s="35"/>
      <c r="E39" s="35"/>
      <c r="F39" s="35"/>
      <c r="G39" s="35"/>
      <c r="H39" s="35"/>
      <c r="I39" s="35"/>
      <c r="J39" s="35"/>
      <c r="K39" s="35"/>
      <c r="L39" s="346"/>
      <c r="M39" s="458"/>
      <c r="N39" s="458"/>
      <c r="O39" s="458"/>
      <c r="P39" s="6"/>
      <c r="Q39" s="458"/>
      <c r="R39" s="6"/>
      <c r="S39" s="458"/>
      <c r="T39" s="6"/>
      <c r="U39" s="458"/>
      <c r="V39" s="6"/>
      <c r="W39" s="458"/>
      <c r="X39" s="458"/>
    </row>
    <row r="40" spans="1:24">
      <c r="A40" s="34" t="s">
        <v>102</v>
      </c>
      <c r="B40" s="34" t="s">
        <v>103</v>
      </c>
      <c r="J40" s="35"/>
      <c r="K40" s="346"/>
      <c r="L40" s="346"/>
      <c r="M40" s="458"/>
      <c r="N40" s="458"/>
      <c r="O40" s="458"/>
      <c r="P40" s="458"/>
      <c r="Q40" s="458"/>
      <c r="R40" s="458"/>
      <c r="S40" s="458"/>
      <c r="T40" s="6"/>
      <c r="U40" s="458"/>
      <c r="V40" s="6"/>
      <c r="W40" s="458"/>
      <c r="X40" s="458"/>
    </row>
    <row r="41" spans="1:24">
      <c r="A41" s="34" t="s">
        <v>104</v>
      </c>
      <c r="B41" s="34" t="s">
        <v>46</v>
      </c>
      <c r="J41" s="35"/>
      <c r="K41" s="346"/>
      <c r="L41" s="346"/>
      <c r="M41" s="458"/>
      <c r="N41" s="458"/>
      <c r="O41" s="458"/>
      <c r="P41" s="458"/>
      <c r="Q41" s="458"/>
      <c r="R41" s="458"/>
      <c r="S41" s="458"/>
      <c r="T41" s="6"/>
      <c r="U41" s="458"/>
      <c r="V41" s="6"/>
      <c r="W41" s="458"/>
      <c r="X41" s="458"/>
    </row>
    <row r="42" spans="1:24">
      <c r="J42" s="35"/>
      <c r="K42" s="346"/>
      <c r="L42" s="346"/>
      <c r="M42" s="458"/>
      <c r="N42" s="6"/>
      <c r="O42" s="458"/>
      <c r="P42" s="6"/>
      <c r="Q42" s="458"/>
      <c r="R42" s="6"/>
      <c r="S42" s="458"/>
      <c r="T42" s="6"/>
      <c r="U42" s="458"/>
      <c r="V42" s="6"/>
      <c r="W42" s="458"/>
      <c r="X42" s="458"/>
    </row>
    <row r="43" spans="1:24">
      <c r="J43" s="35"/>
      <c r="K43" s="346"/>
      <c r="L43" s="346"/>
      <c r="M43" s="458"/>
      <c r="N43" s="458"/>
      <c r="O43" s="458"/>
      <c r="P43" s="458"/>
      <c r="Q43" s="458"/>
      <c r="R43" s="458"/>
      <c r="S43" s="458"/>
      <c r="T43" s="458"/>
      <c r="U43" s="458"/>
      <c r="V43" s="458"/>
      <c r="W43" s="458"/>
      <c r="X43" s="458"/>
    </row>
    <row r="44" spans="1:24">
      <c r="J44" s="35"/>
      <c r="K44" s="346"/>
      <c r="L44" s="346"/>
      <c r="M44" s="458"/>
      <c r="N44" s="458"/>
      <c r="O44" s="458"/>
      <c r="P44" s="458"/>
      <c r="Q44" s="458"/>
      <c r="R44" s="6"/>
      <c r="S44" s="458"/>
      <c r="T44" s="6"/>
      <c r="U44" s="458"/>
      <c r="V44" s="458"/>
      <c r="W44" s="458"/>
      <c r="X44" s="458"/>
    </row>
    <row r="45" spans="1:24">
      <c r="J45" s="35"/>
      <c r="K45" s="346"/>
      <c r="L45" s="346"/>
      <c r="M45" s="458"/>
      <c r="N45" s="458"/>
      <c r="O45" s="458"/>
      <c r="P45" s="458"/>
      <c r="Q45" s="458"/>
      <c r="R45" s="458"/>
      <c r="S45" s="458"/>
      <c r="T45" s="6"/>
      <c r="U45" s="458"/>
      <c r="V45" s="458"/>
      <c r="W45" s="458"/>
      <c r="X45" s="458"/>
    </row>
    <row r="46" spans="1:24">
      <c r="J46" s="35"/>
      <c r="K46" s="346"/>
      <c r="L46" s="346"/>
      <c r="M46" s="458"/>
      <c r="N46" s="458"/>
      <c r="O46" s="458"/>
      <c r="P46" s="6"/>
      <c r="Q46" s="458"/>
      <c r="R46" s="6"/>
      <c r="S46" s="458"/>
      <c r="T46" s="6"/>
      <c r="U46" s="458"/>
      <c r="V46" s="6"/>
      <c r="W46" s="458"/>
      <c r="X46" s="458"/>
    </row>
    <row r="47" spans="1:24">
      <c r="J47" s="35"/>
      <c r="K47" s="346"/>
      <c r="L47" s="346"/>
      <c r="M47" s="458"/>
      <c r="N47" s="458"/>
      <c r="O47" s="458"/>
      <c r="P47" s="458"/>
      <c r="Q47" s="458"/>
      <c r="R47" s="6"/>
      <c r="S47" s="458"/>
      <c r="T47" s="6"/>
      <c r="U47" s="458"/>
      <c r="V47" s="6"/>
      <c r="W47" s="458"/>
      <c r="X47" s="458"/>
    </row>
    <row r="48" spans="1:24">
      <c r="J48" s="35"/>
      <c r="K48" s="346"/>
      <c r="L48" s="346"/>
      <c r="M48" s="458"/>
      <c r="N48" s="458"/>
      <c r="O48" s="458"/>
      <c r="P48" s="458"/>
      <c r="Q48" s="458"/>
      <c r="R48" s="458"/>
      <c r="S48" s="458"/>
      <c r="T48" s="6"/>
      <c r="U48" s="458"/>
      <c r="V48" s="6"/>
      <c r="W48" s="458"/>
      <c r="X48" s="458"/>
    </row>
    <row r="49" spans="10:24">
      <c r="J49" s="35"/>
      <c r="K49" s="346"/>
      <c r="L49" s="346"/>
      <c r="M49" s="458"/>
      <c r="N49" s="458"/>
      <c r="O49" s="458"/>
      <c r="P49" s="458"/>
      <c r="Q49" s="458"/>
      <c r="R49" s="458"/>
      <c r="S49" s="458"/>
      <c r="T49" s="6"/>
      <c r="U49" s="458"/>
      <c r="V49" s="6"/>
      <c r="W49" s="458"/>
      <c r="X49" s="458"/>
    </row>
    <row r="50" spans="10:24">
      <c r="J50" s="35"/>
      <c r="K50" s="346"/>
      <c r="L50" s="346"/>
      <c r="M50" s="458"/>
      <c r="N50" s="6"/>
      <c r="O50" s="458"/>
      <c r="P50" s="6"/>
      <c r="Q50" s="458"/>
      <c r="R50" s="6"/>
      <c r="S50" s="458"/>
      <c r="T50" s="6"/>
      <c r="U50" s="458"/>
      <c r="V50" s="6"/>
      <c r="W50" s="458"/>
      <c r="X50" s="458"/>
    </row>
    <row r="51" spans="10:24">
      <c r="J51" s="35"/>
      <c r="K51" s="346"/>
      <c r="L51" s="346"/>
      <c r="M51" s="458"/>
      <c r="N51" s="458"/>
      <c r="O51" s="458"/>
      <c r="P51" s="6"/>
      <c r="Q51" s="6"/>
      <c r="R51" s="6"/>
      <c r="S51" s="458"/>
      <c r="T51" s="6"/>
      <c r="U51" s="6"/>
      <c r="V51" s="6"/>
      <c r="W51" s="458"/>
      <c r="X51" s="458"/>
    </row>
    <row r="52" spans="10:24">
      <c r="J52" s="35"/>
      <c r="K52" s="346"/>
      <c r="L52" s="346"/>
      <c r="M52" s="458"/>
      <c r="N52" s="458"/>
      <c r="O52" s="458"/>
      <c r="P52" s="6"/>
      <c r="Q52" s="6"/>
      <c r="R52" s="6"/>
      <c r="S52" s="458"/>
      <c r="T52" s="6"/>
      <c r="U52" s="6"/>
      <c r="V52" s="6"/>
      <c r="W52" s="458"/>
      <c r="X52" s="458"/>
    </row>
    <row r="53" spans="10:24">
      <c r="J53" s="35"/>
      <c r="K53" s="346"/>
      <c r="L53" s="346"/>
      <c r="M53" s="458"/>
      <c r="N53" s="458"/>
      <c r="O53" s="458"/>
      <c r="P53" s="6"/>
      <c r="Q53" s="458"/>
      <c r="R53" s="6"/>
      <c r="S53" s="458"/>
      <c r="T53" s="6"/>
      <c r="U53" s="458"/>
      <c r="V53" s="6"/>
      <c r="W53" s="458"/>
      <c r="X53" s="458"/>
    </row>
    <row r="54" spans="10:24">
      <c r="J54" s="35"/>
      <c r="K54" s="346"/>
      <c r="L54" s="346"/>
      <c r="M54" s="458"/>
      <c r="N54" s="458"/>
      <c r="O54" s="458"/>
      <c r="P54" s="458"/>
      <c r="Q54" s="458"/>
      <c r="R54" s="458"/>
      <c r="S54" s="458"/>
      <c r="T54" s="6"/>
      <c r="U54" s="458"/>
      <c r="V54" s="6"/>
      <c r="W54" s="458"/>
      <c r="X54" s="458"/>
    </row>
    <row r="55" spans="10:24">
      <c r="J55" s="35"/>
      <c r="K55" s="346"/>
      <c r="L55" s="346"/>
      <c r="M55" s="458"/>
      <c r="N55" s="6"/>
      <c r="O55" s="6"/>
      <c r="P55" s="6"/>
      <c r="Q55" s="458"/>
      <c r="R55" s="6"/>
      <c r="S55" s="6"/>
      <c r="T55" s="6"/>
      <c r="U55" s="458"/>
      <c r="V55" s="6"/>
      <c r="W55" s="458"/>
      <c r="X55" s="458"/>
    </row>
    <row r="56" spans="10:24">
      <c r="J56" s="35"/>
      <c r="K56" s="346"/>
      <c r="L56" s="346"/>
      <c r="M56" s="458"/>
      <c r="N56" s="458"/>
      <c r="O56" s="458"/>
      <c r="P56" s="458"/>
      <c r="Q56" s="458"/>
      <c r="R56" s="458"/>
      <c r="S56" s="458"/>
      <c r="T56" s="6"/>
      <c r="U56" s="458"/>
      <c r="V56" s="6"/>
      <c r="W56" s="458"/>
      <c r="X56" s="458"/>
    </row>
    <row r="57" spans="10:24">
      <c r="J57" s="35"/>
      <c r="K57" s="346"/>
      <c r="L57" s="346"/>
      <c r="M57" s="458"/>
      <c r="N57" s="6"/>
      <c r="O57" s="458"/>
      <c r="P57" s="458"/>
      <c r="Q57" s="458"/>
      <c r="R57" s="6"/>
      <c r="S57" s="458"/>
      <c r="T57" s="6"/>
      <c r="U57" s="458"/>
      <c r="V57" s="6"/>
      <c r="W57" s="458"/>
      <c r="X57" s="458"/>
    </row>
    <row r="58" spans="10:24">
      <c r="J58" s="35"/>
      <c r="K58" s="346"/>
      <c r="L58" s="346"/>
      <c r="M58" s="458"/>
      <c r="N58" s="458"/>
      <c r="O58" s="458"/>
      <c r="P58" s="458"/>
      <c r="Q58" s="458"/>
      <c r="R58" s="458"/>
      <c r="S58" s="458"/>
      <c r="T58" s="6"/>
      <c r="U58" s="458"/>
      <c r="V58" s="6"/>
      <c r="W58" s="458"/>
      <c r="X58" s="458"/>
    </row>
    <row r="59" spans="10:24">
      <c r="J59" s="35"/>
      <c r="K59" s="346"/>
      <c r="L59" s="346"/>
      <c r="M59" s="458"/>
      <c r="N59" s="458"/>
      <c r="O59" s="458"/>
      <c r="P59" s="458"/>
      <c r="Q59" s="458"/>
      <c r="R59" s="6"/>
      <c r="S59" s="458"/>
      <c r="T59" s="6"/>
      <c r="U59" s="458"/>
      <c r="V59" s="6"/>
      <c r="W59" s="458"/>
      <c r="X59" s="458"/>
    </row>
    <row r="60" spans="10:24">
      <c r="J60" s="35"/>
      <c r="K60" s="346"/>
      <c r="L60" s="346"/>
      <c r="M60" s="458"/>
      <c r="N60" s="458"/>
      <c r="O60" s="458"/>
      <c r="P60" s="6"/>
      <c r="Q60" s="6"/>
      <c r="R60" s="6"/>
      <c r="S60" s="6"/>
      <c r="T60" s="6"/>
      <c r="U60" s="6"/>
      <c r="V60" s="6"/>
      <c r="W60" s="458"/>
      <c r="X60" s="458"/>
    </row>
    <row r="61" spans="10:24">
      <c r="J61" s="35"/>
      <c r="K61" s="346"/>
      <c r="L61" s="346"/>
      <c r="M61" s="458"/>
      <c r="N61" s="458"/>
      <c r="O61" s="458"/>
      <c r="P61" s="6"/>
      <c r="Q61" s="6"/>
      <c r="R61" s="6"/>
      <c r="S61" s="458"/>
      <c r="T61" s="6"/>
      <c r="U61" s="6"/>
      <c r="V61" s="6"/>
      <c r="W61" s="458"/>
      <c r="X61" s="458"/>
    </row>
    <row r="62" spans="10:24">
      <c r="J62" s="35"/>
      <c r="K62" s="346"/>
      <c r="L62" s="346"/>
      <c r="M62" s="458"/>
      <c r="N62" s="458"/>
      <c r="O62" s="458"/>
      <c r="P62" s="458"/>
      <c r="Q62" s="458"/>
      <c r="R62" s="458"/>
      <c r="S62" s="458"/>
      <c r="T62" s="458"/>
      <c r="U62" s="458"/>
      <c r="V62" s="6"/>
      <c r="W62" s="458"/>
      <c r="X62" s="458"/>
    </row>
    <row r="63" spans="10:24">
      <c r="J63" s="35"/>
      <c r="K63" s="346"/>
      <c r="L63" s="346"/>
      <c r="M63" s="458"/>
      <c r="N63" s="458"/>
      <c r="O63" s="458"/>
      <c r="P63" s="458"/>
      <c r="Q63" s="458"/>
      <c r="R63" s="458"/>
      <c r="S63" s="458"/>
      <c r="T63" s="6"/>
      <c r="U63" s="458"/>
      <c r="V63" s="6"/>
      <c r="W63" s="458"/>
      <c r="X63" s="458"/>
    </row>
    <row r="64" spans="10:24">
      <c r="J64" s="35"/>
      <c r="K64" s="346"/>
      <c r="L64" s="346"/>
      <c r="M64" s="458"/>
      <c r="N64" s="6"/>
      <c r="O64" s="6"/>
      <c r="P64" s="6"/>
      <c r="Q64" s="6"/>
      <c r="R64" s="6"/>
      <c r="S64" s="6"/>
      <c r="T64" s="6"/>
      <c r="U64" s="458"/>
      <c r="V64" s="6"/>
      <c r="W64" s="458"/>
      <c r="X64" s="458"/>
    </row>
    <row r="65" spans="10:24">
      <c r="J65" s="35"/>
      <c r="K65" s="346"/>
      <c r="L65" s="346"/>
      <c r="M65" s="458"/>
      <c r="N65" s="458"/>
      <c r="O65" s="458"/>
      <c r="P65" s="458"/>
      <c r="Q65" s="458"/>
      <c r="R65" s="458"/>
      <c r="S65" s="458"/>
      <c r="T65" s="6"/>
      <c r="U65" s="458"/>
      <c r="V65" s="458"/>
      <c r="W65" s="458"/>
      <c r="X65" s="458"/>
    </row>
    <row r="66" spans="10:24">
      <c r="J66" s="35"/>
      <c r="K66" s="346"/>
      <c r="L66" s="346"/>
      <c r="M66" s="458"/>
      <c r="N66" s="458"/>
      <c r="O66" s="458"/>
      <c r="P66" s="458"/>
      <c r="Q66" s="6"/>
      <c r="R66" s="6"/>
      <c r="S66" s="6"/>
      <c r="T66" s="6"/>
      <c r="U66" s="6"/>
      <c r="V66" s="6"/>
      <c r="W66" s="6"/>
      <c r="X66" s="6"/>
    </row>
    <row r="67" spans="10:24" s="458" customFormat="1">
      <c r="J67" s="35"/>
      <c r="Q67" s="6"/>
      <c r="R67" s="6"/>
      <c r="S67" s="6"/>
      <c r="T67" s="6"/>
      <c r="U67" s="6"/>
      <c r="V67" s="6"/>
      <c r="W67" s="6"/>
      <c r="X67" s="6"/>
    </row>
    <row r="68" spans="10:24">
      <c r="J68" s="35"/>
      <c r="K68" s="346"/>
      <c r="L68" s="346"/>
      <c r="M68" s="458"/>
      <c r="N68" s="458"/>
      <c r="O68" s="6"/>
      <c r="P68" s="6"/>
      <c r="Q68" s="6"/>
      <c r="R68" s="6"/>
      <c r="S68" s="6"/>
      <c r="T68" s="6"/>
      <c r="U68" s="6"/>
      <c r="V68" s="6"/>
    </row>
    <row r="69" spans="10:24">
      <c r="J69" s="35"/>
      <c r="K69" s="346"/>
      <c r="L69" s="346"/>
      <c r="M69" s="346"/>
      <c r="N69" s="346"/>
      <c r="O69" s="346"/>
      <c r="P69" s="346"/>
      <c r="Q69" s="346"/>
      <c r="R69" s="346"/>
      <c r="S69" s="346"/>
      <c r="T69" s="6"/>
      <c r="U69" s="346"/>
      <c r="V69" s="346"/>
    </row>
    <row r="70" spans="10:24">
      <c r="J70" s="44"/>
      <c r="K70" s="346"/>
      <c r="L70" s="346"/>
      <c r="M70" s="346"/>
      <c r="N70" s="346"/>
      <c r="O70" s="346"/>
      <c r="P70" s="346"/>
      <c r="Q70" s="346"/>
      <c r="R70" s="346"/>
      <c r="S70" s="346"/>
      <c r="T70" s="346"/>
      <c r="U70" s="346"/>
      <c r="V70" s="346"/>
    </row>
    <row r="71" spans="10:24">
      <c r="K71" s="346"/>
      <c r="L71" s="346"/>
      <c r="M71" s="6"/>
      <c r="N71" s="6"/>
      <c r="O71" s="6"/>
      <c r="P71" s="6"/>
      <c r="Q71" s="6"/>
      <c r="R71" s="6"/>
      <c r="S71" s="6"/>
      <c r="T71" s="6"/>
    </row>
    <row r="72" spans="10:24">
      <c r="K72" s="346"/>
      <c r="L72" s="346"/>
      <c r="M72" s="346"/>
      <c r="N72" s="346"/>
      <c r="O72" s="346"/>
      <c r="P72" s="6"/>
      <c r="Q72" s="346"/>
      <c r="R72" s="6"/>
      <c r="S72" s="346"/>
      <c r="T72" s="6"/>
      <c r="U72" s="346"/>
      <c r="V72" s="346"/>
    </row>
    <row r="73" spans="10:24">
      <c r="K73" s="346"/>
      <c r="L73" s="346"/>
      <c r="M73" s="346"/>
      <c r="N73" s="346"/>
      <c r="O73" s="346"/>
      <c r="P73" s="346"/>
      <c r="Q73" s="346"/>
      <c r="R73" s="346"/>
      <c r="S73" s="346"/>
      <c r="T73" s="346"/>
      <c r="U73" s="346"/>
      <c r="V73" s="346"/>
    </row>
    <row r="74" spans="10:24">
      <c r="K74" s="346"/>
      <c r="L74" s="346"/>
      <c r="M74" s="346"/>
      <c r="N74" s="346"/>
      <c r="O74" s="346"/>
      <c r="P74" s="346"/>
      <c r="Q74" s="346"/>
      <c r="R74" s="346"/>
      <c r="S74" s="346"/>
      <c r="T74" s="346"/>
      <c r="U74" s="346"/>
      <c r="V74" s="346"/>
    </row>
    <row r="75" spans="10:24">
      <c r="K75" s="346"/>
      <c r="L75" s="346"/>
      <c r="M75" s="346"/>
      <c r="N75" s="6"/>
      <c r="O75" s="346"/>
      <c r="P75" s="6"/>
      <c r="Q75" s="346"/>
      <c r="R75" s="6"/>
      <c r="S75" s="346"/>
      <c r="T75" s="6"/>
      <c r="U75" s="346"/>
      <c r="V75" s="346"/>
    </row>
    <row r="76" spans="10:24">
      <c r="K76" s="346"/>
      <c r="L76" s="346"/>
      <c r="M76" s="346"/>
      <c r="N76" s="346"/>
      <c r="O76" s="346"/>
      <c r="P76" s="346"/>
      <c r="Q76" s="346"/>
      <c r="R76" s="346"/>
      <c r="S76" s="346"/>
      <c r="T76" s="346"/>
      <c r="U76" s="346"/>
      <c r="V76" s="346"/>
    </row>
    <row r="77" spans="10:24">
      <c r="K77" s="346"/>
      <c r="L77" s="346"/>
      <c r="M77" s="346"/>
      <c r="N77" s="346"/>
      <c r="O77" s="346"/>
      <c r="P77" s="346"/>
      <c r="Q77" s="346"/>
      <c r="R77" s="6"/>
      <c r="S77" s="346"/>
      <c r="T77" s="6"/>
      <c r="U77" s="346"/>
      <c r="V77" s="346"/>
    </row>
    <row r="78" spans="10:24">
      <c r="K78" s="346"/>
      <c r="L78" s="346"/>
      <c r="M78" s="346"/>
      <c r="N78" s="346"/>
      <c r="O78" s="346"/>
      <c r="P78" s="346"/>
      <c r="Q78" s="346"/>
      <c r="R78" s="346"/>
      <c r="S78" s="346"/>
      <c r="T78" s="6"/>
      <c r="U78" s="346"/>
      <c r="V78" s="346"/>
    </row>
    <row r="79" spans="10:24">
      <c r="K79" s="346"/>
      <c r="L79" s="346"/>
      <c r="M79" s="346"/>
      <c r="N79" s="346"/>
      <c r="O79" s="346"/>
      <c r="P79" s="346"/>
      <c r="Q79" s="346"/>
      <c r="R79" s="346"/>
      <c r="S79" s="346"/>
      <c r="T79" s="346"/>
      <c r="U79" s="346"/>
      <c r="V79" s="346"/>
    </row>
    <row r="80" spans="10:24">
      <c r="K80" s="346"/>
      <c r="L80" s="346"/>
      <c r="M80" s="346"/>
      <c r="N80" s="346"/>
      <c r="O80" s="346"/>
      <c r="P80" s="346"/>
      <c r="Q80" s="346"/>
      <c r="R80" s="346"/>
      <c r="S80" s="346"/>
      <c r="T80" s="346"/>
      <c r="U80" s="346"/>
      <c r="V80" s="346"/>
    </row>
    <row r="81" spans="11:22">
      <c r="K81" s="346"/>
      <c r="L81" s="346"/>
      <c r="M81" s="346"/>
      <c r="N81" s="346"/>
      <c r="O81" s="346"/>
      <c r="P81" s="346"/>
      <c r="Q81" s="346"/>
      <c r="R81" s="346"/>
      <c r="S81" s="346"/>
      <c r="T81" s="346"/>
      <c r="U81" s="346"/>
      <c r="V81" s="346"/>
    </row>
    <row r="82" spans="11:22">
      <c r="K82" s="346"/>
      <c r="L82" s="346"/>
      <c r="M82" s="346"/>
      <c r="N82" s="346"/>
      <c r="O82" s="346"/>
      <c r="P82" s="346"/>
      <c r="Q82" s="346"/>
      <c r="R82" s="346"/>
      <c r="S82" s="346"/>
      <c r="T82" s="346"/>
      <c r="U82" s="346"/>
      <c r="V82" s="346"/>
    </row>
    <row r="83" spans="11:22">
      <c r="K83" s="346"/>
      <c r="L83" s="346"/>
      <c r="M83" s="346"/>
      <c r="N83" s="346"/>
      <c r="O83" s="346"/>
      <c r="P83" s="6"/>
      <c r="Q83" s="346"/>
      <c r="R83" s="6"/>
      <c r="S83" s="346"/>
      <c r="T83" s="6"/>
      <c r="U83" s="346"/>
      <c r="V83" s="346"/>
    </row>
    <row r="84" spans="11:22">
      <c r="K84" s="346"/>
      <c r="L84" s="346"/>
      <c r="M84" s="346"/>
      <c r="N84" s="346"/>
      <c r="O84" s="346"/>
      <c r="P84" s="346"/>
      <c r="Q84" s="346"/>
      <c r="R84" s="346"/>
      <c r="S84" s="346"/>
      <c r="T84" s="6"/>
      <c r="U84" s="346"/>
      <c r="V84" s="346"/>
    </row>
    <row r="85" spans="11:22">
      <c r="K85" s="346"/>
      <c r="L85" s="346"/>
      <c r="M85" s="346"/>
      <c r="N85" s="346"/>
      <c r="O85" s="346"/>
      <c r="P85" s="346"/>
      <c r="Q85" s="346"/>
      <c r="R85" s="346"/>
      <c r="S85" s="346"/>
      <c r="T85" s="6"/>
      <c r="U85" s="346"/>
      <c r="V85" s="346"/>
    </row>
    <row r="86" spans="11:22">
      <c r="K86" s="346"/>
      <c r="L86" s="346"/>
      <c r="M86" s="346"/>
      <c r="N86" s="346"/>
      <c r="O86" s="346"/>
      <c r="P86" s="346"/>
      <c r="Q86" s="346"/>
      <c r="R86" s="346"/>
      <c r="S86" s="346"/>
      <c r="T86" s="6"/>
      <c r="U86" s="346"/>
      <c r="V86" s="346"/>
    </row>
    <row r="87" spans="11:22">
      <c r="K87" s="346"/>
      <c r="L87" s="346"/>
      <c r="M87" s="346"/>
      <c r="N87" s="346"/>
      <c r="O87" s="346"/>
      <c r="P87" s="346"/>
      <c r="Q87" s="346"/>
      <c r="R87" s="346"/>
      <c r="S87" s="346"/>
      <c r="T87" s="346"/>
      <c r="U87" s="346"/>
      <c r="V87" s="346"/>
    </row>
    <row r="88" spans="11:22">
      <c r="K88" s="346"/>
      <c r="L88" s="346"/>
      <c r="M88" s="346"/>
      <c r="N88" s="6"/>
      <c r="O88" s="6"/>
      <c r="P88" s="6"/>
      <c r="Q88" s="346"/>
      <c r="R88" s="6"/>
      <c r="S88" s="6"/>
      <c r="T88" s="6"/>
      <c r="U88" s="346"/>
      <c r="V88" s="346"/>
    </row>
    <row r="89" spans="11:22">
      <c r="K89" s="346"/>
      <c r="L89" s="346"/>
      <c r="M89" s="346"/>
      <c r="N89" s="346"/>
      <c r="O89" s="346"/>
      <c r="P89" s="346"/>
      <c r="Q89" s="346"/>
      <c r="R89" s="346"/>
      <c r="S89" s="346"/>
      <c r="T89" s="6"/>
      <c r="U89" s="346"/>
      <c r="V89" s="346"/>
    </row>
    <row r="90" spans="11:22">
      <c r="K90" s="346"/>
      <c r="L90" s="346"/>
      <c r="M90" s="346"/>
      <c r="N90" s="346"/>
      <c r="O90" s="346"/>
      <c r="P90" s="346"/>
      <c r="Q90" s="346"/>
      <c r="R90" s="6"/>
      <c r="S90" s="346"/>
      <c r="T90" s="6"/>
      <c r="U90" s="346"/>
      <c r="V90" s="346"/>
    </row>
    <row r="91" spans="11:22">
      <c r="K91" s="346"/>
      <c r="L91" s="346"/>
      <c r="M91" s="346"/>
      <c r="N91" s="346"/>
      <c r="O91" s="346"/>
      <c r="P91" s="346"/>
      <c r="Q91" s="346"/>
      <c r="R91" s="346"/>
      <c r="S91" s="346"/>
      <c r="T91" s="6"/>
      <c r="U91" s="346"/>
      <c r="V91" s="346"/>
    </row>
    <row r="92" spans="11:22">
      <c r="K92" s="346"/>
      <c r="L92" s="346"/>
      <c r="M92" s="346"/>
      <c r="N92" s="346"/>
      <c r="O92" s="346"/>
      <c r="P92" s="346"/>
      <c r="Q92" s="346"/>
      <c r="R92" s="6"/>
      <c r="S92" s="346"/>
      <c r="T92" s="6"/>
      <c r="U92" s="346"/>
      <c r="V92" s="346"/>
    </row>
    <row r="93" spans="11:22">
      <c r="K93" s="346"/>
      <c r="L93" s="346"/>
      <c r="M93" s="346"/>
      <c r="N93" s="346"/>
      <c r="O93" s="346"/>
      <c r="P93" s="346"/>
      <c r="Q93" s="346"/>
      <c r="R93" s="346"/>
      <c r="S93" s="346"/>
      <c r="T93" s="346"/>
      <c r="U93" s="346"/>
      <c r="V93" s="346"/>
    </row>
    <row r="94" spans="11:22">
      <c r="K94" s="346"/>
      <c r="L94" s="346"/>
      <c r="M94" s="346"/>
      <c r="N94" s="346"/>
      <c r="O94" s="346"/>
      <c r="P94" s="346"/>
      <c r="Q94" s="346"/>
      <c r="R94" s="6"/>
      <c r="S94" s="346"/>
      <c r="T94" s="6"/>
      <c r="U94" s="346"/>
      <c r="V94" s="346"/>
    </row>
    <row r="95" spans="11:22">
      <c r="K95" s="346"/>
      <c r="L95" s="346"/>
      <c r="M95" s="346"/>
      <c r="N95" s="346"/>
      <c r="O95" s="346"/>
      <c r="P95" s="346"/>
      <c r="Q95" s="346"/>
      <c r="R95" s="346"/>
      <c r="S95" s="346"/>
      <c r="T95" s="346"/>
      <c r="U95" s="346"/>
      <c r="V95" s="346"/>
    </row>
    <row r="96" spans="11:22">
      <c r="K96" s="346"/>
      <c r="L96" s="346"/>
      <c r="M96" s="346"/>
      <c r="N96" s="346"/>
      <c r="O96" s="346"/>
      <c r="P96" s="346"/>
      <c r="Q96" s="346"/>
      <c r="R96" s="346"/>
      <c r="S96" s="346"/>
      <c r="T96" s="6"/>
      <c r="U96" s="346"/>
      <c r="V96" s="346"/>
    </row>
    <row r="97" spans="11:22">
      <c r="K97" s="346"/>
      <c r="L97" s="346"/>
      <c r="M97" s="346"/>
      <c r="N97" s="6"/>
      <c r="O97" s="6"/>
      <c r="P97" s="6"/>
      <c r="Q97" s="346"/>
      <c r="R97" s="6"/>
      <c r="S97" s="6"/>
      <c r="T97" s="6"/>
      <c r="U97" s="346"/>
      <c r="V97" s="346"/>
    </row>
    <row r="98" spans="11:22">
      <c r="K98" s="346"/>
      <c r="L98" s="346"/>
      <c r="M98" s="346"/>
      <c r="N98" s="346"/>
      <c r="O98" s="346"/>
      <c r="P98" s="346"/>
      <c r="Q98" s="346"/>
      <c r="R98" s="346"/>
      <c r="S98" s="346"/>
      <c r="T98" s="6"/>
      <c r="U98" s="346"/>
      <c r="V98" s="346"/>
    </row>
    <row r="99" spans="11:22">
      <c r="K99" s="346"/>
      <c r="L99" s="346"/>
      <c r="M99" s="346"/>
      <c r="N99" s="346"/>
      <c r="O99" s="346"/>
      <c r="P99" s="346"/>
      <c r="Q99" s="346"/>
      <c r="R99" s="346"/>
      <c r="S99" s="346"/>
      <c r="T99" s="346"/>
      <c r="U99" s="346"/>
      <c r="V99" s="346"/>
    </row>
    <row r="100" spans="11:22">
      <c r="K100" s="346"/>
      <c r="L100" s="346"/>
      <c r="M100" s="346"/>
      <c r="N100" s="346"/>
      <c r="O100" s="346"/>
      <c r="P100" s="346"/>
      <c r="Q100" s="346"/>
      <c r="R100" s="6"/>
      <c r="S100" s="346"/>
      <c r="T100" s="6"/>
      <c r="U100" s="346"/>
      <c r="V100" s="346"/>
    </row>
    <row r="101" spans="11:22">
      <c r="K101" s="346"/>
      <c r="L101" s="346"/>
      <c r="M101" s="346"/>
      <c r="N101" s="346"/>
      <c r="O101" s="346"/>
      <c r="P101" s="346"/>
      <c r="Q101" s="346"/>
      <c r="R101" s="346"/>
      <c r="S101" s="346"/>
      <c r="T101" s="346"/>
      <c r="U101" s="346"/>
      <c r="V101" s="346"/>
    </row>
    <row r="102" spans="11:22">
      <c r="K102" s="346"/>
      <c r="L102" s="346"/>
      <c r="M102" s="346"/>
      <c r="N102" s="346"/>
      <c r="O102" s="346"/>
      <c r="P102" s="346"/>
      <c r="Q102" s="346"/>
      <c r="R102" s="346"/>
      <c r="S102" s="346"/>
      <c r="T102" s="346"/>
      <c r="U102" s="346"/>
      <c r="V102" s="346"/>
    </row>
    <row r="103" spans="11:22">
      <c r="K103" s="346"/>
      <c r="L103" s="346"/>
      <c r="M103" s="6"/>
      <c r="N103" s="6"/>
      <c r="O103" s="6"/>
      <c r="P103" s="6"/>
      <c r="Q103" s="6"/>
      <c r="R103" s="6"/>
      <c r="S103" s="6"/>
      <c r="T103" s="6"/>
      <c r="U103" s="6"/>
      <c r="V103"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80" zoomScaleNormal="80" workbookViewId="0">
      <selection activeCell="N49" sqref="N49"/>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19" t="s">
        <v>733</v>
      </c>
      <c r="B1" s="519"/>
      <c r="C1" s="519"/>
      <c r="D1" s="519"/>
      <c r="E1" s="519"/>
      <c r="F1" s="519"/>
      <c r="G1" s="519"/>
      <c r="H1" s="519"/>
      <c r="I1" s="519"/>
    </row>
    <row r="2" spans="1:22" ht="39" customHeight="1">
      <c r="A2" s="55" t="s">
        <v>93</v>
      </c>
      <c r="B2" s="56" t="s">
        <v>136</v>
      </c>
      <c r="C2" s="55" t="s">
        <v>106</v>
      </c>
      <c r="D2" s="56" t="s">
        <v>110</v>
      </c>
      <c r="E2" s="55" t="s">
        <v>108</v>
      </c>
      <c r="F2" s="56" t="s">
        <v>107</v>
      </c>
      <c r="G2" s="55" t="s">
        <v>109</v>
      </c>
      <c r="H2" s="56" t="s">
        <v>137</v>
      </c>
      <c r="I2" s="57" t="s">
        <v>138</v>
      </c>
      <c r="K2" s="331"/>
      <c r="L2" s="331"/>
      <c r="N2" s="331"/>
      <c r="O2" s="331"/>
      <c r="P2" s="331"/>
      <c r="Q2" s="331"/>
      <c r="R2" s="331"/>
    </row>
    <row r="3" spans="1:22">
      <c r="A3" s="182" t="s">
        <v>734</v>
      </c>
      <c r="B3" s="129">
        <v>7236</v>
      </c>
      <c r="C3" s="129">
        <v>1660</v>
      </c>
      <c r="D3" s="129">
        <v>3594</v>
      </c>
      <c r="E3" s="129">
        <v>8705</v>
      </c>
      <c r="F3" s="129">
        <v>15386</v>
      </c>
      <c r="G3" s="129">
        <v>13884</v>
      </c>
      <c r="H3" s="129">
        <v>38320</v>
      </c>
      <c r="I3" s="476">
        <v>88785</v>
      </c>
      <c r="K3" s="6"/>
      <c r="L3" s="6"/>
      <c r="M3" s="6"/>
      <c r="N3" s="6"/>
      <c r="O3" s="6"/>
      <c r="P3" s="6"/>
      <c r="Q3" s="6"/>
      <c r="R3" s="6"/>
    </row>
    <row r="4" spans="1:22">
      <c r="K4" s="6"/>
      <c r="L4" s="6"/>
      <c r="M4" s="6"/>
      <c r="N4" s="6"/>
      <c r="O4" s="6"/>
      <c r="P4" s="6"/>
      <c r="Q4" s="6"/>
      <c r="R4" s="6"/>
      <c r="S4" s="424"/>
      <c r="T4" s="424"/>
    </row>
    <row r="5" spans="1:22">
      <c r="J5" s="337"/>
      <c r="K5" s="129"/>
      <c r="L5" s="129"/>
      <c r="M5" s="129"/>
      <c r="N5" s="129"/>
      <c r="O5" s="129"/>
      <c r="P5" s="129"/>
      <c r="Q5" s="129"/>
      <c r="R5" s="129"/>
      <c r="S5" s="6"/>
      <c r="T5" s="6"/>
    </row>
    <row r="6" spans="1:22">
      <c r="J6" s="129"/>
      <c r="K6" s="129"/>
      <c r="L6" s="129"/>
      <c r="M6" s="129"/>
      <c r="N6" s="129"/>
      <c r="O6" s="129"/>
      <c r="P6" s="129"/>
      <c r="Q6" s="129"/>
      <c r="R6" s="6"/>
      <c r="S6" s="6"/>
    </row>
    <row r="7" spans="1:22">
      <c r="K7" s="6"/>
      <c r="L7" s="129"/>
      <c r="M7" s="129"/>
      <c r="N7" s="129"/>
      <c r="O7" s="129"/>
      <c r="P7" s="129"/>
      <c r="Q7" s="129"/>
      <c r="R7" s="129"/>
      <c r="S7" s="129"/>
      <c r="T7" s="405"/>
      <c r="U7" s="405"/>
      <c r="V7" s="405"/>
    </row>
    <row r="8" spans="1:22">
      <c r="K8" s="6"/>
      <c r="L8" s="6"/>
      <c r="M8" s="6"/>
      <c r="N8" s="6"/>
      <c r="O8" s="6"/>
      <c r="P8" s="6"/>
      <c r="Q8" s="6"/>
      <c r="R8" s="6"/>
      <c r="S8" s="458"/>
      <c r="T8" s="405"/>
      <c r="U8" s="331"/>
      <c r="V8" s="405"/>
    </row>
    <row r="9" spans="1:22">
      <c r="K9" s="6"/>
      <c r="L9" s="129"/>
      <c r="M9" s="129"/>
      <c r="N9" s="129"/>
      <c r="O9" s="129"/>
      <c r="P9" s="129"/>
      <c r="Q9" s="129"/>
      <c r="R9" s="129"/>
      <c r="S9" s="6"/>
      <c r="V9" s="405"/>
    </row>
    <row r="10" spans="1:22">
      <c r="G10" s="6"/>
      <c r="H10" s="6"/>
      <c r="I10" s="6"/>
      <c r="J10" s="6"/>
      <c r="L10" s="6"/>
      <c r="M10" s="6"/>
      <c r="N10" s="6"/>
      <c r="O10" s="6"/>
      <c r="P10" s="6"/>
      <c r="Q10" s="6"/>
      <c r="R10" s="6"/>
      <c r="S10" s="6"/>
    </row>
    <row r="11" spans="1:22">
      <c r="G11" s="6"/>
      <c r="H11" s="6"/>
      <c r="I11" s="6"/>
      <c r="J11" s="6"/>
    </row>
    <row r="12" spans="1:22">
      <c r="J12" s="129"/>
      <c r="L12" s="6"/>
      <c r="M12" s="397"/>
      <c r="N12" s="397"/>
      <c r="O12" s="397"/>
      <c r="P12" s="397"/>
      <c r="Q12" s="397"/>
      <c r="R12" s="397"/>
      <c r="S12" s="397"/>
      <c r="T12" s="397"/>
    </row>
    <row r="13" spans="1:22">
      <c r="M13" s="6"/>
      <c r="N13" s="6"/>
      <c r="O13" s="6"/>
      <c r="P13" s="6"/>
      <c r="Q13" s="6"/>
      <c r="R13" s="6"/>
      <c r="S13" s="6"/>
      <c r="T13" s="6"/>
    </row>
    <row r="14" spans="1:22">
      <c r="M14" s="6"/>
    </row>
    <row r="16" spans="1:22">
      <c r="N16" s="6"/>
    </row>
    <row r="26" spans="1:2">
      <c r="A26" s="34" t="s">
        <v>102</v>
      </c>
      <c r="B26" s="34" t="s">
        <v>103</v>
      </c>
    </row>
    <row r="27" spans="1:2">
      <c r="A27" s="34" t="s">
        <v>104</v>
      </c>
      <c r="B27" s="34" t="s">
        <v>46</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2023-03-15T17:33:39Z</dcterms:modified>
</cp:coreProperties>
</file>