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90" windowWidth="28515" windowHeight="12585"/>
  </bookViews>
  <sheets>
    <sheet name="ÍNDICE" sheetId="33" r:id="rId1"/>
    <sheet name="DEMOGRÁFICOS_1" sheetId="4" r:id="rId2"/>
    <sheet name="DEMOGRÁFICOS_2" sheetId="1" r:id="rId3"/>
    <sheet name="TURISMO_1" sheetId="5" r:id="rId4"/>
    <sheet name="TURISMO_2" sheetId="6" r:id="rId5"/>
    <sheet name="TURISMO_3" sheetId="29" r:id="rId6"/>
    <sheet name="PARO_1" sheetId="25" r:id="rId7"/>
    <sheet name="PARO_2" sheetId="8" r:id="rId8"/>
    <sheet name="PARO_3" sheetId="26" r:id="rId9"/>
    <sheet name="PARO_4" sheetId="10" r:id="rId10"/>
    <sheet name="PARO_5" sheetId="13" r:id="rId11"/>
    <sheet name="PARO_6" sheetId="11" r:id="rId12"/>
    <sheet name="PARO_7" sheetId="27" r:id="rId13"/>
    <sheet name="PARO_8" sheetId="12" r:id="rId14"/>
    <sheet name="ERTES" sheetId="36" r:id="rId15"/>
    <sheet name="CONTRATOS_1" sheetId="31" r:id="rId16"/>
    <sheet name="CONTRATOS_2" sheetId="17" r:id="rId17"/>
    <sheet name="CONTRATOS_3" sheetId="18" r:id="rId18"/>
    <sheet name="CONTRATOS_4" sheetId="19" r:id="rId19"/>
    <sheet name="IPC_1" sheetId="20" r:id="rId20"/>
    <sheet name="IPC_2" sheetId="28" r:id="rId21"/>
    <sheet name="REF" sheetId="30" r:id="rId22"/>
    <sheet name="PIB_1" sheetId="35" r:id="rId23"/>
    <sheet name="PIB_2" sheetId="32" r:id="rId24"/>
    <sheet name="AFILIADOS S.S._1" sheetId="21" r:id="rId25"/>
    <sheet name="AFILIADOS S.S._2" sheetId="22" r:id="rId26"/>
    <sheet name="EPA_1" sheetId="23" r:id="rId27"/>
    <sheet name="EPA_2" sheetId="24" r:id="rId28"/>
  </sheets>
  <externalReferences>
    <externalReference r:id="rId29"/>
  </externalReferences>
  <calcPr calcId="162913"/>
</workbook>
</file>

<file path=xl/calcChain.xml><?xml version="1.0" encoding="utf-8"?>
<calcChain xmlns="http://schemas.openxmlformats.org/spreadsheetml/2006/main">
  <c r="T48" i="25" l="1"/>
  <c r="T47" i="25" l="1"/>
  <c r="Q44" i="25" l="1"/>
  <c r="R44" i="25"/>
  <c r="T44" i="25"/>
  <c r="Q45" i="25"/>
  <c r="R45" i="25"/>
  <c r="T45" i="25"/>
  <c r="Q46" i="25"/>
  <c r="R46" i="25"/>
  <c r="T46" i="25"/>
  <c r="Q47" i="25"/>
  <c r="R47" i="25"/>
  <c r="Q48" i="25"/>
  <c r="R48" i="25"/>
  <c r="Q49" i="25"/>
  <c r="R49" i="25"/>
  <c r="Q50" i="25"/>
  <c r="R50" i="25"/>
  <c r="Q51" i="25"/>
  <c r="R51" i="25"/>
  <c r="D5" i="30" l="1"/>
  <c r="D4" i="30"/>
  <c r="M5" i="6" l="1"/>
  <c r="M6" i="6"/>
  <c r="M4" i="6"/>
  <c r="J5" i="6"/>
  <c r="J6" i="6"/>
  <c r="J4" i="6"/>
  <c r="G6" i="6"/>
  <c r="D6" i="6"/>
  <c r="D48" i="12" l="1"/>
  <c r="C48" i="12"/>
  <c r="B48" i="12"/>
  <c r="D43" i="12"/>
  <c r="C43" i="12"/>
  <c r="B43" i="12"/>
  <c r="D36" i="12"/>
  <c r="C36" i="12"/>
  <c r="B36" i="12"/>
  <c r="D31" i="12"/>
  <c r="C31" i="12"/>
  <c r="B31" i="12"/>
  <c r="D24" i="12"/>
  <c r="C24" i="12"/>
  <c r="B24" i="12"/>
  <c r="D19" i="12"/>
  <c r="C19" i="12"/>
  <c r="B19" i="12"/>
  <c r="D12" i="12"/>
  <c r="C12" i="12"/>
  <c r="B12" i="12"/>
  <c r="J11" i="12"/>
  <c r="I11" i="12"/>
  <c r="H11" i="12"/>
  <c r="G11" i="12"/>
  <c r="D7" i="12"/>
  <c r="D13" i="12" s="1"/>
  <c r="C7" i="12"/>
  <c r="B7" i="12"/>
  <c r="J6" i="12"/>
  <c r="I6" i="12"/>
  <c r="I12" i="12" s="1"/>
  <c r="H6" i="12"/>
  <c r="G6" i="12"/>
  <c r="D12" i="27"/>
  <c r="C12" i="27"/>
  <c r="B12" i="27"/>
  <c r="D7" i="27"/>
  <c r="C7" i="27"/>
  <c r="B7" i="27"/>
  <c r="G36" i="10"/>
  <c r="I36" i="10" s="1"/>
  <c r="F36" i="10"/>
  <c r="E36" i="10"/>
  <c r="D36" i="10"/>
  <c r="C36" i="10"/>
  <c r="B36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5" i="8"/>
  <c r="K35" i="8" s="1"/>
  <c r="H35" i="8"/>
  <c r="G35" i="8"/>
  <c r="F35" i="8"/>
  <c r="E35" i="8"/>
  <c r="D35" i="8"/>
  <c r="C35" i="8"/>
  <c r="B35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R55" i="25"/>
  <c r="Q55" i="25"/>
  <c r="R54" i="25"/>
  <c r="Q54" i="25"/>
  <c r="R53" i="25"/>
  <c r="Q53" i="25"/>
  <c r="R52" i="25"/>
  <c r="Q52" i="25"/>
  <c r="E16" i="6"/>
  <c r="B16" i="6"/>
  <c r="G5" i="6"/>
  <c r="D5" i="6"/>
  <c r="G4" i="6"/>
  <c r="D4" i="6"/>
  <c r="H12" i="12" l="1"/>
  <c r="C13" i="12"/>
  <c r="H18" i="12" s="1"/>
  <c r="C37" i="12"/>
  <c r="H20" i="12" s="1"/>
  <c r="C49" i="12"/>
  <c r="H21" i="12" s="1"/>
  <c r="G12" i="12"/>
  <c r="D49" i="12"/>
  <c r="C13" i="27"/>
  <c r="B13" i="12"/>
  <c r="G18" i="12" s="1"/>
  <c r="B25" i="12"/>
  <c r="G19" i="12" s="1"/>
  <c r="D37" i="12"/>
  <c r="J12" i="12"/>
  <c r="D25" i="12"/>
  <c r="B49" i="12"/>
  <c r="G21" i="12" s="1"/>
  <c r="C25" i="12"/>
  <c r="H19" i="12" s="1"/>
  <c r="B37" i="12"/>
  <c r="G20" i="12" s="1"/>
  <c r="B13" i="27"/>
  <c r="D13" i="27"/>
</calcChain>
</file>

<file path=xl/sharedStrings.xml><?xml version="1.0" encoding="utf-8"?>
<sst xmlns="http://schemas.openxmlformats.org/spreadsheetml/2006/main" count="1441" uniqueCount="591">
  <si>
    <t xml:space="preserve">    TENERIFE</t>
  </si>
  <si>
    <t xml:space="preserve">     Adeje</t>
  </si>
  <si>
    <t xml:space="preserve">     Arafo</t>
  </si>
  <si>
    <t xml:space="preserve">     Arico</t>
  </si>
  <si>
    <t xml:space="preserve">     Arona</t>
  </si>
  <si>
    <t xml:space="preserve">     Buenavista del Norte</t>
  </si>
  <si>
    <t xml:space="preserve">     Candelaria</t>
  </si>
  <si>
    <t xml:space="preserve">     Fasnia</t>
  </si>
  <si>
    <t xml:space="preserve">     Garachico</t>
  </si>
  <si>
    <t xml:space="preserve">     Granadilla de Abona</t>
  </si>
  <si>
    <t xml:space="preserve">     Guancha (La)</t>
  </si>
  <si>
    <t xml:space="preserve">     Guía de Isora</t>
  </si>
  <si>
    <t xml:space="preserve">     Güimar</t>
  </si>
  <si>
    <t xml:space="preserve">     Icod de Los Vinos</t>
  </si>
  <si>
    <t xml:space="preserve">     Laguna (La)</t>
  </si>
  <si>
    <t xml:space="preserve">     Matanza de Acentejo (La)</t>
  </si>
  <si>
    <t xml:space="preserve">     Orotava (La)</t>
  </si>
  <si>
    <t xml:space="preserve">     Puerto de La Cruz</t>
  </si>
  <si>
    <t xml:space="preserve">     Realejos (Los)</t>
  </si>
  <si>
    <t xml:space="preserve">     Rosario (El)</t>
  </si>
  <si>
    <t xml:space="preserve">     San Juan de La Rambla</t>
  </si>
  <si>
    <t xml:space="preserve">     San Miguel</t>
  </si>
  <si>
    <t xml:space="preserve">     Santa Cruz de Tenerife</t>
  </si>
  <si>
    <t xml:space="preserve">     Santa Úrsula</t>
  </si>
  <si>
    <t xml:space="preserve">     Santiago del Teide</t>
  </si>
  <si>
    <t xml:space="preserve">     Sauzal (El)</t>
  </si>
  <si>
    <t xml:space="preserve">     Silos (Los)</t>
  </si>
  <si>
    <t xml:space="preserve">     Tacoronte</t>
  </si>
  <si>
    <t xml:space="preserve">     Tanque (El)</t>
  </si>
  <si>
    <t xml:space="preserve">     Tegueste</t>
  </si>
  <si>
    <t xml:space="preserve">     Victoria de Acentejo (La)</t>
  </si>
  <si>
    <t xml:space="preserve">     Vilaflor</t>
  </si>
  <si>
    <t>2010</t>
  </si>
  <si>
    <t>2011</t>
  </si>
  <si>
    <t>2012</t>
  </si>
  <si>
    <t>2013</t>
  </si>
  <si>
    <t>2014</t>
  </si>
  <si>
    <t>2015</t>
  </si>
  <si>
    <t>2016</t>
  </si>
  <si>
    <t>Cifras absolutas</t>
  </si>
  <si>
    <t>Porcentajes sobre el total de Canarias</t>
  </si>
  <si>
    <t>Variación interanual</t>
  </si>
  <si>
    <t>Tasas de variación interanual</t>
  </si>
  <si>
    <t>2017</t>
  </si>
  <si>
    <t>Municipios</t>
  </si>
  <si>
    <t>DIFERENTES VARIABLES POBLACIÓN POR AÑOS Y MUNICIPIOS DE LA ISLA DE TENERIFE</t>
  </si>
  <si>
    <t>Fuente</t>
  </si>
  <si>
    <t>Elaboración</t>
  </si>
  <si>
    <t>Servicio Técnico de Desarrollo Socioeconómico y Comercio - Cabildo de Tenerife.</t>
  </si>
  <si>
    <t>Elaboración:  Servicio Técnico de Desarrollo Socioeconómico y Comercio - Cabildo de Tenerife.</t>
  </si>
  <si>
    <t>Fuente: Instituto Canario de Estadística (ISTAC) a partir de datos del Instituto Nacional de Estadística (INE). Revisión del Padrón Municipal a 1 de Enero de cada año</t>
  </si>
  <si>
    <t>Elaborado por el Servicio Técnico de  Desarrollo Socioeconómico y Comercio</t>
  </si>
  <si>
    <t>DATOS GENERALES</t>
  </si>
  <si>
    <t>DATOS POR ZONAS</t>
  </si>
  <si>
    <t xml:space="preserve"> </t>
  </si>
  <si>
    <t>Mes</t>
  </si>
  <si>
    <t xml:space="preserve">Mismo mes </t>
  </si>
  <si>
    <t>actual</t>
  </si>
  <si>
    <t>año anterior</t>
  </si>
  <si>
    <t xml:space="preserve"> Variación</t>
  </si>
  <si>
    <t>Turistas Hoteleros</t>
  </si>
  <si>
    <t>Turistas</t>
  </si>
  <si>
    <t>Pernoctaciones</t>
  </si>
  <si>
    <t>ZONA 1</t>
  </si>
  <si>
    <t>Pernoctac.</t>
  </si>
  <si>
    <t>Ocupación</t>
  </si>
  <si>
    <t>Estancia Media</t>
  </si>
  <si>
    <t>E.Media</t>
  </si>
  <si>
    <t>Turistas Extrahot.</t>
  </si>
  <si>
    <t>ZONA 2</t>
  </si>
  <si>
    <t>ZONA 3</t>
  </si>
  <si>
    <t>Total Turistas</t>
  </si>
  <si>
    <t>ZONA 4</t>
  </si>
  <si>
    <t>DATOS POR NACIONALIDADES</t>
  </si>
  <si>
    <t>%</t>
  </si>
  <si>
    <t>Españoles</t>
  </si>
  <si>
    <t>Ingleses</t>
  </si>
  <si>
    <t>Alemanes</t>
  </si>
  <si>
    <t>Belgas</t>
  </si>
  <si>
    <t>Franceses</t>
  </si>
  <si>
    <t>Italianos</t>
  </si>
  <si>
    <t>Escandinavos</t>
  </si>
  <si>
    <t>Rusia y Países del Este</t>
  </si>
  <si>
    <t>Índice de Ocupación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</si>
  <si>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</si>
  <si>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</si>
  <si>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</si>
  <si>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</si>
  <si>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</si>
  <si>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</si>
  <si>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</si>
  <si>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</si>
  <si>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</si>
  <si>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</si>
  <si>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</si>
  <si>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</si>
  <si>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</si>
  <si>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Paro registrado en la Isla deTenerife según sexos y grandes grupos edad</t>
  </si>
  <si>
    <t xml:space="preserve">Evolución Mensual </t>
  </si>
  <si>
    <t>Evolución Anual (a enero de cada año)</t>
  </si>
  <si>
    <t>Meses</t>
  </si>
  <si>
    <t>Hombres</t>
  </si>
  <si>
    <t>Mujeres</t>
  </si>
  <si>
    <t>Menores 25 años</t>
  </si>
  <si>
    <t>Mayores 25 años</t>
  </si>
  <si>
    <t>total</t>
  </si>
  <si>
    <t>Años</t>
  </si>
  <si>
    <t>Total parados</t>
  </si>
  <si>
    <t>Variación Interanual del Paro Total Registrado</t>
  </si>
  <si>
    <t>Variación 2018/2017%</t>
  </si>
  <si>
    <t>Variación 2019/2018%</t>
  </si>
  <si>
    <t>-</t>
  </si>
  <si>
    <t>Fuente:</t>
  </si>
  <si>
    <t>Observatorio Canario del Empleo, la Formación Profesional y Asuntos Sociales OBECAN</t>
  </si>
  <si>
    <t>Elaboración:</t>
  </si>
  <si>
    <t>Municipio</t>
  </si>
  <si>
    <t>Agricultura</t>
  </si>
  <si>
    <t>Comercio</t>
  </si>
  <si>
    <t>Construcción</t>
  </si>
  <si>
    <t>Hostelería</t>
  </si>
  <si>
    <t>Industria</t>
  </si>
  <si>
    <t>Resto de Servicios</t>
  </si>
  <si>
    <t>Sin Actividad
Económica</t>
  </si>
  <si>
    <t>Total 2019</t>
  </si>
  <si>
    <t>Total 2018</t>
  </si>
  <si>
    <t>%Var. 2019/18</t>
  </si>
  <si>
    <t>Adeje</t>
  </si>
  <si>
    <t>Arafo</t>
  </si>
  <si>
    <t>Arico</t>
  </si>
  <si>
    <t>Arona</t>
  </si>
  <si>
    <t>Buenavista del Norte</t>
  </si>
  <si>
    <t>Candelaria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</si>
  <si>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</si>
  <si>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</si>
  <si>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</si>
  <si>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</si>
  <si>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</si>
  <si>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</si>
  <si>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</si>
  <si>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San Cristóbal de 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</si>
  <si>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</si>
  <si>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</si>
  <si>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</si>
  <si>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</si>
  <si>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</si>
  <si>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</si>
  <si>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</si>
  <si>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</si>
  <si>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Úrsula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</si>
  <si>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</si>
  <si>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</si>
  <si>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</si>
  <si>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</si>
  <si>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</si>
  <si>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</si>
  <si>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</si>
  <si>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 de Chasna</t>
  </si>
  <si>
    <t>Tenerife</t>
  </si>
  <si>
    <t>Sin actividad económica</t>
  </si>
  <si>
    <t>Resto de servicios</t>
  </si>
  <si>
    <t>Total</t>
  </si>
  <si>
    <t>Formación Profesional</t>
  </si>
  <si>
    <t>Estudios Universitarios</t>
  </si>
  <si>
    <t>Educación Secundaria</t>
  </si>
  <si>
    <t>Educación Primaria</t>
  </si>
  <si>
    <t>Sin estudios</t>
  </si>
  <si>
    <t>Ocupaciones militares</t>
  </si>
  <si>
    <t>Directores y gerentes</t>
  </si>
  <si>
    <t>Técnicos y personal científicos e Intelectuales</t>
  </si>
  <si>
    <t>Técnicos y personal de apoyo</t>
  </si>
  <si>
    <t>Empleados Contables, Administrativos, y otros Empleados de Oficina</t>
  </si>
  <si>
    <t>Trabajadores de los servicios de Restauración, Personales, Protección y Vendedores</t>
  </si>
  <si>
    <t>Trabajadores agricultura y pesca</t>
  </si>
  <si>
    <t xml:space="preserve">Trabajadores cualificados Artesanos y Trab. Cualificados de las Industrias Manufactureras y La Construcción </t>
  </si>
  <si>
    <t>Operadores de maquinaria</t>
  </si>
  <si>
    <t>Ocupaciones elementales</t>
  </si>
  <si>
    <t>Evolución anual del Paro registrado en Canarias según sexos por porvincias e islas</t>
  </si>
  <si>
    <t>HOMBRES</t>
  </si>
  <si>
    <t>MUJERES</t>
  </si>
  <si>
    <t>TOTAL</t>
  </si>
  <si>
    <t>LANZAROTE</t>
  </si>
  <si>
    <t>FUERTEVENTURA</t>
  </si>
  <si>
    <t>GRAN CANARIA</t>
  </si>
  <si>
    <t>Total Provincia Las Palmas de GC</t>
  </si>
  <si>
    <t>LA GOMERA</t>
  </si>
  <si>
    <t>LA PALMA</t>
  </si>
  <si>
    <t>EL HIERRO</t>
  </si>
  <si>
    <t>TENERIFE</t>
  </si>
  <si>
    <t>Total Provincia de tenerife</t>
  </si>
  <si>
    <t>Total CCAA</t>
  </si>
  <si>
    <t>Formación profesional</t>
  </si>
  <si>
    <t>Estudios universitarios</t>
  </si>
  <si>
    <t>Educación secundaria</t>
  </si>
  <si>
    <t>Educación primaria</t>
  </si>
  <si>
    <t>Analfabetos</t>
  </si>
  <si>
    <t>2020/19(%)</t>
  </si>
  <si>
    <t>Nivel de estudios desconocido</t>
  </si>
  <si>
    <t/>
  </si>
  <si>
    <t>Índices provinciales: general y de grupos ECOICOP</t>
  </si>
  <si>
    <t>Unidades: Índice, Tasas</t>
  </si>
  <si>
    <t>Índice</t>
  </si>
  <si>
    <t>Variación mensual</t>
  </si>
  <si>
    <t>Variación anual</t>
  </si>
  <si>
    <t>Variación en lo que va de año</t>
  </si>
  <si>
    <t>38 Santa Cruz de Tenerife</t>
  </si>
  <si>
    <t xml:space="preserve">    Índice general</t>
  </si>
  <si>
    <t xml:space="preserve">    01 Alimentos y bebidas no alcohólicas</t>
  </si>
  <si>
    <t xml:space="preserve">    02 Bebidas alcohólicas y tabaco</t>
  </si>
  <si>
    <t xml:space="preserve">    03 Vestido y calzado</t>
  </si>
  <si>
    <t xml:space="preserve">    04 Vivienda, agua, electricidad, gas y otros combustibles</t>
  </si>
  <si>
    <t xml:space="preserve">    05 Muebles, artículos del hogar y artículos para el mantenimiento corriente del hogar</t>
  </si>
  <si>
    <t xml:space="preserve">    06 Sanidad</t>
  </si>
  <si>
    <t xml:space="preserve">    07 Transporte</t>
  </si>
  <si>
    <t xml:space="preserve">    08 Comunicaciones</t>
  </si>
  <si>
    <t xml:space="preserve">    09 Ocio y cultura</t>
  </si>
  <si>
    <t xml:space="preserve">    10 Enseñanza</t>
  </si>
  <si>
    <t xml:space="preserve">    11 Restaurantes y hoteles</t>
  </si>
  <si>
    <t xml:space="preserve">    12 Otros bienes y servicios </t>
  </si>
  <si>
    <t>35 Palmas, Las</t>
  </si>
  <si>
    <t>05 Canarias</t>
  </si>
  <si>
    <t>Nacional</t>
  </si>
  <si>
    <t>Fuente: Instituto Nacional de Estadística (INE).</t>
  </si>
  <si>
    <t xml:space="preserve">http://www.ine.es/daco/daco42/codmun/cod_ccaa.htm) </t>
  </si>
  <si>
    <t xml:space="preserve">/ Padrón. Población por municipios / Relación de municipios y sus códigos por provincias  / Relación de comunidades y ciudades autónomas con sus códigos.  </t>
  </si>
  <si>
    <t xml:space="preserve">(*) Desde enero de 2020 el orden de las Comunidades Autónomas se adaptará exclusivamente a la ordenación INE. (INEbase / Demografía y población / </t>
  </si>
  <si>
    <t>(1) Incluidos en Régimen General los datos de Cuidadores No Profesionales, excluidos datos de los Sistemas Especiales Agrario y de Empleados de Hogar.</t>
  </si>
  <si>
    <t>CANARIAS</t>
  </si>
  <si>
    <t>S.C.Tenerife</t>
  </si>
  <si>
    <t>Las Palmas</t>
  </si>
  <si>
    <t>Cta. Propia</t>
  </si>
  <si>
    <t>Cta. Ajena</t>
  </si>
  <si>
    <t>S.E.T.A.</t>
  </si>
  <si>
    <t>No S.E.T.A.</t>
  </si>
  <si>
    <t>S.E.E. Hogar</t>
  </si>
  <si>
    <t xml:space="preserve">S.E.Agrario </t>
  </si>
  <si>
    <t>Régimen General (1)</t>
  </si>
  <si>
    <t>COMUNIDAD AUTÓNOMA (*)</t>
  </si>
  <si>
    <t>TOTAL SISTEMA</t>
  </si>
  <si>
    <t>Rég.  Esp. Min. Carbón</t>
  </si>
  <si>
    <t>Régimen Especial del Mar</t>
  </si>
  <si>
    <t xml:space="preserve">Régimen Especial  Trabajadores Autónomos </t>
  </si>
  <si>
    <t>Régimen General</t>
  </si>
  <si>
    <t>DIRECCIONES PROVINCIALES</t>
  </si>
  <si>
    <t>Fuente:Instituto Canario de Estadística (ISTAC) a partir de datos de la Tesorería General de la Seguridad Social e Instituto Social de la Marina.</t>
  </si>
  <si>
    <t xml:space="preserve">  1.- Siguiendo los mismos criterios de contabilización de la Seguridad Social, para las afiliaciones del Régimen General - Sistema Especial Agrario,  Régimen General - Sistema Especial de Empleados de Hogar,  Régimen de Autónomos - Sistema Especial de Trabajadores Agrarios,  Régimen Agrario por cuenta ajena y Régimen de Empleados del Hogar se contabilizan personas afiliadas y no afiliaciones.
Asimismo, para los regímenes agrarios (Régimen General - Sistema Especial Agrario, Régimen de Autónomos - Sistema Especial de Trabajadores Agrarios y el antiguo Régimen Agrario por cuenta ajena) se contabilizan las personas afiliadas cotizantes (tanto las activas como las no activas).</t>
  </si>
  <si>
    <t xml:space="preserve"> Notas de tabla</t>
  </si>
  <si>
    <t>Notas:</t>
  </si>
  <si>
    <t xml:space="preserve"> Empleos autónomos</t>
  </si>
  <si>
    <t xml:space="preserve"> Empleos asalariados</t>
  </si>
  <si>
    <t>TOTAL DE AFILIACIONES</t>
  </si>
  <si>
    <t>Unidad de medida:Afiliaciones</t>
  </si>
  <si>
    <t>Total Nacional</t>
  </si>
  <si>
    <t>Fuente: Tesorería General de la Seguridad Social. Ministerio de Inclusión, Seguiridad Social y Migraciones.</t>
  </si>
  <si>
    <t xml:space="preserve">   TOTAL TENERIFE</t>
  </si>
  <si>
    <t>Unidad de medida:Miles de personas</t>
  </si>
  <si>
    <t xml:space="preserve">  Población ocupada</t>
  </si>
  <si>
    <t xml:space="preserve">  Población parada</t>
  </si>
  <si>
    <t xml:space="preserve">  Tenerife - Área Metropolitana</t>
  </si>
  <si>
    <t xml:space="preserve">  Tenerife - Acentejo</t>
  </si>
  <si>
    <t xml:space="preserve">  Tenerife - Daute</t>
  </si>
  <si>
    <t xml:space="preserve">  Tenerife - Icod</t>
  </si>
  <si>
    <t xml:space="preserve">  Tenerife - Valle de La Orotava</t>
  </si>
  <si>
    <t xml:space="preserve">  Tenerife - Abona</t>
  </si>
  <si>
    <t xml:space="preserve">  Tenerife - Suroeste</t>
  </si>
  <si>
    <t xml:space="preserve">  Tenerife - Valle de Güímar</t>
  </si>
  <si>
    <t xml:space="preserve"> Notas de categoría</t>
  </si>
  <si>
    <t xml:space="preserve">  1.- Comarcas:   Tenerife - Área Metropolitana
 </t>
  </si>
  <si>
    <t xml:space="preserve">       El Rosario, La Laguna, Santa Cruz de Tenerife y Tegueste.</t>
  </si>
  <si>
    <t xml:space="preserve">  2.- Comarcas:   Tenerife - Acentejo
 </t>
  </si>
  <si>
    <t xml:space="preserve">       El Sauzal, La Matanza de Acentejo, La Victoria de Acentejo, Santa Úrsula y Tacoronte.</t>
  </si>
  <si>
    <t xml:space="preserve">  3.- Comarcas:   Tenerife - Daute
 </t>
  </si>
  <si>
    <t xml:space="preserve">       Buenavista del Norte, El Tanque, Garachico y Los Silos.</t>
  </si>
  <si>
    <t xml:space="preserve">  4.- Comarcas:   Tenerife - Icod
 </t>
  </si>
  <si>
    <t xml:space="preserve">       La Guancha, Icod de los Vinos y San Juan de la Rambla.</t>
  </si>
  <si>
    <t xml:space="preserve">  5.- Comarcas:   Tenerife - Valle de La Orotava
 </t>
  </si>
  <si>
    <t xml:space="preserve">       La Orotava, Los Realejos y Puerto de la Cruz.</t>
  </si>
  <si>
    <t xml:space="preserve">  6.- Comarcas:   Tenerife - Abona
 </t>
  </si>
  <si>
    <t xml:space="preserve">       Arico, Fasnia, Granadilla de Abona, San Miguel y Vilaflor.</t>
  </si>
  <si>
    <t xml:space="preserve">  7.- Comarcas:   Tenerife - Suroeste
 </t>
  </si>
  <si>
    <t xml:space="preserve">       Adeje, Arona, Guía de Isora y Santiago del Teide.</t>
  </si>
  <si>
    <t xml:space="preserve">  8.- Comarcas:   Tenerife - Valle de Güímar
 </t>
  </si>
  <si>
    <t xml:space="preserve">       Arafo, Candelaria y Güímar.</t>
  </si>
  <si>
    <t>Unidad de medida:Porcentajes</t>
  </si>
  <si>
    <t>Tasas de actividad</t>
  </si>
  <si>
    <t>Tasas de empleo</t>
  </si>
  <si>
    <t>Tasas de paro</t>
  </si>
  <si>
    <t>Tasas de actividad, empleo y paro. Comarcas de la Isla de Tenerife y Canarias por trimestres.</t>
  </si>
  <si>
    <t>Población de 16 y más años según relaciones con la actividad económica. Comarcas de la Isla de Tenerife y Canarias, por trimestre.</t>
  </si>
  <si>
    <t xml:space="preserve"> TOTAL TENERIFE</t>
  </si>
  <si>
    <t>TOTAL CANARIAS</t>
  </si>
  <si>
    <t xml:space="preserve"> Población Activa</t>
  </si>
  <si>
    <t xml:space="preserve"> Población Inactiva</t>
  </si>
  <si>
    <t xml:space="preserve">Fuente: Instituto Canario de Estadística (ISTAC) a partir de datos del Instituto Nacional de Estadística (INE). </t>
  </si>
  <si>
    <t>RESUMEN DE DATOS ACUMULADOS</t>
  </si>
  <si>
    <t>Año actual</t>
  </si>
  <si>
    <t>Año anterior</t>
  </si>
  <si>
    <t>Variación</t>
  </si>
  <si>
    <t>2020/19</t>
  </si>
  <si>
    <t>Paro registrado en Canarias según sexos por porvincias e islas</t>
  </si>
  <si>
    <t>Evolución Mensual Indice de Precios de Consumo. Base 2016. Provincia Santa Cruz de Tenerife</t>
  </si>
  <si>
    <t>Unidades: Índice</t>
  </si>
  <si>
    <t>Índice general</t>
  </si>
  <si>
    <t xml:space="preserve">    2020M02</t>
  </si>
  <si>
    <t xml:space="preserve">    2020M01</t>
  </si>
  <si>
    <t xml:space="preserve">    2019M12</t>
  </si>
  <si>
    <t xml:space="preserve">    2019M11</t>
  </si>
  <si>
    <t xml:space="preserve">    2019M10</t>
  </si>
  <si>
    <t xml:space="preserve">    2019M09</t>
  </si>
  <si>
    <t xml:space="preserve">    2019M08</t>
  </si>
  <si>
    <t xml:space="preserve">    2019M07</t>
  </si>
  <si>
    <t xml:space="preserve">    2019M06</t>
  </si>
  <si>
    <t xml:space="preserve">    2019M05</t>
  </si>
  <si>
    <r>
      <t xml:space="preserve">Evolución anual del Paro registrado en Canarias </t>
    </r>
    <r>
      <rPr>
        <b/>
        <sz val="9"/>
        <rFont val="Arial"/>
        <family val="2"/>
      </rPr>
      <t>(a enero de cada año)</t>
    </r>
  </si>
  <si>
    <t>Variación 2020/2019%</t>
  </si>
  <si>
    <t xml:space="preserve"> Marzo 2020</t>
  </si>
  <si>
    <t>Elaborado por el Servicio Técnico de Desarrollo Económico y Comercio</t>
  </si>
  <si>
    <t>Nota: Orden SND/257/2020, de 19 de marzo Suspensión de apertura al público de establecimientos alojativos turísticos</t>
  </si>
  <si>
    <t>La elevación del mes de marzo 2020 se ha realizado para el periodo del 1 al 26 de marzo</t>
  </si>
  <si>
    <t xml:space="preserve">    2020M03</t>
  </si>
  <si>
    <t>2020 Primer trimestre (p)</t>
  </si>
  <si>
    <t>2020 Primer trimestre</t>
  </si>
  <si>
    <t>Indicadores Mensuales de Empleo en el Sector Turístico de la Isla de Tenerife</t>
  </si>
  <si>
    <t>Evolución Mensual del Empleo en el Sector Turístico de la Isla de Tenerife</t>
  </si>
  <si>
    <t>Evolución Trimestral de las Afiliaciones e Inscripciones a la Seguridad Social en el Sector Turístico de la Isla de Tenerife</t>
  </si>
  <si>
    <t>Contratos</t>
  </si>
  <si>
    <t>Demandas de empleo</t>
  </si>
  <si>
    <t>Afiliados a la S.S.</t>
  </si>
  <si>
    <t>Empresas Inscritas S.S.</t>
  </si>
  <si>
    <t>Transporte terrestre y por tuberia</t>
  </si>
  <si>
    <t xml:space="preserve">         2013 Primer trimestre</t>
  </si>
  <si>
    <t>Transporte maritimo y por vias navegables interiores</t>
  </si>
  <si>
    <t xml:space="preserve">         2013 Segundo trimestre</t>
  </si>
  <si>
    <t>Transporte aereo</t>
  </si>
  <si>
    <t xml:space="preserve">      2018 Enero</t>
  </si>
  <si>
    <t xml:space="preserve">         2013 Tercer trimestre</t>
  </si>
  <si>
    <t>Servicios de alojamiento</t>
  </si>
  <si>
    <t xml:space="preserve">      2018 Febrero</t>
  </si>
  <si>
    <t xml:space="preserve">         2013 Cuarto trimestre</t>
  </si>
  <si>
    <t>Servicios de comidas y bebidas</t>
  </si>
  <si>
    <t xml:space="preserve">      2018 Marzo</t>
  </si>
  <si>
    <t xml:space="preserve">         2014 Primer trimestre</t>
  </si>
  <si>
    <t>Actividades inmobiliarias</t>
  </si>
  <si>
    <t xml:space="preserve">      2018 Abril</t>
  </si>
  <si>
    <t xml:space="preserve">         2014 Segundo trimestre</t>
  </si>
  <si>
    <t>Actividades de alquiler</t>
  </si>
  <si>
    <t xml:space="preserve">      2018 Mayo</t>
  </si>
  <si>
    <t xml:space="preserve">         2014 Tercer trimestre</t>
  </si>
  <si>
    <t>Actividades de agencias de viajes, operadores turisticos, servicios de reservas y actividades relacionadas con los mismos</t>
  </si>
  <si>
    <t xml:space="preserve">      2018 Junio</t>
  </si>
  <si>
    <t xml:space="preserve">         2014 Cuarto trimestre</t>
  </si>
  <si>
    <t>Actividades de creacion, artisticas y espectaculos</t>
  </si>
  <si>
    <t xml:space="preserve">      2018 Julio</t>
  </si>
  <si>
    <t xml:space="preserve">         2015 Primer trimestre</t>
  </si>
  <si>
    <t>Actividades de bibliotecas, archivos, museos y otras actividades culturales</t>
  </si>
  <si>
    <t xml:space="preserve">      2018 Agosto</t>
  </si>
  <si>
    <t xml:space="preserve">         2015 Segundo trimestre</t>
  </si>
  <si>
    <t>Actividades de juegos de azar y apuestas</t>
  </si>
  <si>
    <t xml:space="preserve">      2018 Septiembre</t>
  </si>
  <si>
    <t xml:space="preserve">         2015 Tercer trimestre</t>
  </si>
  <si>
    <t>Actividades deportivas, recreativas y de entretenimiento</t>
  </si>
  <si>
    <t xml:space="preserve">      2018 Octubre</t>
  </si>
  <si>
    <t xml:space="preserve">         2015 Cuarto trimestre</t>
  </si>
  <si>
    <t xml:space="preserve">      2018 Noviembre</t>
  </si>
  <si>
    <t xml:space="preserve">         2016 Primer trimestre</t>
  </si>
  <si>
    <t xml:space="preserve">      2018 Diciembre</t>
  </si>
  <si>
    <t xml:space="preserve">         2016 Segundo trimestre</t>
  </si>
  <si>
    <t>Fuente: Observatorio Canario del Empleo, la Formación Profesional y Asuntos Sociales OBECAN</t>
  </si>
  <si>
    <t xml:space="preserve">      2019 Enero</t>
  </si>
  <si>
    <t xml:space="preserve">         2016 Tercer trimestre</t>
  </si>
  <si>
    <t>Elaboración: Servicio Técnico de Desarrollo Socioeconómico y Comercio - Cabildo de Tenerife.</t>
  </si>
  <si>
    <t xml:space="preserve">      2019 Febrero</t>
  </si>
  <si>
    <t xml:space="preserve">         2016 Cuarto trimestre</t>
  </si>
  <si>
    <t xml:space="preserve">      2019 Marzo</t>
  </si>
  <si>
    <t xml:space="preserve">         2017 Primer trimestre</t>
  </si>
  <si>
    <t>Datos Trimestrales de la Seguridad Social en el Sector Turístico de la Isla de Tenerife</t>
  </si>
  <si>
    <t xml:space="preserve">      2019 Abril</t>
  </si>
  <si>
    <t xml:space="preserve">         2017 Segundo trimestre</t>
  </si>
  <si>
    <t>Primer Trimestre 2020</t>
  </si>
  <si>
    <t>Afiliaciones Residentes</t>
  </si>
  <si>
    <t xml:space="preserve">Empresas Inscritas </t>
  </si>
  <si>
    <t xml:space="preserve">      2019 Mayo</t>
  </si>
  <si>
    <t xml:space="preserve">         2017 Tercer trimestre</t>
  </si>
  <si>
    <t xml:space="preserve">      TOTAL DE AFILIACIONES/INSCRIPCIONES</t>
  </si>
  <si>
    <t xml:space="preserve">      2019 Junio</t>
  </si>
  <si>
    <t xml:space="preserve">         2017 Cuarto trimestre</t>
  </si>
  <si>
    <t xml:space="preserve">        TOTAL DE AFILIACIONES/INSCRIPCIONES EN ACTIVIDADES    CARACTERÍSTICAS DEL TURISMO</t>
  </si>
  <si>
    <t xml:space="preserve">      2019 Julio</t>
  </si>
  <si>
    <t xml:space="preserve">         2018 Primer trimestre</t>
  </si>
  <si>
    <t xml:space="preserve">        HOTELES Y SIMILARES</t>
  </si>
  <si>
    <t xml:space="preserve">      2019 Agosto</t>
  </si>
  <si>
    <t xml:space="preserve">         2018 Segundo trimestre</t>
  </si>
  <si>
    <t xml:space="preserve">         Hoteles y alojamientos similares</t>
  </si>
  <si>
    <t xml:space="preserve">      2019 Septiembre</t>
  </si>
  <si>
    <t xml:space="preserve">         2018 Tercer trimestre</t>
  </si>
  <si>
    <t xml:space="preserve">         Alojamientos turísticos y otros alojamientos de corta estancia</t>
  </si>
  <si>
    <t xml:space="preserve">      2019 Octubre</t>
  </si>
  <si>
    <t xml:space="preserve">         2018 Cuarto trimestre</t>
  </si>
  <si>
    <t xml:space="preserve">         Campings y aparcamientos para caravanas</t>
  </si>
  <si>
    <t xml:space="preserve">      2019 Noviembre</t>
  </si>
  <si>
    <t xml:space="preserve">         2019 Primer trimestre</t>
  </si>
  <si>
    <t xml:space="preserve">         Otros alojamientos</t>
  </si>
  <si>
    <t xml:space="preserve">      2019 Diciembre</t>
  </si>
  <si>
    <t xml:space="preserve">         2019 Segundo trimestre</t>
  </si>
  <si>
    <t xml:space="preserve">        RESTAURANTES Y SIMILARES</t>
  </si>
  <si>
    <t xml:space="preserve">      2020 Enero</t>
  </si>
  <si>
    <t xml:space="preserve">         2019 Tercer trimestre</t>
  </si>
  <si>
    <t xml:space="preserve">         Restaurantes y puestos de comidas</t>
  </si>
  <si>
    <t xml:space="preserve">      2020 Febrero</t>
  </si>
  <si>
    <t xml:space="preserve">         2019 Cuarto trimestre</t>
  </si>
  <si>
    <t xml:space="preserve">         Provisión de comidas preparadas para eventos</t>
  </si>
  <si>
    <t xml:space="preserve">      2020 Marzo</t>
  </si>
  <si>
    <t xml:space="preserve">         2020 Primer trimestre (p)</t>
  </si>
  <si>
    <t xml:space="preserve">         Otros servicios de comidas</t>
  </si>
  <si>
    <t xml:space="preserve">         Establecimientos de bebidas</t>
  </si>
  <si>
    <t xml:space="preserve">        SERVICIOS DE TRANSPORTE DE PASAJEROS POR FERROCARRIL</t>
  </si>
  <si>
    <t xml:space="preserve">         Transporte interurbano de pasajeros por ferrocarril</t>
  </si>
  <si>
    <t xml:space="preserve">        SERVICIOS DE TRANSPORTE DE PASAJEROS POR CARRETERA</t>
  </si>
  <si>
    <t xml:space="preserve">         Transporte terrestre urbano y suburbano de pasajeros</t>
  </si>
  <si>
    <t xml:space="preserve">         Transporte por taxi</t>
  </si>
  <si>
    <t xml:space="preserve">         Otros tipos de transporte terrestre de pasajeros n.c.o.p.</t>
  </si>
  <si>
    <t xml:space="preserve">        SERVICIOS DE TRANSPORTE MARÍTIMO DE PASAJEROS</t>
  </si>
  <si>
    <t xml:space="preserve">         Transporte marítimo de pasajeros</t>
  </si>
  <si>
    <t xml:space="preserve">         Transporte de pasajeros por vías navegables interiores</t>
  </si>
  <si>
    <t xml:space="preserve">        SERVICIOS DE TRANSPORTE AÉREO DE PASAJEROS Y ACTIVIDADES ANEXAS</t>
  </si>
  <si>
    <t xml:space="preserve">         Transporte aéreo de pasajeros</t>
  </si>
  <si>
    <t xml:space="preserve">         Actividades anexas al transporte aéreo</t>
  </si>
  <si>
    <t xml:space="preserve">        ALQUILER DE BIENES DE EQUIPO DE TRANSPORTE DE PASAJEROS</t>
  </si>
  <si>
    <t xml:space="preserve">         Alquiler de automóviles y vehículos de motor ligeros</t>
  </si>
  <si>
    <t xml:space="preserve">         Alquiler de medios de navegación</t>
  </si>
  <si>
    <t xml:space="preserve">         Alquiler de medios de transporte aéreo</t>
  </si>
  <si>
    <t xml:space="preserve">        AGENCIAS DE VIAJES Y SIMILARES</t>
  </si>
  <si>
    <t xml:space="preserve">         Actividades de las agencias de viajes</t>
  </si>
  <si>
    <t xml:space="preserve">         Actividades de los operadores turísticos</t>
  </si>
  <si>
    <t xml:space="preserve">         Otros servicios de reservas y actividades relacionadas con los mismos</t>
  </si>
  <si>
    <t xml:space="preserve">        SERVICIOS CULTURALES</t>
  </si>
  <si>
    <t xml:space="preserve">         Artes escénicas</t>
  </si>
  <si>
    <t xml:space="preserve">         Actividades auxiliares a las artes escénicas</t>
  </si>
  <si>
    <t xml:space="preserve">         Creación artística y literaria</t>
  </si>
  <si>
    <t xml:space="preserve">         Gestión de salas de espectáculos</t>
  </si>
  <si>
    <t xml:space="preserve">         Actividades de museos</t>
  </si>
  <si>
    <t xml:space="preserve">         Gestión de lugares y edificios históricos</t>
  </si>
  <si>
    <t xml:space="preserve">         Actividades de los jardines botánicos, parques zoológicos y reservas naturales</t>
  </si>
  <si>
    <t xml:space="preserve">        SERVICIOS DE ACTIVIDADES DEPORTIVAS Y OTRAS ACTIVIDADES DE RECREO</t>
  </si>
  <si>
    <t xml:space="preserve">         Alquiler de artículos de ocio y deportivos</t>
  </si>
  <si>
    <t xml:space="preserve">         Actividades de juegos de azar y apuestas</t>
  </si>
  <si>
    <t xml:space="preserve">         Gestión de instalaciones deportivas</t>
  </si>
  <si>
    <t xml:space="preserve">         Otras actividades deportivas</t>
  </si>
  <si>
    <t xml:space="preserve">         Actividades de los parques de atracciones y los parques temáticos</t>
  </si>
  <si>
    <t xml:space="preserve">         Otras actividades recreativas y de entretenimiento</t>
  </si>
  <si>
    <t>Fuente: Instituto Canario de Estadística (ISTAC) a partir de datos de la Tesorería General de la Seguridad Social e Instituto Social de la Marina.</t>
  </si>
  <si>
    <t>Unidad de medida:Miles de euros</t>
  </si>
  <si>
    <t>RECAUDACIÓN LÍQUIDA ACUMULADA TOTAL</t>
  </si>
  <si>
    <t xml:space="preserve"> IGIC</t>
  </si>
  <si>
    <t>Recaudación líquida acumulada de los recursos del Régimen Económico y Fiscal de Canarias (REF)</t>
  </si>
  <si>
    <t xml:space="preserve">      2020 Abril</t>
  </si>
  <si>
    <t>Duración Determinada</t>
  </si>
  <si>
    <t>Indefinido</t>
  </si>
  <si>
    <t>Contratos registrados en la Isla de Tenerife según sexos y tipo de contrato</t>
  </si>
  <si>
    <t>Variación Interanual 20/19%</t>
  </si>
  <si>
    <t>Fuente: Instituto Canario de Estadística (ISTAC) a partir de datos de la Intervención General de la Consejería de Economía y Hacienda.</t>
  </si>
  <si>
    <t>Producto Interior Bruto (PIB)</t>
  </si>
  <si>
    <t>Empleo total</t>
  </si>
  <si>
    <t>Empleo asalariado</t>
  </si>
  <si>
    <t>Producto Interior Bruto per cápita</t>
  </si>
  <si>
    <t>Población a 1 de julio</t>
  </si>
  <si>
    <t>Fuente:Instituto Canario de Estadística (ISTAC) a partir de datos del Instituto Nacional de Estadística (INE).</t>
  </si>
  <si>
    <t>Miles de euros para Producto Interior Bruto (PIB).</t>
  </si>
  <si>
    <t>Personas para Empleo asalariado.</t>
  </si>
  <si>
    <t>Euros para Producto Interior Bruto per cápita.</t>
  </si>
  <si>
    <t>Personas para Población a 1 de julio.</t>
  </si>
  <si>
    <t>Personas para Empleo total.</t>
  </si>
  <si>
    <t>PIB pm. Índices de volumen encadenados (variaciones reales del PIB). Canarias y  España por trimestres. (Base 2015).</t>
  </si>
  <si>
    <t>Datos brutos</t>
  </si>
  <si>
    <t>Datos corregidos de efectos estacionales y de calendario</t>
  </si>
  <si>
    <t>Valor absoluto</t>
  </si>
  <si>
    <t>Canarias</t>
  </si>
  <si>
    <t>España</t>
  </si>
  <si>
    <t>Fuente:Instituto Canario de Estadística (ISTAC).</t>
  </si>
  <si>
    <t>PIB pm. Precios corrientes. Canarias y España por trimestres. (Base 2015).</t>
  </si>
  <si>
    <t xml:space="preserve">   Canarias</t>
  </si>
  <si>
    <t xml:space="preserve">   España</t>
  </si>
  <si>
    <t xml:space="preserve">Macromagnitudes de la Isla de Tenerife. Contabilidad Regional de España: Estimaciones Insulares Armonizadas </t>
  </si>
  <si>
    <t>Unidad de Medida:</t>
  </si>
  <si>
    <t>Variación interanual %</t>
  </si>
  <si>
    <t>Variación respecto al trimestre anterior %</t>
  </si>
  <si>
    <t>Unidad de medida Valor Absoluto: Índices</t>
  </si>
  <si>
    <t xml:space="preserve">RESULTADOS MENSUALES ESTADISTICA DE TURISMO DE LA ISLA DE TENERIFE </t>
  </si>
  <si>
    <t>Comparativa Interanual (2020/19) de la Evolución Mensual de las Principales Variables Turísticas en lo que va de año</t>
  </si>
  <si>
    <t>COMPARATIVA INTERANUAL DE LA EVOLUCIÓN MENSUAL DE LAS PRINCIPALES VARIABLES TURÍSTICAS</t>
  </si>
  <si>
    <t>DEMOGRAFÍCOS_1</t>
  </si>
  <si>
    <t>DEMOGRAFÍCOS_2</t>
  </si>
  <si>
    <t>TURISMO_1</t>
  </si>
  <si>
    <t>TURISMO_3</t>
  </si>
  <si>
    <t>TURISMO_2</t>
  </si>
  <si>
    <t>CIFRAS TOTALES DE POBLACIÓN POR AÑOS</t>
  </si>
  <si>
    <t>DIFERENTES VARIABLES DE POBLACIÓN POR AÑOS Y MUNICIPIOS DE LA ISLA DE TENERIFE</t>
  </si>
  <si>
    <t>PRINCIPALES INDICADORES DE EMPLEO TURÍSTICO</t>
  </si>
  <si>
    <t>PARO REGISTRADO EN LA ISLA DE TENERIFE SEGÚN SEXOS Y GRANDES GRUPOS EDAD</t>
  </si>
  <si>
    <t>PARO REGISTRADO POR MUNICIPIOS EN LA ISLA DE TENERIFE SEGÚN SECTORES ECONÓMICOS (a 31 de diciembre de cada año)</t>
  </si>
  <si>
    <t>PARO REGISTRADO POR MUNICIPIOS EN LA ISLA DE TENERIFE SEGÚN NIVEL FORMATIVO (a 31 de diciembre de cada año)</t>
  </si>
  <si>
    <t>PARO_1</t>
  </si>
  <si>
    <t>PARO_2</t>
  </si>
  <si>
    <t>PARO_3</t>
  </si>
  <si>
    <t>PARO_4</t>
  </si>
  <si>
    <t>PARO_5</t>
  </si>
  <si>
    <t>PARO_6</t>
  </si>
  <si>
    <t>PARO_7</t>
  </si>
  <si>
    <t>PARO_8</t>
  </si>
  <si>
    <t>PARO REGISTRADO EN LA ISLA DE TENERIFE SEGÚN ESTUDIOS TERMINADOS (DATOS MENSUALES)</t>
  </si>
  <si>
    <t>PARO REGISTRADO EN LA ISLA DE TENERIFE SEGÚN OCUPACIONES (DATOS MENSUALES)</t>
  </si>
  <si>
    <t>PARO REGISTRADO EN CANARIAS SEGÚN SEXOS POR PROVINCIAS E ISLAS (DATOS MENSUALES)</t>
  </si>
  <si>
    <t>EVOLUCIÓN ANUAL DEL PARO REGISTRADO EN CANARIAS</t>
  </si>
  <si>
    <t>PARO REGISTRADO POR MUNICIPIOS EN LA ISLA DE TENERIFE SEGÚN NIVEL FORMATIVO (DATOS ANUALES)</t>
  </si>
  <si>
    <t>PARO REGISTRADO POR MUNICIPIOS EN LA ISLA DE TENERIFE SEGÚN SECTORES ECONÓMICOS (DATOS ANUALES)</t>
  </si>
  <si>
    <t>CONTRATOS_1</t>
  </si>
  <si>
    <t>CONTRATOS_2</t>
  </si>
  <si>
    <t>CONTRATOS_3</t>
  </si>
  <si>
    <t>CONTRATOS_4</t>
  </si>
  <si>
    <t>CONTRATOS REGISTRADOS EN LA ISLA DE TENERIFE SEGÚN SEXOS Y TIPO DE CONTRATO (DATOS MENSUALES)</t>
  </si>
  <si>
    <t>CONTRATOS REGISTRADOS EN LA ISLA DE TENERIFE SEGÚN SECTORES ECONÓMICOS (DATOS MENSUALES)</t>
  </si>
  <si>
    <t>CONTRATOS REGISTRADOS EN LA ISLA DE TENERIFE SEGÚN ESTUDIOS TERMINADOS (DATOS MENSUALES)</t>
  </si>
  <si>
    <t>CONTRATOS REGISTRADOS EN LA ISLA DE TENERIFE SEGÚN OCUPACIONES (DATOS MENSUALES)</t>
  </si>
  <si>
    <t>ÍNDICE DE PRECIOS DE CONSUMO. BASE 2016 (DATOS MENSUALES)</t>
  </si>
  <si>
    <t>EVOLUCIÓN MENSUAL ÍNDICE DE PRECIOS DE CONSUMO. BASE 2016. PROVINCIA SANTA CRUZ DE TENERIFE</t>
  </si>
  <si>
    <t>RECAUDACIÓN LÍQUIDA ACUMULADA DE LOS RECURSOS DEL RÉGIMEN ECONÓMICO Y FISCAL DE CANARIAS (DATOS MENSUALES)</t>
  </si>
  <si>
    <t>IPC_1</t>
  </si>
  <si>
    <t>IPC_2</t>
  </si>
  <si>
    <t>REF</t>
  </si>
  <si>
    <t>Afiliaciones según situaciones laborales por municipios de Tenerife por trimestre.</t>
  </si>
  <si>
    <t>PIB PM. ÍNDICES DE VOLUMEN ENCADENADOS (VARIACIONES REALES DEL PIB). CANARIAS Y  ESPAÑA POR TRIMESTRES. (BASE 2015).</t>
  </si>
  <si>
    <t>MACROMAGNITUDES DE LA ISLA DE TENERIFE. CONTABILIDAD REGIONAL DE ESPAÑA: ESTIMACIONES INSULARES ARMONIZADAS. (DATOS ANUALES)</t>
  </si>
  <si>
    <t>SITUACIÓN DE AFILIADOS EN ALTA POR REGÍMENES, PROVINCIAS Y AUTONOMÍAS. (DATOS MENSUALES)</t>
  </si>
  <si>
    <t>AFILIACIONES SEGÚN SITUACIONES LABORALES POR MUNICIPIOS DE TENERIFE POR TRIMESTRE.</t>
  </si>
  <si>
    <t>POBLACIÓN DE 16 Y MÁS AÑOS SEGÚN RELACIONES CON LA ACTIVIDAD ECONÓMICA. COMARCAS DE LA ISLA DE TENERIFE Y CANARIAS, POR TRIMESTRE.</t>
  </si>
  <si>
    <t>TASAS DE ACTIVIDAD, EMPLEO Y PARO. COMARCAS DE LA ISLA DE TENERIFE Y CANARIAS POR TRIMESTRES.</t>
  </si>
  <si>
    <t>PIB_1</t>
  </si>
  <si>
    <t>PIB_2</t>
  </si>
  <si>
    <t>AFILIADOS S.S._1</t>
  </si>
  <si>
    <t>AFILIADOS S.S._2</t>
  </si>
  <si>
    <t>EPA_1</t>
  </si>
  <si>
    <t>EPA_2</t>
  </si>
  <si>
    <t xml:space="preserve">CIFRAS TOTALES DE POBLACIÓN POR AÑOS </t>
  </si>
  <si>
    <t xml:space="preserve">RESULTADOS MENSUALES ESTADÍSTICA DE TURISMO DE LA ISLA DE TENERIFE </t>
  </si>
  <si>
    <t>PARO REGISTRADO MENSUALMENTE EN LA ISLA DE TENERIFE SEGÚN SECTORES ECONÓMICOS (DATOS MENSUALES)</t>
  </si>
  <si>
    <t xml:space="preserve">    2020M04</t>
  </si>
  <si>
    <t>Suspensión</t>
  </si>
  <si>
    <t>Reducción</t>
  </si>
  <si>
    <t>Nº de Trabajadores afectados</t>
  </si>
  <si>
    <t>Nº Total de Solicitudes</t>
  </si>
  <si>
    <t>Total Isla de Tenerife</t>
  </si>
  <si>
    <t>Buenavista</t>
  </si>
  <si>
    <t xml:space="preserve">El Sauzal </t>
  </si>
  <si>
    <t>Granadilla</t>
  </si>
  <si>
    <t>Güimar</t>
  </si>
  <si>
    <t>La Laguna</t>
  </si>
  <si>
    <t>La Matanza</t>
  </si>
  <si>
    <t>La Victoria</t>
  </si>
  <si>
    <t>Vilaflor</t>
  </si>
  <si>
    <t>Expedientes de Regulación Temporal de Empleo en la Isla de Tenerife</t>
  </si>
  <si>
    <t>ERTES</t>
  </si>
  <si>
    <t>EXPEDIENTES DE REGULACIÓN TEMPORAL DE EMPLEO EN LA ISLA DE TENERIFE POR MUNICIPIOS</t>
  </si>
  <si>
    <t>Paro registrado en la Isla de Tenerife según sectores económicos - Mayo 2020</t>
  </si>
  <si>
    <t>Mayo 2020</t>
  </si>
  <si>
    <t>Paro registrado en la Isla deTenerife según estudios terminados  - Mayo 2020</t>
  </si>
  <si>
    <t>Paro registrado en la Isla de Tenerife según ocupaciones - Mayo 2020</t>
  </si>
  <si>
    <t xml:space="preserve"> Mayo 2020</t>
  </si>
  <si>
    <t>Contratos registrados en la Isla de Tenerife según sectores económicos -  Mayo 2020</t>
  </si>
  <si>
    <t>Contratos registrados en la Isla deTenerife según estudios terminados  - Mayo 2020</t>
  </si>
  <si>
    <t>Contratos registrados en la Isla de Tenerife según ocupaciones  - Mayo 2020</t>
  </si>
  <si>
    <t>Mes de Mayo 2020</t>
  </si>
  <si>
    <t xml:space="preserve">      2020 Mayo</t>
  </si>
  <si>
    <t>2020 Mayo</t>
  </si>
  <si>
    <t>2019 Mayo</t>
  </si>
  <si>
    <t>Dirección Provincial</t>
  </si>
  <si>
    <t>RÉGIMEN GENERAL (Sin incluir S.E Agrario S.E.E.Hogar) (1)</t>
  </si>
  <si>
    <t>RÉGIMEN GENERAL - Sistema Especial Agrario</t>
  </si>
  <si>
    <t>RÉGIMEN GENERAL - Sistema Especial Empleados Hogar</t>
  </si>
  <si>
    <t>VARONES</t>
  </si>
  <si>
    <t>NO CONSTA GÉNERO</t>
  </si>
  <si>
    <t>SITUACIÓN DE AFILIADOS EN ALTA POR REGÍMENES, PROVINCIAS Y AUTONOMÍAS A 29 DE MAYO 2020</t>
  </si>
  <si>
    <t>AFILIACIONES EN ALTA POR REGÍMENES, GÉNERO, PROVINCIAS Y COMUNIDADES AUTÓNOMAS A 29 DE MAYO 2020</t>
  </si>
  <si>
    <t>RÉGIMEN E. DE AUTÓNOMOS NO S.E.T.A.</t>
  </si>
  <si>
    <t>RÉGIMEN E. DE AUTÓNOMOS S.E.T.A.</t>
  </si>
  <si>
    <t>RÉGIMEN E. DE LA M. DEL CARBÓN</t>
  </si>
  <si>
    <t>RÉGIMEN E. DEL MAR  AJENA</t>
  </si>
  <si>
    <t>RÉGIMEN E. DEL MAR PROPIA</t>
  </si>
  <si>
    <t>Indice de Precios de Consumo. Base 2016 Mayo 2020</t>
  </si>
  <si>
    <t xml:space="preserve">    2020M05</t>
  </si>
  <si>
    <t>Evolución Interanual Recaudación IGIC Acumulada</t>
  </si>
  <si>
    <t>Datos PROVISIONALES hasta el 25 de Mayo</t>
  </si>
  <si>
    <t>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</si>
</sst>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0_)"/>
    <numFmt numFmtId="166" formatCode="#,##0.00_ ;\-#,##0.00\ "/>
    <numFmt numFmtId="167" formatCode="_-* #,##0.00\ _€_-;\-* #,##0.00\ _€_-;_-* \-??\ _€_-;_-@_-"/>
    <numFmt numFmtId="168" formatCode="#,##0.000"/>
    <numFmt numFmtId="169" formatCode="#,##0.0"/>
    <numFmt numFmtId="170" formatCode="#,##0_);\(#,##0\)"/>
  </numFmts>
  <fonts count="8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2" tint="-9.9978637043366805E-2"/>
      <name val="Tahoma"/>
      <family val="2"/>
    </font>
    <font>
      <b/>
      <sz val="8"/>
      <color indexed="8"/>
      <name val="Arial"/>
      <family val="2"/>
    </font>
    <font>
      <b/>
      <sz val="10"/>
      <color theme="9" tint="-0.499984740745262"/>
      <name val="Arial"/>
      <family val="2"/>
    </font>
    <font>
      <b/>
      <i/>
      <sz val="11"/>
      <color theme="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4"/>
      <color theme="2" tint="-9.9978637043366805E-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rial"/>
    </font>
    <font>
      <b/>
      <sz val="14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sz val="10"/>
      <name val="Arial"/>
    </font>
    <font>
      <sz val="10"/>
      <color theme="8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name val="Inherit"/>
    </font>
    <font>
      <b/>
      <sz val="11"/>
      <color theme="3" tint="-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11.5"/>
      <color theme="3" tint="-0.499984740745262"/>
      <name val="Arial"/>
      <family val="2"/>
    </font>
    <font>
      <b/>
      <sz val="20"/>
      <color theme="1"/>
      <name val="Century Gothic"/>
      <family val="2"/>
    </font>
    <font>
      <u/>
      <sz val="12"/>
      <color theme="4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name val="Arial"/>
      <family val="2"/>
    </font>
    <font>
      <b/>
      <sz val="11"/>
      <color theme="3" tint="-0.499984740745262"/>
      <name val="Arial"/>
      <family val="2"/>
    </font>
    <font>
      <b/>
      <sz val="12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2" tint="-0.89999084444715716"/>
      <name val="Arial"/>
      <family val="2"/>
    </font>
    <font>
      <b/>
      <sz val="11"/>
      <color theme="0"/>
      <name val="Calibri"/>
      <family val="2"/>
      <scheme val="minor"/>
    </font>
    <font>
      <b/>
      <sz val="8"/>
      <name val="Verdana"/>
      <family val="2"/>
    </font>
    <font>
      <b/>
      <sz val="1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080"/>
        <bgColor rgb="FFFF9999"/>
      </patternFill>
    </fill>
    <fill>
      <patternFill patternType="solid">
        <fgColor rgb="FF33CCCC"/>
        <bgColor rgb="FF00CCFF"/>
      </patternFill>
    </fill>
    <fill>
      <patternFill patternType="solid">
        <fgColor indexed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/>
      <top/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8168889431442"/>
      </left>
      <right/>
      <top style="thin">
        <color theme="8" tint="0.79998168889431442"/>
      </top>
      <bottom/>
      <diagonal/>
    </border>
    <border>
      <left/>
      <right/>
      <top/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</borders>
  <cellStyleXfs count="23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17" fillId="0" borderId="0" applyBorder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7" fillId="0" borderId="0"/>
    <xf numFmtId="0" fontId="18" fillId="0" borderId="0"/>
    <xf numFmtId="0" fontId="26" fillId="0" borderId="0"/>
    <xf numFmtId="0" fontId="30" fillId="0" borderId="0"/>
    <xf numFmtId="0" fontId="44" fillId="0" borderId="0"/>
    <xf numFmtId="0" fontId="7" fillId="0" borderId="0"/>
    <xf numFmtId="0" fontId="58" fillId="0" borderId="0"/>
    <xf numFmtId="0" fontId="65" fillId="0" borderId="0" applyNumberFormat="0" applyFill="0" applyBorder="0" applyAlignment="0" applyProtection="0"/>
  </cellStyleXfs>
  <cellXfs count="41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3" fontId="0" fillId="0" borderId="0" xfId="0" applyNumberFormat="1"/>
    <xf numFmtId="3" fontId="1" fillId="5" borderId="0" xfId="0" applyNumberFormat="1" applyFont="1" applyFill="1"/>
    <xf numFmtId="0" fontId="0" fillId="0" borderId="0" xfId="0" applyNumberFormat="1"/>
    <xf numFmtId="0" fontId="1" fillId="5" borderId="0" xfId="0" applyNumberFormat="1" applyFont="1" applyFill="1"/>
    <xf numFmtId="0" fontId="6" fillId="0" borderId="0" xfId="0" applyFont="1"/>
    <xf numFmtId="0" fontId="8" fillId="0" borderId="0" xfId="0" applyFont="1" applyBorder="1"/>
    <xf numFmtId="2" fontId="0" fillId="0" borderId="0" xfId="0" applyNumberFormat="1"/>
    <xf numFmtId="0" fontId="13" fillId="12" borderId="0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2" fontId="11" fillId="0" borderId="0" xfId="0" applyNumberFormat="1" applyFont="1" applyBorder="1"/>
    <xf numFmtId="0" fontId="15" fillId="0" borderId="0" xfId="0" applyFont="1"/>
    <xf numFmtId="0" fontId="13" fillId="0" borderId="0" xfId="0" applyFont="1"/>
    <xf numFmtId="0" fontId="7" fillId="0" borderId="0" xfId="15" applyFont="1"/>
    <xf numFmtId="0" fontId="13" fillId="0" borderId="0" xfId="0" applyFont="1" applyAlignment="1"/>
    <xf numFmtId="3" fontId="13" fillId="0" borderId="0" xfId="0" applyNumberFormat="1" applyFont="1" applyFill="1" applyBorder="1" applyAlignment="1"/>
    <xf numFmtId="0" fontId="14" fillId="12" borderId="2" xfId="0" applyFont="1" applyFill="1" applyBorder="1" applyAlignment="1">
      <alignment horizontal="center" vertical="center" wrapText="1"/>
    </xf>
    <xf numFmtId="0" fontId="10" fillId="11" borderId="3" xfId="0" applyNumberFormat="1" applyFont="1" applyFill="1" applyBorder="1" applyAlignment="1">
      <alignment horizontal="center" vertical="center" wrapText="1"/>
    </xf>
    <xf numFmtId="0" fontId="10" fillId="12" borderId="3" xfId="0" applyNumberFormat="1" applyFont="1" applyFill="1" applyBorder="1" applyAlignment="1">
      <alignment horizontal="center" vertical="center" wrapText="1"/>
    </xf>
    <xf numFmtId="0" fontId="10" fillId="13" borderId="4" xfId="0" applyNumberFormat="1" applyFont="1" applyFill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left"/>
    </xf>
    <xf numFmtId="3" fontId="13" fillId="14" borderId="0" xfId="0" applyNumberFormat="1" applyFont="1" applyFill="1" applyBorder="1" applyAlignment="1"/>
    <xf numFmtId="3" fontId="13" fillId="0" borderId="6" xfId="0" applyNumberFormat="1" applyFont="1" applyFill="1" applyBorder="1" applyAlignment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14" borderId="0" xfId="0" applyNumberFormat="1" applyFont="1" applyFill="1"/>
    <xf numFmtId="3" fontId="7" fillId="0" borderId="6" xfId="0" applyNumberFormat="1" applyFont="1" applyFill="1" applyBorder="1"/>
    <xf numFmtId="3" fontId="7" fillId="0" borderId="7" xfId="0" applyNumberFormat="1" applyFont="1" applyFill="1" applyBorder="1"/>
    <xf numFmtId="3" fontId="7" fillId="14" borderId="0" xfId="0" applyNumberFormat="1" applyFont="1" applyFill="1" applyBorder="1"/>
    <xf numFmtId="0" fontId="14" fillId="13" borderId="3" xfId="0" applyFont="1" applyFill="1" applyBorder="1"/>
    <xf numFmtId="17" fontId="13" fillId="14" borderId="0" xfId="0" applyNumberFormat="1" applyFont="1" applyFill="1"/>
    <xf numFmtId="3" fontId="13" fillId="0" borderId="0" xfId="0" applyNumberFormat="1" applyFont="1"/>
    <xf numFmtId="3" fontId="7" fillId="0" borderId="0" xfId="0" applyNumberFormat="1" applyFont="1" applyFill="1" applyBorder="1" applyAlignment="1"/>
    <xf numFmtId="3" fontId="7" fillId="0" borderId="6" xfId="0" applyNumberFormat="1" applyFont="1" applyFill="1" applyBorder="1" applyAlignment="1"/>
    <xf numFmtId="3" fontId="7" fillId="0" borderId="7" xfId="0" applyNumberFormat="1" applyFont="1" applyFill="1" applyBorder="1" applyAlignment="1"/>
    <xf numFmtId="0" fontId="20" fillId="0" borderId="0" xfId="15" applyFont="1"/>
    <xf numFmtId="0" fontId="19" fillId="0" borderId="0" xfId="0" applyFont="1"/>
    <xf numFmtId="0" fontId="17" fillId="0" borderId="0" xfId="15"/>
    <xf numFmtId="0" fontId="21" fillId="0" borderId="8" xfId="15" applyFont="1" applyBorder="1" applyAlignment="1">
      <alignment horizontal="center"/>
    </xf>
    <xf numFmtId="0" fontId="21" fillId="0" borderId="8" xfId="15" applyFont="1" applyBorder="1" applyAlignment="1">
      <alignment horizontal="center" wrapText="1"/>
    </xf>
    <xf numFmtId="0" fontId="21" fillId="15" borderId="8" xfId="15" applyFont="1" applyFill="1" applyBorder="1" applyAlignment="1">
      <alignment horizontal="center" wrapText="1"/>
    </xf>
    <xf numFmtId="0" fontId="17" fillId="0" borderId="0" xfId="15" applyAlignment="1">
      <alignment wrapText="1"/>
    </xf>
    <xf numFmtId="3" fontId="17" fillId="0" borderId="0" xfId="15" applyNumberFormat="1" applyAlignment="1">
      <alignment horizontal="center"/>
    </xf>
    <xf numFmtId="3" fontId="17" fillId="15" borderId="0" xfId="15" applyNumberFormat="1" applyFill="1" applyAlignment="1">
      <alignment horizontal="center"/>
    </xf>
    <xf numFmtId="3" fontId="17" fillId="0" borderId="0" xfId="15" applyNumberFormat="1" applyAlignment="1">
      <alignment horizontal="center" vertical="center"/>
    </xf>
    <xf numFmtId="4" fontId="17" fillId="0" borderId="0" xfId="15" applyNumberFormat="1" applyAlignment="1">
      <alignment horizontal="center" vertical="center"/>
    </xf>
    <xf numFmtId="0" fontId="17" fillId="0" borderId="0" xfId="15" applyAlignment="1">
      <alignment vertical="center" wrapText="1"/>
    </xf>
    <xf numFmtId="3" fontId="17" fillId="0" borderId="0" xfId="15" applyNumberFormat="1" applyAlignment="1">
      <alignment horizontal="center" vertical="center" wrapText="1"/>
    </xf>
    <xf numFmtId="3" fontId="17" fillId="15" borderId="0" xfId="15" applyNumberFormat="1" applyFill="1" applyAlignment="1">
      <alignment horizontal="center" vertical="center"/>
    </xf>
    <xf numFmtId="0" fontId="17" fillId="0" borderId="0" xfId="15" applyFont="1" applyAlignment="1">
      <alignment vertical="center" wrapText="1"/>
    </xf>
    <xf numFmtId="0" fontId="22" fillId="16" borderId="0" xfId="15" applyFont="1" applyFill="1"/>
    <xf numFmtId="3" fontId="22" fillId="16" borderId="0" xfId="15" applyNumberFormat="1" applyFont="1" applyFill="1" applyAlignment="1">
      <alignment horizontal="center"/>
    </xf>
    <xf numFmtId="3" fontId="22" fillId="16" borderId="0" xfId="15" applyNumberFormat="1" applyFont="1" applyFill="1" applyAlignment="1">
      <alignment horizontal="center" vertical="center"/>
    </xf>
    <xf numFmtId="4" fontId="22" fillId="16" borderId="0" xfId="15" applyNumberFormat="1" applyFont="1" applyFill="1" applyAlignment="1">
      <alignment horizontal="center" vertical="center"/>
    </xf>
    <xf numFmtId="0" fontId="22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horizontal="center" vertical="center"/>
    </xf>
    <xf numFmtId="2" fontId="22" fillId="0" borderId="0" xfId="15" applyNumberFormat="1" applyFont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2" fontId="17" fillId="0" borderId="0" xfId="15" applyNumberFormat="1" applyAlignment="1">
      <alignment horizontal="center" vertical="center"/>
    </xf>
    <xf numFmtId="0" fontId="17" fillId="0" borderId="0" xfId="15" applyAlignment="1">
      <alignment horizontal="center"/>
    </xf>
    <xf numFmtId="0" fontId="17" fillId="15" borderId="0" xfId="15" applyFill="1" applyAlignment="1">
      <alignment horizontal="center" vertical="center"/>
    </xf>
    <xf numFmtId="0" fontId="17" fillId="0" borderId="0" xfId="15" applyAlignment="1">
      <alignment horizontal="center" vertical="center"/>
    </xf>
    <xf numFmtId="0" fontId="3" fillId="10" borderId="0" xfId="0" applyNumberFormat="1" applyFont="1" applyFill="1" applyAlignment="1">
      <alignment vertical="center"/>
    </xf>
    <xf numFmtId="17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17"/>
    <xf numFmtId="0" fontId="27" fillId="20" borderId="9" xfId="0" applyFont="1" applyFill="1" applyBorder="1" applyAlignment="1">
      <alignment vertical="center" wrapText="1"/>
    </xf>
    <xf numFmtId="0" fontId="27" fillId="20" borderId="9" xfId="0" applyFont="1" applyFill="1" applyBorder="1" applyAlignment="1">
      <alignment horizontal="center" vertical="center" wrapText="1"/>
    </xf>
    <xf numFmtId="0" fontId="10" fillId="21" borderId="0" xfId="0" applyFont="1" applyFill="1" applyBorder="1" applyAlignment="1">
      <alignment horizontal="left" vertical="center" wrapText="1"/>
    </xf>
    <xf numFmtId="0" fontId="7" fillId="21" borderId="0" xfId="0" applyFont="1" applyFill="1" applyBorder="1" applyAlignment="1">
      <alignment horizontal="center" vertical="center" wrapText="1"/>
    </xf>
    <xf numFmtId="168" fontId="25" fillId="9" borderId="11" xfId="17" applyNumberFormat="1" applyFont="1" applyFill="1" applyBorder="1" applyAlignment="1">
      <alignment horizontal="right"/>
    </xf>
    <xf numFmtId="169" fontId="25" fillId="9" borderId="12" xfId="17" applyNumberFormat="1" applyFont="1" applyFill="1" applyBorder="1" applyAlignment="1">
      <alignment horizontal="right"/>
    </xf>
    <xf numFmtId="169" fontId="25" fillId="9" borderId="13" xfId="17" applyNumberFormat="1" applyFont="1" applyFill="1" applyBorder="1" applyAlignment="1">
      <alignment horizontal="right"/>
    </xf>
    <xf numFmtId="168" fontId="25" fillId="9" borderId="14" xfId="17" applyNumberFormat="1" applyFont="1" applyFill="1" applyBorder="1" applyAlignment="1">
      <alignment horizontal="right"/>
    </xf>
    <xf numFmtId="169" fontId="25" fillId="9" borderId="15" xfId="17" applyNumberFormat="1" applyFont="1" applyFill="1" applyBorder="1" applyAlignment="1">
      <alignment horizontal="right"/>
    </xf>
    <xf numFmtId="169" fontId="25" fillId="9" borderId="16" xfId="17" applyNumberFormat="1" applyFont="1" applyFill="1" applyBorder="1" applyAlignment="1">
      <alignment horizontal="right"/>
    </xf>
    <xf numFmtId="168" fontId="25" fillId="9" borderId="17" xfId="17" applyNumberFormat="1" applyFont="1" applyFill="1" applyBorder="1" applyAlignment="1">
      <alignment horizontal="right"/>
    </xf>
    <xf numFmtId="169" fontId="25" fillId="9" borderId="18" xfId="17" applyNumberFormat="1" applyFont="1" applyFill="1" applyBorder="1" applyAlignment="1">
      <alignment horizontal="right"/>
    </xf>
    <xf numFmtId="169" fontId="25" fillId="9" borderId="19" xfId="17" applyNumberFormat="1" applyFont="1" applyFill="1" applyBorder="1" applyAlignment="1">
      <alignment horizontal="right"/>
    </xf>
    <xf numFmtId="0" fontId="23" fillId="17" borderId="10" xfId="17" applyFont="1" applyFill="1" applyBorder="1" applyAlignment="1"/>
    <xf numFmtId="0" fontId="23" fillId="17" borderId="9" xfId="17" applyFont="1" applyFill="1" applyBorder="1" applyAlignment="1"/>
    <xf numFmtId="0" fontId="24" fillId="17" borderId="10" xfId="17" applyFont="1" applyFill="1" applyBorder="1" applyAlignment="1"/>
    <xf numFmtId="0" fontId="24" fillId="17" borderId="9" xfId="17" applyFont="1" applyFill="1" applyBorder="1" applyAlignment="1"/>
    <xf numFmtId="0" fontId="12" fillId="22" borderId="0" xfId="0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left" vertical="center"/>
    </xf>
    <xf numFmtId="0" fontId="30" fillId="0" borderId="0" xfId="18" applyNumberFormat="1" applyFont="1" applyBorder="1" applyAlignment="1"/>
    <xf numFmtId="170" fontId="30" fillId="0" borderId="0" xfId="18" applyNumberFormat="1" applyFont="1" applyBorder="1" applyAlignment="1" applyProtection="1"/>
    <xf numFmtId="0" fontId="30" fillId="0" borderId="0" xfId="18"/>
    <xf numFmtId="0" fontId="7" fillId="0" borderId="0" xfId="7"/>
    <xf numFmtId="0" fontId="7" fillId="0" borderId="0" xfId="7"/>
    <xf numFmtId="0" fontId="33" fillId="28" borderId="28" xfId="18" applyNumberFormat="1" applyFont="1" applyFill="1" applyBorder="1" applyAlignment="1">
      <alignment horizontal="left" vertical="center" wrapText="1"/>
    </xf>
    <xf numFmtId="0" fontId="33" fillId="28" borderId="29" xfId="18" applyNumberFormat="1" applyFont="1" applyFill="1" applyBorder="1" applyAlignment="1">
      <alignment horizontal="left" vertical="center" wrapText="1"/>
    </xf>
    <xf numFmtId="0" fontId="34" fillId="26" borderId="30" xfId="18" applyNumberFormat="1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right"/>
    </xf>
    <xf numFmtId="0" fontId="38" fillId="31" borderId="9" xfId="7" applyFont="1" applyFill="1" applyBorder="1" applyAlignment="1">
      <alignment horizontal="left"/>
    </xf>
    <xf numFmtId="0" fontId="32" fillId="29" borderId="9" xfId="7" applyFont="1" applyFill="1" applyBorder="1" applyAlignment="1">
      <alignment horizontal="left"/>
    </xf>
    <xf numFmtId="0" fontId="12" fillId="30" borderId="9" xfId="7" applyFont="1" applyFill="1" applyBorder="1" applyAlignment="1">
      <alignment horizontal="left"/>
    </xf>
    <xf numFmtId="0" fontId="31" fillId="0" borderId="0" xfId="7" applyFont="1" applyAlignment="1"/>
    <xf numFmtId="0" fontId="7" fillId="0" borderId="0" xfId="7" applyAlignment="1"/>
    <xf numFmtId="2" fontId="13" fillId="0" borderId="6" xfId="0" applyNumberFormat="1" applyFont="1" applyBorder="1" applyAlignment="1">
      <alignment horizontal="center"/>
    </xf>
    <xf numFmtId="0" fontId="39" fillId="0" borderId="0" xfId="0" applyFont="1" applyBorder="1"/>
    <xf numFmtId="37" fontId="40" fillId="0" borderId="0" xfId="0" applyNumberFormat="1" applyFont="1" applyBorder="1" applyProtection="1"/>
    <xf numFmtId="10" fontId="40" fillId="0" borderId="0" xfId="1" applyNumberFormat="1" applyFont="1" applyBorder="1" applyProtection="1"/>
    <xf numFmtId="39" fontId="40" fillId="0" borderId="0" xfId="0" applyNumberFormat="1" applyFont="1" applyBorder="1" applyProtection="1"/>
    <xf numFmtId="165" fontId="40" fillId="0" borderId="0" xfId="0" applyNumberFormat="1" applyFont="1" applyBorder="1" applyProtection="1"/>
    <xf numFmtId="39" fontId="40" fillId="0" borderId="1" xfId="0" applyNumberFormat="1" applyFont="1" applyBorder="1" applyProtection="1"/>
    <xf numFmtId="165" fontId="40" fillId="0" borderId="1" xfId="0" applyNumberFormat="1" applyFont="1" applyBorder="1" applyProtection="1"/>
    <xf numFmtId="0" fontId="40" fillId="0" borderId="0" xfId="0" applyFont="1" applyBorder="1"/>
    <xf numFmtId="2" fontId="40" fillId="0" borderId="0" xfId="0" applyNumberFormat="1" applyFont="1" applyBorder="1" applyProtection="1"/>
    <xf numFmtId="0" fontId="41" fillId="0" borderId="0" xfId="0" applyFont="1"/>
    <xf numFmtId="0" fontId="40" fillId="0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>
      <alignment horizontal="centerContinuous"/>
    </xf>
    <xf numFmtId="0" fontId="40" fillId="8" borderId="0" xfId="0" applyFont="1" applyFill="1" applyBorder="1" applyAlignment="1">
      <alignment horizontal="centerContinuous"/>
    </xf>
    <xf numFmtId="0" fontId="40" fillId="0" borderId="0" xfId="0" applyFont="1" applyBorder="1" applyAlignment="1" applyProtection="1">
      <alignment horizontal="left"/>
    </xf>
    <xf numFmtId="0" fontId="42" fillId="8" borderId="0" xfId="0" applyFont="1" applyFill="1" applyBorder="1" applyAlignment="1" applyProtection="1">
      <alignment horizontal="centerContinuous"/>
    </xf>
    <xf numFmtId="0" fontId="42" fillId="8" borderId="0" xfId="0" applyFont="1" applyFill="1" applyBorder="1" applyAlignment="1">
      <alignment horizontal="center"/>
    </xf>
    <xf numFmtId="0" fontId="42" fillId="8" borderId="0" xfId="0" applyFont="1" applyFill="1" applyBorder="1" applyAlignment="1" applyProtection="1">
      <alignment horizontal="centerContinuous" vertical="top"/>
    </xf>
    <xf numFmtId="0" fontId="40" fillId="0" borderId="0" xfId="0" applyFont="1" applyBorder="1" applyAlignment="1" applyProtection="1">
      <alignment horizontal="centerContinuous"/>
    </xf>
    <xf numFmtId="0" fontId="42" fillId="0" borderId="0" xfId="0" applyFont="1" applyBorder="1" applyAlignment="1" applyProtection="1">
      <alignment horizontal="centerContinuous"/>
    </xf>
    <xf numFmtId="0" fontId="40" fillId="0" borderId="0" xfId="0" applyFont="1" applyBorder="1" applyAlignment="1">
      <alignment vertical="center" textRotation="90"/>
    </xf>
    <xf numFmtId="0" fontId="40" fillId="0" borderId="1" xfId="0" applyFont="1" applyBorder="1" applyAlignment="1">
      <alignment vertical="center" textRotation="90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8" borderId="0" xfId="0" applyFont="1" applyFill="1" applyBorder="1"/>
    <xf numFmtId="0" fontId="42" fillId="9" borderId="0" xfId="0" applyFont="1" applyFill="1" applyBorder="1" applyAlignment="1">
      <alignment horizontal="centerContinuous"/>
    </xf>
    <xf numFmtId="0" fontId="40" fillId="0" borderId="0" xfId="0" applyFont="1" applyBorder="1" applyAlignment="1">
      <alignment horizontal="center"/>
    </xf>
    <xf numFmtId="0" fontId="42" fillId="0" borderId="0" xfId="0" applyFont="1" applyBorder="1" applyAlignment="1" applyProtection="1">
      <alignment horizontal="right"/>
    </xf>
    <xf numFmtId="3" fontId="40" fillId="0" borderId="0" xfId="0" applyNumberFormat="1" applyFont="1" applyBorder="1"/>
    <xf numFmtId="4" fontId="40" fillId="0" borderId="0" xfId="0" applyNumberFormat="1" applyFont="1" applyBorder="1"/>
    <xf numFmtId="0" fontId="42" fillId="0" borderId="0" xfId="0" applyFont="1" applyFill="1" applyBorder="1" applyAlignment="1" applyProtection="1">
      <alignment horizontal="centerContinuous"/>
    </xf>
    <xf numFmtId="0" fontId="43" fillId="9" borderId="0" xfId="0" applyFont="1" applyFill="1" applyBorder="1"/>
    <xf numFmtId="3" fontId="7" fillId="0" borderId="0" xfId="15" applyNumberFormat="1" applyFont="1"/>
    <xf numFmtId="17" fontId="3" fillId="10" borderId="0" xfId="0" applyNumberFormat="1" applyFont="1" applyFill="1" applyAlignment="1">
      <alignment horizontal="center" vertical="center"/>
    </xf>
    <xf numFmtId="0" fontId="3" fillId="25" borderId="37" xfId="18" applyNumberFormat="1" applyFont="1" applyFill="1" applyBorder="1" applyAlignment="1">
      <alignment horizontal="center" vertical="center" wrapText="1"/>
    </xf>
    <xf numFmtId="0" fontId="3" fillId="26" borderId="37" xfId="18" applyNumberFormat="1" applyFont="1" applyFill="1" applyBorder="1" applyAlignment="1">
      <alignment horizontal="center" vertical="center" wrapText="1"/>
    </xf>
    <xf numFmtId="0" fontId="46" fillId="28" borderId="38" xfId="18" applyNumberFormat="1" applyFont="1" applyFill="1" applyBorder="1" applyAlignment="1">
      <alignment horizontal="center" vertical="center" wrapText="1"/>
    </xf>
    <xf numFmtId="0" fontId="46" fillId="27" borderId="38" xfId="18" applyNumberFormat="1" applyFont="1" applyFill="1" applyBorder="1" applyAlignment="1">
      <alignment horizontal="center" vertical="center" wrapText="1"/>
    </xf>
    <xf numFmtId="0" fontId="47" fillId="17" borderId="0" xfId="18" quotePrefix="1" applyFont="1" applyFill="1" applyAlignment="1"/>
    <xf numFmtId="0" fontId="47" fillId="0" borderId="0" xfId="18" applyNumberFormat="1" applyFont="1" applyBorder="1" applyAlignment="1"/>
    <xf numFmtId="0" fontId="47" fillId="17" borderId="0" xfId="18" quotePrefix="1" applyFont="1" applyFill="1" applyBorder="1" applyAlignment="1">
      <alignment horizontal="left"/>
    </xf>
    <xf numFmtId="0" fontId="48" fillId="0" borderId="0" xfId="18" applyFont="1"/>
    <xf numFmtId="3" fontId="48" fillId="28" borderId="31" xfId="18" applyNumberFormat="1" applyFont="1" applyFill="1" applyBorder="1" applyAlignment="1"/>
    <xf numFmtId="3" fontId="48" fillId="23" borderId="25" xfId="18" applyNumberFormat="1" applyFont="1" applyFill="1" applyBorder="1" applyAlignment="1"/>
    <xf numFmtId="3" fontId="48" fillId="23" borderId="26" xfId="18" applyNumberFormat="1" applyFont="1" applyFill="1" applyBorder="1" applyAlignment="1"/>
    <xf numFmtId="3" fontId="48" fillId="23" borderId="26" xfId="18" applyNumberFormat="1" applyFont="1" applyFill="1" applyBorder="1" applyAlignment="1" applyProtection="1"/>
    <xf numFmtId="3" fontId="48" fillId="23" borderId="27" xfId="18" applyNumberFormat="1" applyFont="1" applyFill="1" applyBorder="1" applyAlignment="1"/>
    <xf numFmtId="3" fontId="48" fillId="28" borderId="32" xfId="18" applyNumberFormat="1" applyFont="1" applyFill="1" applyBorder="1" applyAlignment="1"/>
    <xf numFmtId="3" fontId="48" fillId="23" borderId="34" xfId="18" applyNumberFormat="1" applyFont="1" applyFill="1" applyBorder="1" applyAlignment="1"/>
    <xf numFmtId="3" fontId="48" fillId="23" borderId="35" xfId="18" applyNumberFormat="1" applyFont="1" applyFill="1" applyBorder="1" applyAlignment="1"/>
    <xf numFmtId="3" fontId="48" fillId="23" borderId="35" xfId="18" applyNumberFormat="1" applyFont="1" applyFill="1" applyBorder="1" applyAlignment="1" applyProtection="1"/>
    <xf numFmtId="3" fontId="48" fillId="23" borderId="36" xfId="18" applyNumberFormat="1" applyFont="1" applyFill="1" applyBorder="1" applyAlignment="1"/>
    <xf numFmtId="3" fontId="46" fillId="28" borderId="32" xfId="18" applyNumberFormat="1" applyFont="1" applyFill="1" applyBorder="1" applyAlignment="1"/>
    <xf numFmtId="3" fontId="46" fillId="23" borderId="34" xfId="18" applyNumberFormat="1" applyFont="1" applyFill="1" applyBorder="1" applyAlignment="1"/>
    <xf numFmtId="3" fontId="46" fillId="23" borderId="35" xfId="18" applyNumberFormat="1" applyFont="1" applyFill="1" applyBorder="1" applyAlignment="1"/>
    <xf numFmtId="3" fontId="46" fillId="23" borderId="35" xfId="18" applyNumberFormat="1" applyFont="1" applyFill="1" applyBorder="1" applyAlignment="1" applyProtection="1"/>
    <xf numFmtId="3" fontId="46" fillId="23" borderId="36" xfId="18" applyNumberFormat="1" applyFont="1" applyFill="1" applyBorder="1" applyAlignment="1"/>
    <xf numFmtId="3" fontId="46" fillId="28" borderId="33" xfId="18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4" fillId="0" borderId="0" xfId="0" applyNumberFormat="1" applyFont="1" applyBorder="1"/>
    <xf numFmtId="17" fontId="14" fillId="0" borderId="5" xfId="0" applyNumberFormat="1" applyFont="1" applyBorder="1" applyAlignment="1">
      <alignment horizontal="left"/>
    </xf>
    <xf numFmtId="3" fontId="14" fillId="14" borderId="0" xfId="0" applyNumberFormat="1" applyFont="1" applyFill="1" applyBorder="1" applyAlignment="1"/>
    <xf numFmtId="0" fontId="23" fillId="17" borderId="10" xfId="20" applyFont="1" applyFill="1" applyBorder="1" applyAlignment="1"/>
    <xf numFmtId="0" fontId="24" fillId="17" borderId="10" xfId="20" applyFont="1" applyFill="1" applyBorder="1" applyAlignment="1"/>
    <xf numFmtId="168" fontId="49" fillId="9" borderId="40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0" fillId="0" borderId="0" xfId="15" applyFont="1" applyAlignment="1">
      <alignment vertical="center" wrapText="1"/>
    </xf>
    <xf numFmtId="3" fontId="14" fillId="0" borderId="0" xfId="0" applyNumberFormat="1" applyFont="1" applyFill="1" applyBorder="1" applyAlignment="1"/>
    <xf numFmtId="37" fontId="11" fillId="0" borderId="0" xfId="0" applyNumberFormat="1" applyFont="1" applyBorder="1" applyProtection="1"/>
    <xf numFmtId="39" fontId="11" fillId="0" borderId="0" xfId="0" applyNumberFormat="1" applyFont="1" applyBorder="1" applyProtection="1"/>
    <xf numFmtId="0" fontId="56" fillId="22" borderId="0" xfId="0" applyFont="1" applyFill="1" applyBorder="1" applyAlignment="1">
      <alignment horizontal="center" vertical="center"/>
    </xf>
    <xf numFmtId="0" fontId="12" fillId="22" borderId="0" xfId="0" applyFont="1" applyFill="1" applyBorder="1" applyAlignment="1">
      <alignment horizontal="center" vertical="center" wrapText="1"/>
    </xf>
    <xf numFmtId="0" fontId="57" fillId="0" borderId="0" xfId="0" applyFont="1"/>
    <xf numFmtId="3" fontId="7" fillId="0" borderId="0" xfId="0" applyNumberFormat="1" applyFont="1" applyFill="1" applyBorder="1" applyAlignment="1">
      <alignment horizontal="right"/>
    </xf>
    <xf numFmtId="3" fontId="58" fillId="0" borderId="0" xfId="0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58" fillId="0" borderId="0" xfId="0" applyNumberFormat="1" applyFont="1" applyFill="1" applyBorder="1"/>
    <xf numFmtId="3" fontId="7" fillId="0" borderId="0" xfId="0" applyNumberFormat="1" applyFont="1" applyFill="1" applyBorder="1"/>
    <xf numFmtId="0" fontId="58" fillId="0" borderId="0" xfId="0" applyNumberFormat="1" applyFont="1" applyFill="1" applyBorder="1" applyAlignment="1">
      <alignment horizontal="right"/>
    </xf>
    <xf numFmtId="0" fontId="57" fillId="0" borderId="0" xfId="0" applyFont="1" applyFill="1" applyBorder="1"/>
    <xf numFmtId="0" fontId="59" fillId="0" borderId="0" xfId="0" applyFont="1" applyFill="1" applyBorder="1"/>
    <xf numFmtId="0" fontId="57" fillId="32" borderId="0" xfId="0" applyFont="1" applyFill="1"/>
    <xf numFmtId="3" fontId="14" fillId="32" borderId="0" xfId="0" applyNumberFormat="1" applyFont="1" applyFill="1"/>
    <xf numFmtId="0" fontId="57" fillId="32" borderId="0" xfId="0" applyFont="1" applyFill="1" applyAlignment="1">
      <alignment horizontal="center" wrapText="1"/>
    </xf>
    <xf numFmtId="4" fontId="0" fillId="0" borderId="0" xfId="0" applyNumberFormat="1"/>
    <xf numFmtId="2" fontId="13" fillId="0" borderId="6" xfId="0" applyNumberFormat="1" applyFont="1" applyBorder="1" applyAlignment="1">
      <alignment horizontal="center"/>
    </xf>
    <xf numFmtId="17" fontId="3" fillId="10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0" fillId="0" borderId="0" xfId="0" applyNumberFormat="1"/>
    <xf numFmtId="0" fontId="7" fillId="11" borderId="3" xfId="0" applyNumberFormat="1" applyFont="1" applyFill="1" applyBorder="1" applyAlignment="1">
      <alignment horizontal="center" vertical="center" wrapText="1"/>
    </xf>
    <xf numFmtId="0" fontId="7" fillId="13" borderId="4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12" fillId="33" borderId="0" xfId="21" applyFont="1" applyFill="1" applyBorder="1" applyAlignment="1">
      <alignment horizontal="center" vertical="center" wrapText="1"/>
    </xf>
    <xf numFmtId="0" fontId="61" fillId="35" borderId="0" xfId="0" applyFont="1" applyFill="1" applyBorder="1" applyAlignment="1">
      <alignment horizontal="center" vertical="center" wrapText="1"/>
    </xf>
    <xf numFmtId="0" fontId="61" fillId="35" borderId="0" xfId="0" applyFont="1" applyFill="1" applyBorder="1" applyAlignment="1">
      <alignment horizontal="center" vertical="center"/>
    </xf>
    <xf numFmtId="0" fontId="12" fillId="34" borderId="0" xfId="2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justify" wrapText="1"/>
    </xf>
    <xf numFmtId="0" fontId="31" fillId="0" borderId="0" xfId="0" applyFont="1" applyAlignment="1">
      <alignment horizontal="left"/>
    </xf>
    <xf numFmtId="3" fontId="7" fillId="0" borderId="0" xfId="0" applyNumberFormat="1" applyFont="1" applyFill="1" applyBorder="1" applyAlignment="1">
      <alignment horizontal="center"/>
    </xf>
    <xf numFmtId="0" fontId="27" fillId="33" borderId="0" xfId="21" applyFont="1" applyFill="1" applyBorder="1" applyAlignment="1">
      <alignment horizontal="center" vertical="center" wrapText="1"/>
    </xf>
    <xf numFmtId="0" fontId="62" fillId="36" borderId="0" xfId="0" applyFont="1" applyFill="1" applyBorder="1" applyAlignment="1">
      <alignment horizontal="center" vertical="center" wrapText="1"/>
    </xf>
    <xf numFmtId="0" fontId="62" fillId="35" borderId="0" xfId="0" applyFont="1" applyFill="1" applyBorder="1" applyAlignment="1">
      <alignment horizontal="center" vertical="center" wrapText="1"/>
    </xf>
    <xf numFmtId="0" fontId="12" fillId="34" borderId="0" xfId="0" applyFont="1" applyFill="1" applyBorder="1" applyAlignment="1">
      <alignment horizontal="center" vertical="center" wrapText="1"/>
    </xf>
    <xf numFmtId="0" fontId="10" fillId="36" borderId="42" xfId="0" applyNumberFormat="1" applyFont="1" applyFill="1" applyBorder="1" applyAlignment="1">
      <alignment horizontal="center"/>
    </xf>
    <xf numFmtId="0" fontId="10" fillId="36" borderId="43" xfId="0" applyNumberFormat="1" applyFont="1" applyFill="1" applyBorder="1" applyAlignment="1">
      <alignment horizontal="center"/>
    </xf>
    <xf numFmtId="0" fontId="10" fillId="36" borderId="44" xfId="0" applyNumberFormat="1" applyFont="1" applyFill="1" applyBorder="1" applyAlignment="1">
      <alignment horizontal="center"/>
    </xf>
    <xf numFmtId="0" fontId="0" fillId="9" borderId="0" xfId="0" applyFill="1"/>
    <xf numFmtId="0" fontId="60" fillId="0" borderId="0" xfId="21" applyFont="1" applyFill="1" applyAlignment="1">
      <alignment wrapText="1"/>
    </xf>
    <xf numFmtId="0" fontId="68" fillId="37" borderId="0" xfId="22" applyFont="1" applyFill="1"/>
    <xf numFmtId="0" fontId="69" fillId="37" borderId="0" xfId="0" applyFont="1" applyFill="1"/>
    <xf numFmtId="0" fontId="70" fillId="37" borderId="0" xfId="0" applyFont="1" applyFill="1"/>
    <xf numFmtId="0" fontId="71" fillId="37" borderId="0" xfId="0" applyFont="1" applyFill="1" applyBorder="1" applyAlignment="1"/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76" fillId="38" borderId="0" xfId="0" applyFont="1" applyFill="1" applyAlignment="1">
      <alignment horizontal="center" vertical="center" wrapText="1"/>
    </xf>
    <xf numFmtId="0" fontId="76" fillId="39" borderId="0" xfId="0" applyFont="1" applyFill="1" applyAlignment="1">
      <alignment horizontal="center" vertical="center" wrapText="1"/>
    </xf>
    <xf numFmtId="0" fontId="76" fillId="14" borderId="0" xfId="0" applyFont="1" applyFill="1" applyAlignment="1">
      <alignment horizontal="center" vertical="center" wrapText="1"/>
    </xf>
    <xf numFmtId="3" fontId="77" fillId="38" borderId="0" xfId="0" applyNumberFormat="1" applyFont="1" applyFill="1"/>
    <xf numFmtId="0" fontId="75" fillId="14" borderId="0" xfId="0" applyFont="1" applyFill="1" applyAlignment="1">
      <alignment horizontal="left" indent="1"/>
    </xf>
    <xf numFmtId="0" fontId="76" fillId="39" borderId="0" xfId="0" applyFont="1" applyFill="1" applyAlignment="1">
      <alignment horizontal="left" indent="1"/>
    </xf>
    <xf numFmtId="49" fontId="10" fillId="0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indent="1"/>
    </xf>
    <xf numFmtId="0" fontId="78" fillId="4" borderId="0" xfId="0" applyFont="1" applyFill="1"/>
    <xf numFmtId="37" fontId="7" fillId="0" borderId="0" xfId="2" applyNumberFormat="1" applyFont="1" applyBorder="1" applyProtection="1"/>
    <xf numFmtId="166" fontId="7" fillId="0" borderId="0" xfId="2" applyNumberFormat="1" applyFont="1" applyBorder="1" applyAlignment="1" applyProtection="1">
      <alignment horizontal="center" vertical="center"/>
    </xf>
    <xf numFmtId="39" fontId="7" fillId="0" borderId="0" xfId="2" applyNumberFormat="1" applyFont="1" applyBorder="1" applyProtection="1"/>
    <xf numFmtId="37" fontId="7" fillId="0" borderId="0" xfId="3" applyNumberFormat="1" applyFont="1" applyBorder="1" applyProtection="1"/>
    <xf numFmtId="39" fontId="7" fillId="0" borderId="0" xfId="3" applyNumberFormat="1" applyFont="1" applyBorder="1" applyProtection="1"/>
    <xf numFmtId="3" fontId="14" fillId="0" borderId="6" xfId="0" applyNumberFormat="1" applyFont="1" applyFill="1" applyBorder="1" applyAlignment="1"/>
    <xf numFmtId="3" fontId="13" fillId="0" borderId="7" xfId="0" applyNumberFormat="1" applyFont="1" applyFill="1" applyBorder="1" applyAlignment="1"/>
    <xf numFmtId="3" fontId="7" fillId="0" borderId="6" xfId="15" applyNumberFormat="1" applyFont="1" applyBorder="1"/>
    <xf numFmtId="3" fontId="7" fillId="0" borderId="7" xfId="15" applyNumberFormat="1" applyFont="1" applyBorder="1"/>
    <xf numFmtId="3" fontId="13" fillId="0" borderId="6" xfId="0" applyNumberFormat="1" applyFont="1" applyBorder="1"/>
    <xf numFmtId="3" fontId="0" fillId="0" borderId="6" xfId="0" applyNumberFormat="1" applyFont="1" applyBorder="1"/>
    <xf numFmtId="3" fontId="14" fillId="0" borderId="7" xfId="0" applyNumberFormat="1" applyFont="1" applyFill="1" applyBorder="1" applyAlignment="1"/>
    <xf numFmtId="3" fontId="30" fillId="0" borderId="0" xfId="18" applyNumberFormat="1" applyFont="1" applyBorder="1" applyAlignment="1"/>
    <xf numFmtId="3" fontId="80" fillId="40" borderId="0" xfId="0" applyNumberFormat="1" applyFont="1" applyFill="1" applyBorder="1" applyAlignment="1"/>
    <xf numFmtId="3" fontId="79" fillId="40" borderId="0" xfId="0" applyNumberFormat="1" applyFont="1" applyFill="1" applyBorder="1" applyAlignment="1"/>
    <xf numFmtId="3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1" fillId="0" borderId="48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3" fontId="1" fillId="0" borderId="51" xfId="0" applyNumberFormat="1" applyFont="1" applyBorder="1"/>
    <xf numFmtId="3" fontId="1" fillId="0" borderId="52" xfId="0" applyNumberFormat="1" applyFont="1" applyBorder="1"/>
    <xf numFmtId="3" fontId="1" fillId="0" borderId="53" xfId="0" applyNumberFormat="1" applyFont="1" applyBorder="1"/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8" xfId="0" applyBorder="1" applyAlignment="1">
      <alignment wrapText="1"/>
    </xf>
    <xf numFmtId="0" fontId="7" fillId="12" borderId="48" xfId="0" applyFont="1" applyFill="1" applyBorder="1" applyAlignment="1">
      <alignment horizontal="center" vertical="center" wrapText="1"/>
    </xf>
    <xf numFmtId="0" fontId="7" fillId="11" borderId="51" xfId="0" applyFont="1" applyFill="1" applyBorder="1" applyAlignment="1">
      <alignment horizontal="center" vertical="center" wrapText="1"/>
    </xf>
    <xf numFmtId="3" fontId="1" fillId="0" borderId="49" xfId="0" applyNumberFormat="1" applyFont="1" applyBorder="1"/>
    <xf numFmtId="3" fontId="1" fillId="0" borderId="50" xfId="0" applyNumberFormat="1" applyFont="1" applyBorder="1"/>
    <xf numFmtId="0" fontId="0" fillId="0" borderId="4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3" fontId="0" fillId="0" borderId="46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0" fontId="0" fillId="0" borderId="45" xfId="0" applyBorder="1" applyAlignment="1">
      <alignment horizontal="right" vertical="center" wrapText="1"/>
    </xf>
    <xf numFmtId="3" fontId="0" fillId="0" borderId="49" xfId="0" applyNumberFormat="1" applyBorder="1" applyAlignment="1">
      <alignment horizontal="right" vertical="center"/>
    </xf>
    <xf numFmtId="3" fontId="0" fillId="0" borderId="50" xfId="0" applyNumberFormat="1" applyBorder="1" applyAlignment="1">
      <alignment horizontal="right" vertical="center"/>
    </xf>
    <xf numFmtId="0" fontId="0" fillId="0" borderId="48" xfId="0" applyBorder="1" applyAlignment="1">
      <alignment horizontal="right" vertical="center" wrapText="1"/>
    </xf>
    <xf numFmtId="3" fontId="1" fillId="0" borderId="49" xfId="0" applyNumberFormat="1" applyFont="1" applyBorder="1" applyAlignment="1">
      <alignment horizontal="right" vertical="center"/>
    </xf>
    <xf numFmtId="3" fontId="1" fillId="0" borderId="50" xfId="0" applyNumberFormat="1" applyFont="1" applyBorder="1" applyAlignment="1">
      <alignment horizontal="right" vertical="center"/>
    </xf>
    <xf numFmtId="0" fontId="10" fillId="12" borderId="48" xfId="0" applyFont="1" applyFill="1" applyBorder="1" applyAlignment="1">
      <alignment horizontal="right" vertical="center" wrapText="1"/>
    </xf>
    <xf numFmtId="0" fontId="0" fillId="0" borderId="49" xfId="0" applyBorder="1" applyAlignment="1">
      <alignment horizontal="right" vertical="center"/>
    </xf>
    <xf numFmtId="3" fontId="1" fillId="0" borderId="52" xfId="0" applyNumberFormat="1" applyFont="1" applyBorder="1" applyAlignment="1">
      <alignment horizontal="right" vertical="center"/>
    </xf>
    <xf numFmtId="3" fontId="1" fillId="0" borderId="53" xfId="0" applyNumberFormat="1" applyFont="1" applyBorder="1" applyAlignment="1">
      <alignment horizontal="right" vertical="center"/>
    </xf>
    <xf numFmtId="0" fontId="10" fillId="11" borderId="51" xfId="0" applyFont="1" applyFill="1" applyBorder="1" applyAlignment="1">
      <alignment horizontal="right" vertical="center" wrapText="1"/>
    </xf>
    <xf numFmtId="0" fontId="34" fillId="25" borderId="37" xfId="18" applyNumberFormat="1" applyFont="1" applyFill="1" applyBorder="1" applyAlignment="1">
      <alignment horizontal="center" vertical="center" wrapText="1"/>
    </xf>
    <xf numFmtId="0" fontId="34" fillId="25" borderId="38" xfId="18" applyNumberFormat="1" applyFont="1" applyFill="1" applyBorder="1" applyAlignment="1">
      <alignment horizontal="center" vertical="center" wrapText="1"/>
    </xf>
    <xf numFmtId="0" fontId="34" fillId="25" borderId="39" xfId="18" applyNumberFormat="1" applyFont="1" applyFill="1" applyBorder="1" applyAlignment="1">
      <alignment horizontal="center" vertical="center" wrapText="1"/>
    </xf>
    <xf numFmtId="0" fontId="12" fillId="30" borderId="62" xfId="7" applyFont="1" applyFill="1" applyBorder="1" applyAlignment="1">
      <alignment horizontal="center" vertical="center"/>
    </xf>
    <xf numFmtId="0" fontId="38" fillId="31" borderId="62" xfId="7" applyFont="1" applyFill="1" applyBorder="1" applyAlignment="1">
      <alignment horizontal="center" vertical="center"/>
    </xf>
    <xf numFmtId="0" fontId="10" fillId="0" borderId="63" xfId="7" applyNumberFormat="1" applyFont="1" applyBorder="1" applyAlignment="1">
      <alignment horizontal="right"/>
    </xf>
    <xf numFmtId="0" fontId="7" fillId="0" borderId="64" xfId="7" applyNumberFormat="1" applyFont="1" applyBorder="1" applyAlignment="1">
      <alignment horizontal="right"/>
    </xf>
    <xf numFmtId="0" fontId="7" fillId="0" borderId="65" xfId="7" applyNumberFormat="1" applyFont="1" applyBorder="1" applyAlignment="1">
      <alignment horizontal="right"/>
    </xf>
    <xf numFmtId="0" fontId="10" fillId="0" borderId="66" xfId="7" applyNumberFormat="1" applyFont="1" applyBorder="1" applyAlignment="1">
      <alignment horizontal="right"/>
    </xf>
    <xf numFmtId="0" fontId="7" fillId="0" borderId="67" xfId="7" applyNumberFormat="1" applyFont="1" applyBorder="1" applyAlignment="1">
      <alignment horizontal="right"/>
    </xf>
    <xf numFmtId="0" fontId="7" fillId="0" borderId="68" xfId="7" applyNumberFormat="1" applyFont="1" applyBorder="1" applyAlignment="1">
      <alignment horizontal="right"/>
    </xf>
    <xf numFmtId="0" fontId="10" fillId="0" borderId="67" xfId="7" applyNumberFormat="1" applyFont="1" applyBorder="1" applyAlignment="1">
      <alignment horizontal="right"/>
    </xf>
    <xf numFmtId="0" fontId="10" fillId="0" borderId="68" xfId="7" applyNumberFormat="1" applyFont="1" applyBorder="1" applyAlignment="1">
      <alignment horizontal="right"/>
    </xf>
    <xf numFmtId="4" fontId="10" fillId="0" borderId="69" xfId="7" applyNumberFormat="1" applyFont="1" applyBorder="1" applyAlignment="1">
      <alignment horizontal="right"/>
    </xf>
    <xf numFmtId="4" fontId="10" fillId="0" borderId="70" xfId="7" applyNumberFormat="1" applyFont="1" applyBorder="1" applyAlignment="1">
      <alignment horizontal="right"/>
    </xf>
    <xf numFmtId="0" fontId="10" fillId="0" borderId="70" xfId="7" applyNumberFormat="1" applyFont="1" applyBorder="1" applyAlignment="1">
      <alignment horizontal="right"/>
    </xf>
    <xf numFmtId="0" fontId="10" fillId="0" borderId="71" xfId="7" applyNumberFormat="1" applyFont="1" applyBorder="1" applyAlignment="1">
      <alignment horizontal="right"/>
    </xf>
    <xf numFmtId="0" fontId="7" fillId="0" borderId="63" xfId="7" applyNumberFormat="1" applyFont="1" applyBorder="1" applyAlignment="1">
      <alignment horizontal="right"/>
    </xf>
    <xf numFmtId="0" fontId="7" fillId="0" borderId="66" xfId="7" applyNumberFormat="1" applyFont="1" applyBorder="1" applyAlignment="1">
      <alignment horizontal="right"/>
    </xf>
    <xf numFmtId="0" fontId="10" fillId="0" borderId="69" xfId="7" applyNumberFormat="1" applyFont="1" applyBorder="1" applyAlignment="1">
      <alignment horizontal="right"/>
    </xf>
    <xf numFmtId="4" fontId="7" fillId="0" borderId="72" xfId="0" applyNumberFormat="1" applyFont="1" applyBorder="1" applyAlignment="1">
      <alignment horizontal="right"/>
    </xf>
    <xf numFmtId="4" fontId="7" fillId="0" borderId="73" xfId="0" applyNumberFormat="1" applyFont="1" applyBorder="1" applyAlignment="1">
      <alignment horizontal="right"/>
    </xf>
    <xf numFmtId="4" fontId="7" fillId="0" borderId="74" xfId="0" applyNumberFormat="1" applyFont="1" applyBorder="1" applyAlignment="1">
      <alignment horizontal="right"/>
    </xf>
    <xf numFmtId="4" fontId="7" fillId="0" borderId="75" xfId="0" applyNumberFormat="1" applyFont="1" applyBorder="1" applyAlignment="1">
      <alignment horizontal="right"/>
    </xf>
    <xf numFmtId="4" fontId="7" fillId="0" borderId="76" xfId="0" applyNumberFormat="1" applyFont="1" applyBorder="1" applyAlignment="1">
      <alignment horizontal="right"/>
    </xf>
    <xf numFmtId="4" fontId="0" fillId="0" borderId="76" xfId="0" applyNumberFormat="1" applyBorder="1"/>
    <xf numFmtId="4" fontId="7" fillId="0" borderId="77" xfId="0" applyNumberFormat="1" applyFont="1" applyBorder="1" applyAlignment="1">
      <alignment horizontal="right"/>
    </xf>
    <xf numFmtId="0" fontId="60" fillId="0" borderId="78" xfId="21" applyFont="1" applyFill="1" applyBorder="1" applyAlignment="1">
      <alignment horizontal="left" wrapText="1"/>
    </xf>
    <xf numFmtId="0" fontId="60" fillId="0" borderId="79" xfId="21" applyFont="1" applyFill="1" applyBorder="1" applyAlignment="1">
      <alignment horizontal="left" wrapText="1"/>
    </xf>
    <xf numFmtId="0" fontId="60" fillId="0" borderId="80" xfId="21" applyFont="1" applyFill="1" applyBorder="1" applyAlignment="1">
      <alignment horizontal="left" wrapText="1"/>
    </xf>
    <xf numFmtId="4" fontId="7" fillId="0" borderId="61" xfId="21" applyNumberFormat="1" applyFont="1" applyBorder="1" applyAlignment="1">
      <alignment horizontal="right" vertical="center"/>
    </xf>
    <xf numFmtId="4" fontId="7" fillId="0" borderId="58" xfId="0" applyNumberFormat="1" applyFont="1" applyBorder="1" applyAlignment="1">
      <alignment horizontal="right" vertical="center"/>
    </xf>
    <xf numFmtId="4" fontId="7" fillId="0" borderId="59" xfId="0" applyNumberFormat="1" applyFont="1" applyBorder="1" applyAlignment="1">
      <alignment horizontal="right" vertical="center"/>
    </xf>
    <xf numFmtId="4" fontId="7" fillId="0" borderId="60" xfId="21" applyNumberFormat="1" applyFont="1" applyBorder="1" applyAlignment="1">
      <alignment horizontal="right" vertical="center"/>
    </xf>
    <xf numFmtId="4" fontId="7" fillId="0" borderId="78" xfId="0" applyNumberFormat="1" applyFont="1" applyBorder="1" applyAlignment="1">
      <alignment horizontal="right"/>
    </xf>
    <xf numFmtId="0" fontId="7" fillId="0" borderId="72" xfId="0" applyNumberFormat="1" applyFont="1" applyBorder="1" applyAlignment="1">
      <alignment horizontal="right"/>
    </xf>
    <xf numFmtId="0" fontId="7" fillId="0" borderId="75" xfId="0" applyNumberFormat="1" applyFont="1" applyBorder="1" applyAlignment="1">
      <alignment horizontal="right"/>
    </xf>
    <xf numFmtId="4" fontId="7" fillId="0" borderId="80" xfId="0" applyNumberFormat="1" applyFont="1" applyBorder="1" applyAlignment="1">
      <alignment horizontal="right"/>
    </xf>
    <xf numFmtId="0" fontId="7" fillId="0" borderId="74" xfId="0" applyNumberFormat="1" applyFont="1" applyBorder="1" applyAlignment="1">
      <alignment horizontal="right"/>
    </xf>
    <xf numFmtId="0" fontId="7" fillId="0" borderId="77" xfId="0" applyNumberFormat="1" applyFont="1" applyBorder="1" applyAlignment="1">
      <alignment horizontal="right"/>
    </xf>
    <xf numFmtId="0" fontId="7" fillId="0" borderId="81" xfId="0" applyNumberFormat="1" applyFont="1" applyBorder="1" applyAlignment="1">
      <alignment horizontal="right"/>
    </xf>
    <xf numFmtId="0" fontId="7" fillId="0" borderId="82" xfId="0" applyNumberFormat="1" applyFont="1" applyBorder="1" applyAlignment="1">
      <alignment horizontal="right"/>
    </xf>
    <xf numFmtId="0" fontId="7" fillId="0" borderId="83" xfId="0" applyNumberFormat="1" applyFont="1" applyBorder="1" applyAlignment="1">
      <alignment horizontal="right"/>
    </xf>
    <xf numFmtId="0" fontId="7" fillId="0" borderId="84" xfId="0" applyNumberFormat="1" applyFont="1" applyBorder="1" applyAlignment="1">
      <alignment horizontal="right"/>
    </xf>
    <xf numFmtId="0" fontId="7" fillId="0" borderId="85" xfId="0" applyNumberFormat="1" applyFont="1" applyBorder="1" applyAlignment="1">
      <alignment horizontal="right"/>
    </xf>
    <xf numFmtId="0" fontId="7" fillId="0" borderId="86" xfId="0" applyNumberFormat="1" applyFont="1" applyBorder="1" applyAlignment="1">
      <alignment horizontal="right"/>
    </xf>
    <xf numFmtId="0" fontId="46" fillId="27" borderId="39" xfId="18" applyNumberFormat="1" applyFont="1" applyFill="1" applyBorder="1" applyAlignment="1">
      <alignment horizontal="center" vertical="center" wrapText="1"/>
    </xf>
    <xf numFmtId="0" fontId="67" fillId="37" borderId="0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9" fillId="7" borderId="0" xfId="0" applyFont="1" applyFill="1" applyAlignment="1">
      <alignment horizontal="left"/>
    </xf>
    <xf numFmtId="0" fontId="39" fillId="0" borderId="0" xfId="0" applyFont="1" applyBorder="1" applyAlignment="1">
      <alignment horizontal="center"/>
    </xf>
    <xf numFmtId="0" fontId="64" fillId="0" borderId="0" xfId="0" applyFont="1" applyFill="1" applyBorder="1" applyAlignment="1" applyProtection="1">
      <alignment horizontal="center"/>
    </xf>
    <xf numFmtId="0" fontId="12" fillId="6" borderId="0" xfId="0" applyFont="1" applyFill="1" applyBorder="1" applyAlignment="1">
      <alignment horizontal="center"/>
    </xf>
    <xf numFmtId="0" fontId="12" fillId="22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 wrapText="1"/>
    </xf>
    <xf numFmtId="0" fontId="51" fillId="0" borderId="0" xfId="15" applyFont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3" fillId="11" borderId="0" xfId="0" applyNumberFormat="1" applyFont="1" applyFill="1" applyBorder="1" applyAlignment="1">
      <alignment horizontal="center"/>
    </xf>
    <xf numFmtId="0" fontId="13" fillId="11" borderId="2" xfId="0" applyNumberFormat="1" applyFont="1" applyFill="1" applyBorder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14" fillId="13" borderId="4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3" fillId="12" borderId="4" xfId="0" applyNumberFormat="1" applyFont="1" applyFill="1" applyBorder="1" applyAlignment="1">
      <alignment horizontal="center"/>
    </xf>
    <xf numFmtId="0" fontId="13" fillId="12" borderId="2" xfId="0" applyNumberFormat="1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0" fillId="0" borderId="0" xfId="15" applyFont="1" applyAlignment="1">
      <alignment horizontal="center" vertical="center"/>
    </xf>
    <xf numFmtId="0" fontId="53" fillId="10" borderId="0" xfId="15" applyFont="1" applyFill="1" applyAlignment="1">
      <alignment horizontal="center" vertical="center" wrapText="1"/>
    </xf>
    <xf numFmtId="49" fontId="3" fillId="10" borderId="0" xfId="0" applyNumberFormat="1" applyFont="1" applyFill="1" applyAlignment="1">
      <alignment horizontal="center" vertical="center"/>
    </xf>
    <xf numFmtId="17" fontId="3" fillId="10" borderId="0" xfId="0" applyNumberFormat="1" applyFont="1" applyFill="1" applyAlignment="1">
      <alignment horizontal="center" vertical="center"/>
    </xf>
    <xf numFmtId="0" fontId="50" fillId="0" borderId="0" xfId="15" applyFont="1" applyAlignment="1">
      <alignment horizontal="center" vertical="center" wrapText="1"/>
    </xf>
    <xf numFmtId="0" fontId="74" fillId="38" borderId="0" xfId="0" applyFont="1" applyFill="1" applyAlignment="1">
      <alignment horizontal="center" vertical="center"/>
    </xf>
    <xf numFmtId="0" fontId="53" fillId="10" borderId="0" xfId="0" applyFont="1" applyFill="1" applyAlignment="1">
      <alignment horizontal="center" vertical="center" wrapText="1"/>
    </xf>
    <xf numFmtId="0" fontId="53" fillId="18" borderId="20" xfId="15" applyFont="1" applyFill="1" applyBorder="1" applyAlignment="1">
      <alignment horizontal="center" vertical="center" wrapText="1"/>
    </xf>
    <xf numFmtId="0" fontId="31" fillId="0" borderId="0" xfId="21" applyFont="1" applyAlignment="1">
      <alignment horizontal="left"/>
    </xf>
    <xf numFmtId="0" fontId="9" fillId="0" borderId="0" xfId="21" applyFont="1"/>
    <xf numFmtId="0" fontId="12" fillId="34" borderId="0" xfId="21" applyFont="1" applyFill="1" applyBorder="1" applyAlignment="1">
      <alignment horizontal="center" vertical="center" wrapText="1"/>
    </xf>
    <xf numFmtId="0" fontId="66" fillId="0" borderId="0" xfId="21" applyFont="1" applyFill="1" applyAlignment="1">
      <alignment horizontal="center" vertical="center" wrapText="1"/>
    </xf>
    <xf numFmtId="0" fontId="73" fillId="0" borderId="0" xfId="21" applyFont="1" applyFill="1" applyAlignment="1">
      <alignment horizontal="center" wrapText="1"/>
    </xf>
    <xf numFmtId="0" fontId="31" fillId="0" borderId="0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61" fillId="35" borderId="9" xfId="0" applyFont="1" applyFill="1" applyBorder="1" applyAlignment="1">
      <alignment horizontal="center" vertical="center" wrapText="1"/>
    </xf>
    <xf numFmtId="0" fontId="61" fillId="35" borderId="41" xfId="0" applyFont="1" applyFill="1" applyBorder="1" applyAlignment="1">
      <alignment horizontal="center" vertical="center" wrapText="1"/>
    </xf>
    <xf numFmtId="0" fontId="61" fillId="35" borderId="10" xfId="0" applyFont="1" applyFill="1" applyBorder="1" applyAlignment="1">
      <alignment horizontal="center" vertical="center" wrapText="1"/>
    </xf>
    <xf numFmtId="0" fontId="60" fillId="0" borderId="0" xfId="21" applyFont="1" applyFill="1" applyAlignment="1">
      <alignment horizontal="center" wrapText="1"/>
    </xf>
    <xf numFmtId="0" fontId="3" fillId="25" borderId="39" xfId="18" applyNumberFormat="1" applyFont="1" applyFill="1" applyBorder="1" applyAlignment="1">
      <alignment horizontal="center" vertical="center" wrapText="1"/>
    </xf>
    <xf numFmtId="0" fontId="3" fillId="25" borderId="0" xfId="18" applyNumberFormat="1" applyFont="1" applyFill="1" applyBorder="1" applyAlignment="1">
      <alignment horizontal="center" vertical="center" wrapText="1"/>
    </xf>
    <xf numFmtId="0" fontId="3" fillId="25" borderId="37" xfId="18" applyNumberFormat="1" applyFont="1" applyFill="1" applyBorder="1" applyAlignment="1">
      <alignment horizontal="center" vertical="center" wrapText="1"/>
    </xf>
    <xf numFmtId="0" fontId="3" fillId="25" borderId="87" xfId="18" applyNumberFormat="1" applyFont="1" applyFill="1" applyBorder="1" applyAlignment="1">
      <alignment horizontal="center" vertical="center" wrapText="1"/>
    </xf>
    <xf numFmtId="0" fontId="3" fillId="25" borderId="88" xfId="18" applyNumberFormat="1" applyFont="1" applyFill="1" applyBorder="1" applyAlignment="1">
      <alignment horizontal="center" vertical="center" wrapText="1"/>
    </xf>
    <xf numFmtId="0" fontId="45" fillId="24" borderId="0" xfId="18" applyNumberFormat="1" applyFont="1" applyFill="1" applyBorder="1" applyAlignment="1">
      <alignment horizontal="center" vertical="center"/>
    </xf>
    <xf numFmtId="0" fontId="3" fillId="25" borderId="38" xfId="18" applyNumberFormat="1" applyFont="1" applyFill="1" applyBorder="1" applyAlignment="1">
      <alignment horizontal="center" vertical="center" wrapText="1"/>
    </xf>
    <xf numFmtId="0" fontId="36" fillId="24" borderId="0" xfId="18" applyNumberFormat="1" applyFont="1" applyFill="1" applyBorder="1" applyAlignment="1">
      <alignment horizontal="center" vertical="center"/>
    </xf>
    <xf numFmtId="0" fontId="37" fillId="0" borderId="0" xfId="7" applyFont="1" applyAlignment="1">
      <alignment horizontal="left"/>
    </xf>
    <xf numFmtId="0" fontId="20" fillId="0" borderId="0" xfId="7" applyFont="1"/>
    <xf numFmtId="0" fontId="35" fillId="26" borderId="0" xfId="18" applyNumberFormat="1" applyFont="1" applyFill="1" applyBorder="1" applyAlignment="1">
      <alignment horizontal="center" vertical="center" wrapText="1"/>
    </xf>
    <xf numFmtId="3" fontId="54" fillId="0" borderId="58" xfId="7" applyNumberFormat="1" applyFont="1" applyBorder="1" applyAlignment="1">
      <alignment horizontal="right"/>
    </xf>
    <xf numFmtId="3" fontId="54" fillId="0" borderId="59" xfId="7" applyNumberFormat="1" applyFont="1" applyBorder="1" applyAlignment="1">
      <alignment horizontal="right"/>
    </xf>
    <xf numFmtId="3" fontId="54" fillId="0" borderId="60" xfId="7" applyNumberFormat="1" applyFont="1" applyBorder="1" applyAlignment="1">
      <alignment horizontal="right"/>
    </xf>
    <xf numFmtId="3" fontId="72" fillId="0" borderId="23" xfId="7" applyNumberFormat="1" applyFont="1" applyBorder="1" applyAlignment="1">
      <alignment horizontal="right"/>
    </xf>
    <xf numFmtId="3" fontId="72" fillId="0" borderId="24" xfId="7" applyNumberFormat="1" applyFont="1" applyBorder="1" applyAlignment="1">
      <alignment horizontal="right"/>
    </xf>
    <xf numFmtId="3" fontId="72" fillId="0" borderId="61" xfId="7" applyNumberFormat="1" applyFont="1" applyBorder="1" applyAlignment="1">
      <alignment horizontal="right"/>
    </xf>
    <xf numFmtId="3" fontId="72" fillId="0" borderId="22" xfId="7" applyNumberFormat="1" applyFont="1" applyBorder="1" applyAlignment="1">
      <alignment horizontal="right"/>
    </xf>
    <xf numFmtId="3" fontId="72" fillId="0" borderId="21" xfId="7" applyNumberFormat="1" applyFont="1" applyBorder="1" applyAlignment="1">
      <alignment horizontal="right"/>
    </xf>
    <xf numFmtId="0" fontId="72" fillId="0" borderId="57" xfId="7" applyNumberFormat="1" applyFont="1" applyBorder="1" applyAlignment="1">
      <alignment horizontal="right"/>
    </xf>
    <xf numFmtId="3" fontId="72" fillId="0" borderId="57" xfId="7" applyNumberFormat="1" applyFont="1" applyBorder="1" applyAlignment="1">
      <alignment horizontal="right"/>
    </xf>
    <xf numFmtId="0" fontId="72" fillId="0" borderId="21" xfId="7" applyNumberFormat="1" applyFont="1" applyBorder="1" applyAlignment="1">
      <alignment horizontal="right"/>
    </xf>
    <xf numFmtId="0" fontId="72" fillId="0" borderId="22" xfId="7" applyNumberFormat="1" applyFont="1" applyBorder="1" applyAlignment="1">
      <alignment horizontal="right"/>
    </xf>
    <xf numFmtId="0" fontId="31" fillId="0" borderId="0" xfId="7" applyFont="1" applyAlignment="1">
      <alignment horizontal="left"/>
    </xf>
    <xf numFmtId="0" fontId="7" fillId="0" borderId="0" xfId="7"/>
    <xf numFmtId="0" fontId="32" fillId="30" borderId="0" xfId="7" applyFont="1" applyFill="1" applyAlignment="1">
      <alignment horizontal="center" vertical="center" wrapText="1"/>
    </xf>
    <xf numFmtId="0" fontId="7" fillId="30" borderId="0" xfId="7" applyFill="1" applyAlignment="1">
      <alignment horizontal="center" vertical="center"/>
    </xf>
    <xf numFmtId="0" fontId="32" fillId="29" borderId="9" xfId="7" applyFont="1" applyFill="1" applyBorder="1" applyAlignment="1">
      <alignment horizontal="center"/>
    </xf>
  </cellXfs>
  <cellStyles count="23">
    <cellStyle name="Hipervínculo" xfId="22" builtinId="8"/>
    <cellStyle name="Hipervínculo 2" xfId="4"/>
    <cellStyle name="Millares 2" xfId="5"/>
    <cellStyle name="Millares 3" xfId="6"/>
    <cellStyle name="Normal" xfId="0" builtinId="0"/>
    <cellStyle name="Normal 10" xfId="18"/>
    <cellStyle name="Normal 10 10" xfId="7"/>
    <cellStyle name="Normal 11" xfId="19"/>
    <cellStyle name="Normal 12" xfId="21"/>
    <cellStyle name="Normal 131" xfId="8"/>
    <cellStyle name="Normal 2" xfId="2"/>
    <cellStyle name="Normal 2 2" xfId="9"/>
    <cellStyle name="Normal 3" xfId="10"/>
    <cellStyle name="Normal 38 2" xfId="11"/>
    <cellStyle name="Normal 4" xfId="12"/>
    <cellStyle name="Normal 5" xfId="13"/>
    <cellStyle name="Normal 6" xfId="3"/>
    <cellStyle name="Normal 7" xfId="14"/>
    <cellStyle name="Normal 8" xfId="15"/>
    <cellStyle name="Normal 9" xfId="17"/>
    <cellStyle name="Normal 9 2" xfId="20"/>
    <cellStyle name="Porcentaje" xfId="1" builtinId="5"/>
    <cellStyle name="TableStyleLight1" xfId="16"/>
  </cellStyles>
  <dxfs count="0"/>
  <tableStyles count="0" defaultTableStyle="TableStyleMedium9" defaultPivotStyle="PivotStyleLight16"/>
  <colors>
    <mruColors>
      <color rgb="FF885CB4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Variación Mensual del Nº de Turistas</a:t>
            </a:r>
            <a:r>
              <a:rPr lang="es-ES" baseline="0">
                <a:solidFill>
                  <a:schemeClr val="tx2"/>
                </a:solidFill>
              </a:rPr>
              <a:t> por años</a:t>
            </a:r>
          </a:p>
          <a:p>
            <a:pPr>
              <a:defRPr>
                <a:solidFill>
                  <a:schemeClr val="tx2"/>
                </a:solidFill>
              </a:defRPr>
            </a:pPr>
            <a:endParaRPr lang="es-ES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TURISMO_2!$B$3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</c:spPr>
          </c:marker>
          <c:cat>
            <c:strRef>
              <c:f>TURISMO_2!$A$4:$A$15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TURISMO_2!$B$4:$B$15</c:f>
              <c:numCache>
                <c:formatCode>#,##0_);\(#,##0\)</c:formatCode>
                <c:ptCount val="12"/>
                <c:pt idx="0">
                  <c:v>459753</c:v>
                </c:pt>
                <c:pt idx="1">
                  <c:v>455213</c:v>
                </c:pt>
                <c:pt idx="2">
                  <c:v>520276</c:v>
                </c:pt>
                <c:pt idx="3">
                  <c:v>541371</c:v>
                </c:pt>
                <c:pt idx="4">
                  <c:v>502353</c:v>
                </c:pt>
                <c:pt idx="5">
                  <c:v>521283</c:v>
                </c:pt>
                <c:pt idx="6">
                  <c:v>550315</c:v>
                </c:pt>
                <c:pt idx="7">
                  <c:v>575731</c:v>
                </c:pt>
                <c:pt idx="8">
                  <c:v>487094</c:v>
                </c:pt>
                <c:pt idx="9">
                  <c:v>521653</c:v>
                </c:pt>
                <c:pt idx="10">
                  <c:v>482255</c:v>
                </c:pt>
                <c:pt idx="11">
                  <c:v>493541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A-4F62-917A-18FC31FD85A9}"/>
            </c:ext>
          </c:extLst>
        </c:ser>
        <c:ser>
          <c:idx val="1"/>
          <c:order val="1"/>
          <c:tx>
            <c:strRef>
              <c:f>TURISMO_2!$C$3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/>
              </a:solidFill>
            </c:spPr>
          </c:marker>
          <c:cat>
            <c:strRef>
              <c:f>TURISMO_2!$A$4:$A$15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TURISMO_2!$C$4:$C$15</c:f>
              <c:numCache>
                <c:formatCode>#,##0_);\(#,##0\)</c:formatCode>
                <c:ptCount val="12"/>
                <c:pt idx="0">
                  <c:v>456593</c:v>
                </c:pt>
                <c:pt idx="1">
                  <c:v>480425</c:v>
                </c:pt>
                <c:pt idx="2">
                  <c:v>183869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A-4F62-917A-18FC31FD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90720"/>
        <c:axId val="510760928"/>
      </c:lineChart>
      <c:catAx>
        <c:axId val="51079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760928"/>
        <c:crosses val="autoZero"/>
        <c:auto val="1"/>
        <c:lblAlgn val="ctr"/>
        <c:lblOffset val="100"/>
        <c:noMultiLvlLbl val="0"/>
      </c:catAx>
      <c:valAx>
        <c:axId val="5107609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51079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44-4982-871B-B533FE28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759752"/>
        <c:axId val="510763672"/>
      </c:barChart>
      <c:catAx>
        <c:axId val="5107597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0763672"/>
        <c:crosses val="autoZero"/>
        <c:auto val="1"/>
        <c:lblAlgn val="ctr"/>
        <c:lblOffset val="100"/>
        <c:noMultiLvlLbl val="1"/>
      </c:catAx>
      <c:valAx>
        <c:axId val="510763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0759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Evolución Anual Total Parados (a Enero de cada año)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PARO_1!$N$5</c:f>
              <c:strCache>
                <c:ptCount val="1"/>
                <c:pt idx="0">
                  <c:v>Total parados</c:v>
                </c:pt>
              </c:strCache>
            </c:strRef>
          </c:tx>
          <c:spPr>
            <a:gradFill flip="none" rotWithShape="1">
              <a:gsLst>
                <a:gs pos="52000">
                  <a:schemeClr val="bg1"/>
                </a:gs>
                <a:gs pos="86000">
                  <a:srgbClr val="3E8DA3"/>
                </a:gs>
                <a:gs pos="73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42000">
                    <a:schemeClr val="bg1"/>
                  </a:gs>
                  <a:gs pos="86000">
                    <a:srgbClr val="3E8DA3"/>
                  </a:gs>
                  <a:gs pos="73000">
                    <a:schemeClr val="accent5">
                      <a:lumMod val="95000"/>
                      <a:lumOff val="5000"/>
                    </a:schemeClr>
                  </a:gs>
                  <a:gs pos="100000">
                    <a:schemeClr val="accent5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>
                <a:solidFill>
                  <a:schemeClr val="accent5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2BF-4817-A79E-403F711EA251}"/>
              </c:ext>
            </c:extLst>
          </c:dPt>
          <c:cat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PARO_1!$N$6:$N$17</c:f>
              <c:numCache>
                <c:formatCode>#,##0</c:formatCode>
                <c:ptCount val="12"/>
                <c:pt idx="0">
                  <c:v>86359</c:v>
                </c:pt>
                <c:pt idx="1">
                  <c:v>103559</c:v>
                </c:pt>
                <c:pt idx="2">
                  <c:v>106719</c:v>
                </c:pt>
                <c:pt idx="3">
                  <c:v>114590</c:v>
                </c:pt>
                <c:pt idx="4">
                  <c:v>120496</c:v>
                </c:pt>
                <c:pt idx="5">
                  <c:v>114931</c:v>
                </c:pt>
                <c:pt idx="6">
                  <c:v>108373</c:v>
                </c:pt>
                <c:pt idx="7">
                  <c:v>103149</c:v>
                </c:pt>
                <c:pt idx="8">
                  <c:v>97951</c:v>
                </c:pt>
                <c:pt idx="9">
                  <c:v>92050</c:v>
                </c:pt>
                <c:pt idx="10">
                  <c:v>89783</c:v>
                </c:pt>
                <c:pt idx="11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F-4817-A79E-403F711E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760536"/>
        <c:axId val="510762888"/>
      </c:barChart>
      <c:catAx>
        <c:axId val="5107605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0762888"/>
        <c:crosses val="autoZero"/>
        <c:auto val="1"/>
        <c:lblAlgn val="ctr"/>
        <c:lblOffset val="100"/>
        <c:noMultiLvlLbl val="1"/>
      </c:catAx>
      <c:valAx>
        <c:axId val="510762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0760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PARO_1!$A$5</c:f>
              <c:strCache>
                <c:ptCount val="1"/>
                <c:pt idx="0">
                  <c:v>Meses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PARO_1!$A$6:$A$10</c:f>
              <c:numCache>
                <c:formatCode>mmm\-yy</c:formatCode>
                <c:ptCount val="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</c:numCache>
            </c:numRef>
          </c:cat>
          <c:val>
            <c:numRef>
              <c:f>PARO_1!$F$6:$F$10</c:f>
              <c:numCache>
                <c:formatCode>#,##0</c:formatCode>
                <c:ptCount val="5"/>
                <c:pt idx="0">
                  <c:v>91389</c:v>
                </c:pt>
                <c:pt idx="1">
                  <c:v>89708</c:v>
                </c:pt>
                <c:pt idx="2">
                  <c:v>99630</c:v>
                </c:pt>
                <c:pt idx="3">
                  <c:v>110726</c:v>
                </c:pt>
                <c:pt idx="4">
                  <c:v>112673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9-4669-A409-74B21ACF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401756840"/>
        <c:axId val="401760760"/>
      </c:barChart>
      <c:dateAx>
        <c:axId val="401756840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60760"/>
        <c:crosses val="autoZero"/>
        <c:auto val="1"/>
        <c:lblOffset val="100"/>
        <c:baseTimeUnit val="months"/>
      </c:dateAx>
      <c:valAx>
        <c:axId val="401760760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6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chemeClr val="accent5">
                    <a:lumMod val="50000"/>
                  </a:schemeClr>
                </a:solidFill>
              </a:rPr>
              <a:t>Evolución Mensual</a:t>
            </a:r>
            <a:r>
              <a:rPr lang="es-ES" sz="1400" b="1" baseline="0">
                <a:solidFill>
                  <a:schemeClr val="accent5">
                    <a:lumMod val="50000"/>
                  </a:schemeClr>
                </a:solidFill>
              </a:rPr>
              <a:t> del Paro Registrado por Sexos</a:t>
            </a:r>
            <a:endParaRPr lang="es-ES" sz="1400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PARO_1!$B$5</c:f>
              <c:strCache>
                <c:ptCount val="1"/>
                <c:pt idx="0">
                  <c:v>Hombres</c:v>
                </c:pt>
              </c:strCache>
            </c:strRef>
          </c:tx>
          <c:spPr>
            <a:noFill/>
            <a:ln w="25400" cap="flat" cmpd="sng" algn="ctr">
              <a:solidFill>
                <a:schemeClr val="accent5">
                  <a:alpha val="96000"/>
                </a:schemeClr>
              </a:solidFill>
              <a:miter lim="800000"/>
            </a:ln>
            <a:effectLst/>
          </c:spPr>
          <c:invertIfNegative val="0"/>
          <c:cat>
            <c:numRef>
              <c:f>PARO_1!$A$6:$A$10</c:f>
              <c:numCache>
                <c:formatCode>mmm\-yy</c:formatCode>
                <c:ptCount val="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</c:numCache>
            </c:numRef>
          </c:cat>
          <c:val>
            <c:numRef>
              <c:f>PARO_1!$B$6:$B$10</c:f>
              <c:numCache>
                <c:formatCode>#,##0</c:formatCode>
                <c:ptCount val="5"/>
                <c:pt idx="0">
                  <c:v>40983</c:v>
                </c:pt>
                <c:pt idx="1">
                  <c:v>40267</c:v>
                </c:pt>
                <c:pt idx="2">
                  <c:v>45519</c:v>
                </c:pt>
                <c:pt idx="3">
                  <c:v>51671</c:v>
                </c:pt>
                <c:pt idx="4">
                  <c:v>52148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B-4FCF-B728-0F8450FB3B56}"/>
            </c:ext>
          </c:extLst>
        </c:ser>
        <c:ser>
          <c:idx val="1"/>
          <c:order val="1"/>
          <c:tx>
            <c:strRef>
              <c:f>PARO_1!$C$5</c:f>
              <c:strCache>
                <c:ptCount val="1"/>
                <c:pt idx="0">
                  <c:v>Mujeres</c:v>
                </c:pt>
              </c:strCache>
            </c:strRef>
          </c:tx>
          <c:spPr>
            <a:noFill/>
            <a:ln w="25400" cap="flat" cmpd="sng" algn="ctr">
              <a:solidFill>
                <a:srgbClr val="885CB4"/>
              </a:solidFill>
              <a:miter lim="800000"/>
            </a:ln>
            <a:effectLst/>
          </c:spPr>
          <c:invertIfNegative val="0"/>
          <c:cat>
            <c:numRef>
              <c:f>PARO_1!$A$6:$A$10</c:f>
              <c:numCache>
                <c:formatCode>mmm\-yy</c:formatCode>
                <c:ptCount val="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</c:numCache>
            </c:numRef>
          </c:cat>
          <c:val>
            <c:numRef>
              <c:f>PARO_1!$C$6:$C$10</c:f>
              <c:numCache>
                <c:formatCode>#,##0</c:formatCode>
                <c:ptCount val="5"/>
                <c:pt idx="0">
                  <c:v>50406</c:v>
                </c:pt>
                <c:pt idx="1">
                  <c:v>49441</c:v>
                </c:pt>
                <c:pt idx="2">
                  <c:v>54111</c:v>
                </c:pt>
                <c:pt idx="3">
                  <c:v>59055</c:v>
                </c:pt>
                <c:pt idx="4">
                  <c:v>60525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B-4FCF-B728-0F8450FB3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401761152"/>
        <c:axId val="401761544"/>
      </c:barChart>
      <c:dateAx>
        <c:axId val="40176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61544"/>
        <c:crosses val="autoZero"/>
        <c:auto val="1"/>
        <c:lblOffset val="100"/>
        <c:baseTimeUnit val="months"/>
      </c:dateAx>
      <c:valAx>
        <c:axId val="4017615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6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del Paro Registrado a Enero de cada año por Sexos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69725088551002E-2"/>
          <c:y val="0.13751357859117794"/>
          <c:w val="0.87009787929055615"/>
          <c:h val="0.69166635770293294"/>
        </c:manualLayout>
      </c:layout>
      <c:scatterChart>
        <c:scatterStyle val="lineMarker"/>
        <c:varyColors val="0"/>
        <c:ser>
          <c:idx val="0"/>
          <c:order val="0"/>
          <c:tx>
            <c:strRef>
              <c:f>PARO_1!$J$5</c:f>
              <c:strCache>
                <c:ptCount val="1"/>
                <c:pt idx="0">
                  <c:v>Hombres</c:v>
                </c:pt>
              </c:strCache>
            </c:strRef>
          </c:tx>
          <c:spPr>
            <a:ln w="95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PARO_1!$J$6:$J$17</c:f>
              <c:numCache>
                <c:formatCode>#,##0</c:formatCode>
                <c:ptCount val="12"/>
                <c:pt idx="0">
                  <c:v>45104</c:v>
                </c:pt>
                <c:pt idx="1">
                  <c:v>53770</c:v>
                </c:pt>
                <c:pt idx="2">
                  <c:v>55125</c:v>
                </c:pt>
                <c:pt idx="3">
                  <c:v>58916</c:v>
                </c:pt>
                <c:pt idx="4">
                  <c:v>61582</c:v>
                </c:pt>
                <c:pt idx="5">
                  <c:v>58134</c:v>
                </c:pt>
                <c:pt idx="6">
                  <c:v>53523</c:v>
                </c:pt>
                <c:pt idx="7">
                  <c:v>49494</c:v>
                </c:pt>
                <c:pt idx="8">
                  <c:v>45576</c:v>
                </c:pt>
                <c:pt idx="9">
                  <c:v>41129</c:v>
                </c:pt>
                <c:pt idx="10">
                  <c:v>39836</c:v>
                </c:pt>
                <c:pt idx="11">
                  <c:v>40983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77-4238-9EAF-0175479A7205}"/>
            </c:ext>
          </c:extLst>
        </c:ser>
        <c:ser>
          <c:idx val="1"/>
          <c:order val="1"/>
          <c:tx>
            <c:strRef>
              <c:f>PARO_1!$K$5</c:f>
              <c:strCache>
                <c:ptCount val="1"/>
                <c:pt idx="0">
                  <c:v>Mujeres</c:v>
                </c:pt>
              </c:strCache>
            </c:strRef>
          </c:tx>
          <c:spPr>
            <a:ln w="9525" cap="rnd">
              <a:solidFill>
                <a:srgbClr val="885CB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885CB4"/>
              </a:solidFill>
              <a:ln w="9525">
                <a:solidFill>
                  <a:srgbClr val="885CB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Pt>
            <c:idx val="11"/>
            <c:marker>
              <c:symbol val="circle"/>
              <c:size val="5"/>
              <c:spPr>
                <a:solidFill>
                  <a:srgbClr val="885CB4"/>
                </a:solidFill>
                <a:ln w="9525">
                  <a:solidFill>
                    <a:srgbClr val="885CB4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rgbClr val="885CB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577-4238-9EAF-0175479A7205}"/>
              </c:ext>
            </c:extLst>
          </c:dPt>
          <c:xVal>
            <c:numRef>
              <c:f>PARO_1!$I$6:$I$17</c:f>
              <c:numCache>
                <c:formatCode>@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PARO_1!$K$6:$K$17</c:f>
              <c:numCache>
                <c:formatCode>#,##0</c:formatCode>
                <c:ptCount val="12"/>
                <c:pt idx="0">
                  <c:v>41255</c:v>
                </c:pt>
                <c:pt idx="1">
                  <c:v>49789</c:v>
                </c:pt>
                <c:pt idx="2">
                  <c:v>51594</c:v>
                </c:pt>
                <c:pt idx="3">
                  <c:v>55674</c:v>
                </c:pt>
                <c:pt idx="4">
                  <c:v>58914</c:v>
                </c:pt>
                <c:pt idx="5">
                  <c:v>56797</c:v>
                </c:pt>
                <c:pt idx="6">
                  <c:v>54850</c:v>
                </c:pt>
                <c:pt idx="7">
                  <c:v>53655</c:v>
                </c:pt>
                <c:pt idx="8">
                  <c:v>52375</c:v>
                </c:pt>
                <c:pt idx="9">
                  <c:v>50921</c:v>
                </c:pt>
                <c:pt idx="10">
                  <c:v>49947</c:v>
                </c:pt>
                <c:pt idx="11">
                  <c:v>50406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77-4238-9EAF-0175479A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731752"/>
        <c:axId val="401740376"/>
      </c:scatterChart>
      <c:valAx>
        <c:axId val="401731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40376"/>
        <c:crosses val="autoZero"/>
        <c:crossBetween val="midCat"/>
      </c:valAx>
      <c:valAx>
        <c:axId val="40174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31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Comparativa Interanual Paro por Municipios </a:t>
            </a:r>
          </a:p>
        </c:rich>
      </c:tx>
      <c:layout>
        <c:manualLayout>
          <c:xMode val="edge"/>
          <c:yMode val="edge"/>
          <c:x val="0.24330654544470601"/>
          <c:y val="2.3317435082140965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PARO_2!$I$2</c:f>
              <c:strCache>
                <c:ptCount val="1"/>
                <c:pt idx="0">
                  <c:v>Total 2019</c:v>
                </c:pt>
              </c:strCache>
            </c:strRef>
          </c:tx>
          <c:invertIfNegative val="0"/>
          <c:cat>
            <c:strRef>
              <c:f>PARO_2!$A$3:$A$33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PARO_2!$I$3:$I$33</c:f>
              <c:numCache>
                <c:formatCode>#,##0</c:formatCode>
                <c:ptCount val="31"/>
                <c:pt idx="0">
                  <c:v>3099</c:v>
                </c:pt>
                <c:pt idx="1">
                  <c:v>516</c:v>
                </c:pt>
                <c:pt idx="2">
                  <c:v>701</c:v>
                </c:pt>
                <c:pt idx="3">
                  <c:v>7327</c:v>
                </c:pt>
                <c:pt idx="4">
                  <c:v>519</c:v>
                </c:pt>
                <c:pt idx="5">
                  <c:v>2319</c:v>
                </c:pt>
                <c:pt idx="6">
                  <c:v>251</c:v>
                </c:pt>
                <c:pt idx="7">
                  <c:v>511</c:v>
                </c:pt>
                <c:pt idx="8">
                  <c:v>4545</c:v>
                </c:pt>
                <c:pt idx="9">
                  <c:v>549</c:v>
                </c:pt>
                <c:pt idx="10">
                  <c:v>1814</c:v>
                </c:pt>
                <c:pt idx="11">
                  <c:v>2249</c:v>
                </c:pt>
                <c:pt idx="12">
                  <c:v>2596</c:v>
                </c:pt>
                <c:pt idx="13">
                  <c:v>16555</c:v>
                </c:pt>
                <c:pt idx="14">
                  <c:v>1029</c:v>
                </c:pt>
                <c:pt idx="15">
                  <c:v>4364</c:v>
                </c:pt>
                <c:pt idx="16">
                  <c:v>3096</c:v>
                </c:pt>
                <c:pt idx="17">
                  <c:v>4093</c:v>
                </c:pt>
                <c:pt idx="18">
                  <c:v>1372</c:v>
                </c:pt>
                <c:pt idx="19">
                  <c:v>523</c:v>
                </c:pt>
                <c:pt idx="20">
                  <c:v>1358</c:v>
                </c:pt>
                <c:pt idx="21">
                  <c:v>21580</c:v>
                </c:pt>
                <c:pt idx="22">
                  <c:v>1589</c:v>
                </c:pt>
                <c:pt idx="23">
                  <c:v>652</c:v>
                </c:pt>
                <c:pt idx="24">
                  <c:v>850</c:v>
                </c:pt>
                <c:pt idx="25">
                  <c:v>525</c:v>
                </c:pt>
                <c:pt idx="26">
                  <c:v>2686</c:v>
                </c:pt>
                <c:pt idx="27">
                  <c:v>294</c:v>
                </c:pt>
                <c:pt idx="28">
                  <c:v>924</c:v>
                </c:pt>
                <c:pt idx="29">
                  <c:v>1052</c:v>
                </c:pt>
                <c:pt idx="3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1-47E6-906F-51B4951690D3}"/>
            </c:ext>
          </c:extLst>
        </c:ser>
        <c:ser>
          <c:idx val="1"/>
          <c:order val="1"/>
          <c:tx>
            <c:strRef>
              <c:f>PARO_2!$J$2</c:f>
              <c:strCache>
                <c:ptCount val="1"/>
                <c:pt idx="0">
                  <c:v>Total 2018</c:v>
                </c:pt>
              </c:strCache>
            </c:strRef>
          </c:tx>
          <c:invertIfNegative val="0"/>
          <c:cat>
            <c:strRef>
              <c:f>PARO_2!$A$3:$A$33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PARO_2!$J$3:$J$33</c:f>
              <c:numCache>
                <c:formatCode>#,##0</c:formatCode>
                <c:ptCount val="31"/>
                <c:pt idx="0">
                  <c:v>2849</c:v>
                </c:pt>
                <c:pt idx="1">
                  <c:v>504</c:v>
                </c:pt>
                <c:pt idx="2">
                  <c:v>558</c:v>
                </c:pt>
                <c:pt idx="3">
                  <c:v>7233</c:v>
                </c:pt>
                <c:pt idx="4">
                  <c:v>512</c:v>
                </c:pt>
                <c:pt idx="5">
                  <c:v>2258</c:v>
                </c:pt>
                <c:pt idx="6">
                  <c:v>241</c:v>
                </c:pt>
                <c:pt idx="7">
                  <c:v>488</c:v>
                </c:pt>
                <c:pt idx="8">
                  <c:v>4252</c:v>
                </c:pt>
                <c:pt idx="9">
                  <c:v>587</c:v>
                </c:pt>
                <c:pt idx="10">
                  <c:v>1793</c:v>
                </c:pt>
                <c:pt idx="11">
                  <c:v>2153</c:v>
                </c:pt>
                <c:pt idx="12">
                  <c:v>2672</c:v>
                </c:pt>
                <c:pt idx="13">
                  <c:v>16344</c:v>
                </c:pt>
                <c:pt idx="14">
                  <c:v>1036</c:v>
                </c:pt>
                <c:pt idx="15">
                  <c:v>4508</c:v>
                </c:pt>
                <c:pt idx="16">
                  <c:v>3056</c:v>
                </c:pt>
                <c:pt idx="17">
                  <c:v>4164</c:v>
                </c:pt>
                <c:pt idx="18">
                  <c:v>1512</c:v>
                </c:pt>
                <c:pt idx="19">
                  <c:v>486</c:v>
                </c:pt>
                <c:pt idx="20">
                  <c:v>1212</c:v>
                </c:pt>
                <c:pt idx="21">
                  <c:v>21783</c:v>
                </c:pt>
                <c:pt idx="22">
                  <c:v>1585</c:v>
                </c:pt>
                <c:pt idx="23">
                  <c:v>651</c:v>
                </c:pt>
                <c:pt idx="24">
                  <c:v>836</c:v>
                </c:pt>
                <c:pt idx="25">
                  <c:v>476</c:v>
                </c:pt>
                <c:pt idx="26">
                  <c:v>2704</c:v>
                </c:pt>
                <c:pt idx="27">
                  <c:v>292</c:v>
                </c:pt>
                <c:pt idx="28">
                  <c:v>1052</c:v>
                </c:pt>
                <c:pt idx="29">
                  <c:v>1057</c:v>
                </c:pt>
                <c:pt idx="3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1-47E6-906F-51B49516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6064"/>
        <c:axId val="401739200"/>
      </c:barChart>
      <c:catAx>
        <c:axId val="401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1739200"/>
        <c:crosses val="autoZero"/>
        <c:auto val="1"/>
        <c:lblAlgn val="ctr"/>
        <c:lblOffset val="100"/>
        <c:noMultiLvlLbl val="0"/>
      </c:catAx>
      <c:valAx>
        <c:axId val="401739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173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por sectores económicos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 Mayo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PARO_3!$A$3</c:f>
              <c:strCache>
                <c:ptCount val="1"/>
                <c:pt idx="0">
                  <c:v>Mayo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58-4C17-8D73-0BE0D6A8B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958-4C17-8D73-0BE0D6A8B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958-4C17-8D73-0BE0D6A8BB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958-4C17-8D73-0BE0D6A8BB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958-4C17-8D73-0BE0D6A8BB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958-4C17-8D73-0BE0D6A8BB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958-4C17-8D73-0BE0D6A8BBE9}"/>
              </c:ext>
            </c:extLst>
          </c:dPt>
          <c:dLbls>
            <c:dLbl>
              <c:idx val="0"/>
              <c:layout>
                <c:manualLayout>
                  <c:x val="-2.7416497618654421E-2"/>
                  <c:y val="0.128402064207225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8-4C17-8D73-0BE0D6A8BBE9}"/>
                </c:ext>
              </c:extLst>
            </c:dLbl>
            <c:dLbl>
              <c:idx val="2"/>
              <c:layout>
                <c:manualLayout>
                  <c:x val="-4.1544964025619836E-2"/>
                  <c:y val="7.58847821666803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58-4C17-8D73-0BE0D6A8BBE9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PARO_3!$B$3:$H$3</c:f>
              <c:numCache>
                <c:formatCode>#,##0</c:formatCode>
                <c:ptCount val="7"/>
                <c:pt idx="0">
                  <c:v>7497</c:v>
                </c:pt>
                <c:pt idx="1">
                  <c:v>2097</c:v>
                </c:pt>
                <c:pt idx="2">
                  <c:v>4436</c:v>
                </c:pt>
                <c:pt idx="3">
                  <c:v>11162</c:v>
                </c:pt>
                <c:pt idx="4">
                  <c:v>19382</c:v>
                </c:pt>
                <c:pt idx="5">
                  <c:v>22013</c:v>
                </c:pt>
                <c:pt idx="6">
                  <c:v>46086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58-4C17-8D73-0BE0D6A8BBE9}"/>
            </c:ext>
          </c:extLst>
        </c:ser>
        <c:ser>
          <c:idx val="0"/>
          <c:order val="1"/>
          <c:tx>
            <c:strRef>
              <c:f>[1]Paro3!$A$3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0958-4C17-8D73-0BE0D6A8B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0958-4C17-8D73-0BE0D6A8B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0958-4C17-8D73-0BE0D6A8BB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0958-4C17-8D73-0BE0D6A8BB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0958-4C17-8D73-0BE0D6A8BB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0958-4C17-8D73-0BE0D6A8BB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0958-4C17-8D73-0BE0D6A8BBE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[1]Paro3!$B$3:$H$3</c:f>
              <c:numCache>
                <c:formatCode>General</c:formatCode>
                <c:ptCount val="7"/>
                <c:pt idx="0">
                  <c:v>7106</c:v>
                </c:pt>
                <c:pt idx="1">
                  <c:v>1812</c:v>
                </c:pt>
                <c:pt idx="2">
                  <c:v>3749</c:v>
                </c:pt>
                <c:pt idx="3">
                  <c:v>9377</c:v>
                </c:pt>
                <c:pt idx="4">
                  <c:v>15607</c:v>
                </c:pt>
                <c:pt idx="5">
                  <c:v>15642</c:v>
                </c:pt>
                <c:pt idx="6">
                  <c:v>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958-4C17-8D73-0BE0D6A8BBE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estudios terminados - Mayo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PARO_5!$A$3</c:f>
              <c:strCache>
                <c:ptCount val="1"/>
                <c:pt idx="0">
                  <c:v>Mayo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11-4F55-B6E2-9509EA9207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11-4F55-B6E2-9509EA9207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11-4F55-B6E2-9509EA9207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11-4F55-B6E2-9509EA9207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11-4F55-B6E2-9509EA9207F2}"/>
              </c:ext>
            </c:extLst>
          </c:dPt>
          <c:dLbls>
            <c:dLbl>
              <c:idx val="0"/>
              <c:layout>
                <c:manualLayout>
                  <c:x val="-2.2130011903158369E-3"/>
                  <c:y val="-4.76190476190476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11-4F55-B6E2-9509EA9207F2}"/>
                </c:ext>
              </c:extLst>
            </c:dLbl>
            <c:dLbl>
              <c:idx val="4"/>
              <c:layout>
                <c:manualLayout>
                  <c:x val="-4.0571219806930393E-17"/>
                  <c:y val="1.19047619047618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11-4F55-B6E2-9509EA9207F2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PARO_5!$B$2:$F$2</c:f>
              <c:strCache>
                <c:ptCount val="5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</c:strCache>
            </c:strRef>
          </c:cat>
          <c:val>
            <c:numRef>
              <c:f>PARO_5!$B$3:$F$3</c:f>
              <c:numCache>
                <c:formatCode>#,##0</c:formatCode>
                <c:ptCount val="5"/>
                <c:pt idx="0">
                  <c:v>101</c:v>
                </c:pt>
                <c:pt idx="1">
                  <c:v>62124</c:v>
                </c:pt>
                <c:pt idx="2">
                  <c:v>36964</c:v>
                </c:pt>
                <c:pt idx="3">
                  <c:v>7155</c:v>
                </c:pt>
                <c:pt idx="4">
                  <c:v>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11-4F55-B6E2-9509EA9207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 Mayo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layout>
        <c:manualLayout>
          <c:xMode val="edge"/>
          <c:yMode val="edge"/>
          <c:x val="8.7935816533572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PARO_6!$A$3</c:f>
              <c:strCache>
                <c:ptCount val="1"/>
                <c:pt idx="0">
                  <c:v>Mayo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4E-4BD0-BC44-68FAA15CC3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4E-4BD0-BC44-68FAA15CC3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4E-4BD0-BC44-68FAA15CC3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4E-4BD0-BC44-68FAA15CC3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4E-4BD0-BC44-68FAA15CC3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4E-4BD0-BC44-68FAA15CC3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4E-4BD0-BC44-68FAA15CC3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4E-4BD0-BC44-68FAA15CC3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4E-4BD0-BC44-68FAA15CC3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C4E-4BD0-BC44-68FAA15CC3F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E-4BD0-BC44-68FAA15CC3F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E-4BD0-BC44-68FAA15CC3F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E-4BD0-BC44-68FAA15CC3F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E-4BD0-BC44-68FAA15CC3F8}"/>
                </c:ext>
              </c:extLst>
            </c:dLbl>
            <c:dLbl>
              <c:idx val="4"/>
              <c:layout>
                <c:manualLayout>
                  <c:x val="2.0387981163371528E-2"/>
                  <c:y val="-1.7769420613468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E-4BD0-BC44-68FAA15CC3F8}"/>
                </c:ext>
              </c:extLst>
            </c:dLbl>
            <c:dLbl>
              <c:idx val="5"/>
              <c:layout>
                <c:manualLayout>
                  <c:x val="5.841836218752515E-2"/>
                  <c:y val="-2.11343387491043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E-4BD0-BC44-68FAA15CC3F8}"/>
                </c:ext>
              </c:extLst>
            </c:dLbl>
            <c:dLbl>
              <c:idx val="6"/>
              <c:layout>
                <c:manualLayout>
                  <c:x val="6.9715654747458403E-2"/>
                  <c:y val="4.4861268764100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4E-4BD0-BC44-68FAA15CC3F8}"/>
                </c:ext>
              </c:extLst>
            </c:dLbl>
            <c:dLbl>
              <c:idx val="7"/>
              <c:layout>
                <c:manualLayout>
                  <c:x val="-5.9545900412587983E-2"/>
                  <c:y val="-4.0709624931861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4E-4BD0-BC44-68FAA15CC3F8}"/>
                </c:ext>
              </c:extLst>
            </c:dLbl>
            <c:dLbl>
              <c:idx val="8"/>
              <c:layout>
                <c:manualLayout>
                  <c:x val="5.9172390685206903E-3"/>
                  <c:y val="-5.3459604565374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4E-4BD0-BC44-68FAA15CC3F8}"/>
                </c:ext>
              </c:extLst>
            </c:dLbl>
            <c:dLbl>
              <c:idx val="9"/>
              <c:layout>
                <c:manualLayout>
                  <c:x val="-4.4313843748254908E-2"/>
                  <c:y val="6.151274370885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4E-4BD0-BC44-68FAA15CC3F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PARO_6!$B$2:$K$2</c:f>
              <c:strCache>
                <c:ptCount val="10"/>
                <c:pt idx="0">
                  <c:v>Ocupaciones militares</c:v>
                </c:pt>
                <c:pt idx="1">
                  <c:v>Directores y gerentes</c:v>
                </c:pt>
                <c:pt idx="2">
                  <c:v>Técnicos y personal científicos e Intelectuales</c:v>
                </c:pt>
                <c:pt idx="3">
                  <c:v>Técnicos y personal de apoyo</c:v>
                </c:pt>
                <c:pt idx="4">
                  <c:v>Empleados Contables, Administrativos, y otros Empleados de Oficina</c:v>
                </c:pt>
                <c:pt idx="5">
                  <c:v>Trabajadores de los servicios de Restauración, Personales, Protección y Vendedores</c:v>
                </c:pt>
                <c:pt idx="6">
                  <c:v>Trabajadores agricultura y pesca</c:v>
                </c:pt>
                <c:pt idx="7">
                  <c:v>Trabajadores cualificados Artesanos y Trab. Cualificados de las Industrias Manufactureras y La Construcción </c:v>
                </c:pt>
                <c:pt idx="8">
                  <c:v>Operadores de maquinaria</c:v>
                </c:pt>
                <c:pt idx="9">
                  <c:v>Ocupaciones elementales</c:v>
                </c:pt>
              </c:strCache>
            </c:strRef>
          </c:cat>
          <c:val>
            <c:numRef>
              <c:f>PARO_6!$B$3:$K$3</c:f>
              <c:numCache>
                <c:formatCode>#,##0</c:formatCode>
                <c:ptCount val="10"/>
                <c:pt idx="0">
                  <c:v>53</c:v>
                </c:pt>
                <c:pt idx="1">
                  <c:v>546</c:v>
                </c:pt>
                <c:pt idx="2">
                  <c:v>6675</c:v>
                </c:pt>
                <c:pt idx="3">
                  <c:v>6630</c:v>
                </c:pt>
                <c:pt idx="4">
                  <c:v>11619</c:v>
                </c:pt>
                <c:pt idx="5">
                  <c:v>39486</c:v>
                </c:pt>
                <c:pt idx="6">
                  <c:v>1435</c:v>
                </c:pt>
                <c:pt idx="7">
                  <c:v>11454</c:v>
                </c:pt>
                <c:pt idx="8">
                  <c:v>4409</c:v>
                </c:pt>
                <c:pt idx="9">
                  <c:v>30366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4E-4BD0-BC44-68FAA15CC3F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Paro Resgistrado en Canarias</a:t>
            </a:r>
            <a:r>
              <a:rPr lang="es-ES" b="1" baseline="0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sexos- Mayo 2020</a:t>
            </a:r>
            <a:endParaRPr lang="es-ES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PARO_7!$B$3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(PARO_7!$A$4:$A$6,PARO_7!$A$8:$A$11)</c:f>
              <c:strCache>
                <c:ptCount val="7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LA GOMERA</c:v>
                </c:pt>
                <c:pt idx="4">
                  <c:v>LA PALMA</c:v>
                </c:pt>
                <c:pt idx="5">
                  <c:v>EL HIERRO</c:v>
                </c:pt>
                <c:pt idx="6">
                  <c:v>TENERIFE</c:v>
                </c:pt>
              </c:strCache>
            </c:strRef>
          </c:cat>
          <c:val>
            <c:numRef>
              <c:f>(PARO_7!$B$4:$B$6,PARO_7!$B$8:$B$11)</c:f>
              <c:numCache>
                <c:formatCode>#,##0</c:formatCode>
                <c:ptCount val="7"/>
                <c:pt idx="0">
                  <c:v>8057</c:v>
                </c:pt>
                <c:pt idx="1">
                  <c:v>6708</c:v>
                </c:pt>
                <c:pt idx="2">
                  <c:v>47107</c:v>
                </c:pt>
                <c:pt idx="3" formatCode="General">
                  <c:v>987</c:v>
                </c:pt>
                <c:pt idx="4">
                  <c:v>4113</c:v>
                </c:pt>
                <c:pt idx="5" formatCode="General">
                  <c:v>463</c:v>
                </c:pt>
                <c:pt idx="6">
                  <c:v>52148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E-4325-B97C-0DF17AB28351}"/>
            </c:ext>
          </c:extLst>
        </c:ser>
        <c:ser>
          <c:idx val="1"/>
          <c:order val="1"/>
          <c:tx>
            <c:strRef>
              <c:f>PARO_7!$C$3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(PARO_7!$A$4:$A$6,PARO_7!$A$8:$A$11)</c:f>
              <c:strCache>
                <c:ptCount val="7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LA GOMERA</c:v>
                </c:pt>
                <c:pt idx="4">
                  <c:v>LA PALMA</c:v>
                </c:pt>
                <c:pt idx="5">
                  <c:v>EL HIERRO</c:v>
                </c:pt>
                <c:pt idx="6">
                  <c:v>TENERIFE</c:v>
                </c:pt>
              </c:strCache>
            </c:strRef>
          </c:cat>
          <c:val>
            <c:numRef>
              <c:f>(PARO_7!$C$4:$C$6,PARO_7!$C$8:$C$11)</c:f>
              <c:numCache>
                <c:formatCode>#,##0</c:formatCode>
                <c:ptCount val="7"/>
                <c:pt idx="0">
                  <c:v>8814</c:v>
                </c:pt>
                <c:pt idx="1">
                  <c:v>7434</c:v>
                </c:pt>
                <c:pt idx="2">
                  <c:v>58342</c:v>
                </c:pt>
                <c:pt idx="3" formatCode="General">
                  <c:v>876</c:v>
                </c:pt>
                <c:pt idx="4">
                  <c:v>5062</c:v>
                </c:pt>
                <c:pt idx="5" formatCode="General">
                  <c:v>438</c:v>
                </c:pt>
                <c:pt idx="6">
                  <c:v>60525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E-4325-B97C-0DF17AB283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734496"/>
        <c:axId val="401738416"/>
      </c:barChart>
      <c:catAx>
        <c:axId val="40173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38416"/>
        <c:crosses val="autoZero"/>
        <c:auto val="1"/>
        <c:lblAlgn val="ctr"/>
        <c:lblOffset val="100"/>
        <c:noMultiLvlLbl val="0"/>
      </c:catAx>
      <c:valAx>
        <c:axId val="40173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3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r>
              <a:rPr lang="es-ES">
                <a:solidFill>
                  <a:schemeClr val="accent2">
                    <a:lumMod val="75000"/>
                  </a:schemeClr>
                </a:solidFill>
              </a:rPr>
              <a:t>Variación Mensual</a:t>
            </a:r>
            <a:r>
              <a:rPr lang="es-ES" baseline="0">
                <a:solidFill>
                  <a:schemeClr val="accent2">
                    <a:lumMod val="75000"/>
                  </a:schemeClr>
                </a:solidFill>
              </a:rPr>
              <a:t> de las pernoctaciones por años</a:t>
            </a:r>
            <a:endParaRPr lang="es-ES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842370731055867"/>
          <c:y val="3.70016983171221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TURISMO_2!$E$3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TURISMO_2!$A$4:$A$12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TURISMO_2!$E$4:$E$12</c:f>
              <c:numCache>
                <c:formatCode>#,##0_);\(#,##0\)</c:formatCode>
                <c:ptCount val="9"/>
                <c:pt idx="0">
                  <c:v>3674434</c:v>
                </c:pt>
                <c:pt idx="1">
                  <c:v>3371575</c:v>
                </c:pt>
                <c:pt idx="2">
                  <c:v>3627801</c:v>
                </c:pt>
                <c:pt idx="3">
                  <c:v>3451288</c:v>
                </c:pt>
                <c:pt idx="4">
                  <c:v>3271306</c:v>
                </c:pt>
                <c:pt idx="5">
                  <c:v>3559936</c:v>
                </c:pt>
                <c:pt idx="6">
                  <c:v>4036461</c:v>
                </c:pt>
                <c:pt idx="7">
                  <c:v>4263597</c:v>
                </c:pt>
                <c:pt idx="8">
                  <c:v>3489406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5-46EF-B93A-36B1359BA5DE}"/>
            </c:ext>
          </c:extLst>
        </c:ser>
        <c:ser>
          <c:idx val="1"/>
          <c:order val="1"/>
          <c:tx>
            <c:strRef>
              <c:f>TURISMO_2!$F$3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TURISMO_2!$A$4:$A$12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TURISMO_2!$F$4:$F$12</c:f>
              <c:numCache>
                <c:formatCode>#,##0_);\(#,##0\)</c:formatCode>
                <c:ptCount val="9"/>
                <c:pt idx="0">
                  <c:v>3671749</c:v>
                </c:pt>
                <c:pt idx="1">
                  <c:v>3525167</c:v>
                </c:pt>
                <c:pt idx="2">
                  <c:v>1606420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5-46EF-B93A-36B1359B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766024"/>
        <c:axId val="510761320"/>
      </c:barChart>
      <c:catAx>
        <c:axId val="51076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761320"/>
        <c:crosses val="autoZero"/>
        <c:auto val="1"/>
        <c:lblAlgn val="ctr"/>
        <c:lblOffset val="100"/>
        <c:noMultiLvlLbl val="0"/>
      </c:catAx>
      <c:valAx>
        <c:axId val="510761320"/>
        <c:scaling>
          <c:orientation val="minMax"/>
        </c:scaling>
        <c:delete val="0"/>
        <c:axPos val="l"/>
        <c:majorGridlines>
          <c:spPr>
            <a:ln>
              <a:solidFill>
                <a:schemeClr val="accent2">
                  <a:lumMod val="5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510766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5">
                    <a:lumMod val="50000"/>
                  </a:schemeClr>
                </a:solidFill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Evolución anual del Paro registrado en Canarias</a:t>
            </a:r>
          </a:p>
        </c:rich>
      </c:tx>
      <c:layout>
        <c:manualLayout>
          <c:xMode val="edge"/>
          <c:yMode val="edge"/>
          <c:x val="0.17591986501234372"/>
          <c:y val="4.672507505445126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PARO_8!$G$2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PARO_8!$G$3:$G$12</c:f>
              <c:numCache>
                <c:formatCode>#,##0</c:formatCode>
                <c:ptCount val="10"/>
                <c:pt idx="0">
                  <c:v>11937</c:v>
                </c:pt>
                <c:pt idx="1">
                  <c:v>9357</c:v>
                </c:pt>
                <c:pt idx="2">
                  <c:v>100274</c:v>
                </c:pt>
                <c:pt idx="3">
                  <c:v>121568</c:v>
                </c:pt>
                <c:pt idx="4">
                  <c:v>2273</c:v>
                </c:pt>
                <c:pt idx="5">
                  <c:v>8935</c:v>
                </c:pt>
                <c:pt idx="6" formatCode="General">
                  <c:v>1047</c:v>
                </c:pt>
                <c:pt idx="7">
                  <c:v>97951</c:v>
                </c:pt>
                <c:pt idx="8">
                  <c:v>110206</c:v>
                </c:pt>
                <c:pt idx="9">
                  <c:v>231774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D-4424-BF4A-A6C4B2C125EE}"/>
            </c:ext>
          </c:extLst>
        </c:ser>
        <c:ser>
          <c:idx val="1"/>
          <c:order val="1"/>
          <c:tx>
            <c:strRef>
              <c:f>PARO_8!$H$2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PARO_8!$H$3:$H$12</c:f>
              <c:numCache>
                <c:formatCode>#,##0</c:formatCode>
                <c:ptCount val="10"/>
                <c:pt idx="0">
                  <c:v>11415</c:v>
                </c:pt>
                <c:pt idx="1">
                  <c:v>8656</c:v>
                </c:pt>
                <c:pt idx="2">
                  <c:v>92632</c:v>
                </c:pt>
                <c:pt idx="3">
                  <c:v>112703</c:v>
                </c:pt>
                <c:pt idx="4" formatCode="General">
                  <c:v>1607</c:v>
                </c:pt>
                <c:pt idx="5">
                  <c:v>8449</c:v>
                </c:pt>
                <c:pt idx="6" formatCode="General">
                  <c:v>892</c:v>
                </c:pt>
                <c:pt idx="7">
                  <c:v>92050</c:v>
                </c:pt>
                <c:pt idx="8">
                  <c:v>102998</c:v>
                </c:pt>
                <c:pt idx="9">
                  <c:v>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D-4424-BF4A-A6C4B2C125EE}"/>
            </c:ext>
          </c:extLst>
        </c:ser>
        <c:ser>
          <c:idx val="2"/>
          <c:order val="2"/>
          <c:tx>
            <c:strRef>
              <c:f>PARO_8!$I$2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PARO_8!$I$3:$I$12</c:f>
              <c:numCache>
                <c:formatCode>#,##0</c:formatCode>
                <c:ptCount val="10"/>
                <c:pt idx="0">
                  <c:v>10930</c:v>
                </c:pt>
                <c:pt idx="1">
                  <c:v>9355</c:v>
                </c:pt>
                <c:pt idx="2">
                  <c:v>88690</c:v>
                </c:pt>
                <c:pt idx="3">
                  <c:v>108975</c:v>
                </c:pt>
                <c:pt idx="4">
                  <c:v>1371</c:v>
                </c:pt>
                <c:pt idx="5">
                  <c:v>8437</c:v>
                </c:pt>
                <c:pt idx="6">
                  <c:v>853</c:v>
                </c:pt>
                <c:pt idx="7">
                  <c:v>89783</c:v>
                </c:pt>
                <c:pt idx="8">
                  <c:v>100444</c:v>
                </c:pt>
                <c:pt idx="9">
                  <c:v>209419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D-4424-BF4A-A6C4B2C125EE}"/>
            </c:ext>
          </c:extLst>
        </c:ser>
        <c:ser>
          <c:idx val="3"/>
          <c:order val="3"/>
          <c:tx>
            <c:strRef>
              <c:f>PARO_8!$J$2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PARO_8!$F$3:$F$12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PARO_8!$J$3:$J$12</c:f>
              <c:numCache>
                <c:formatCode>General</c:formatCode>
                <c:ptCount val="10"/>
                <c:pt idx="0">
                  <c:v>11317</c:v>
                </c:pt>
                <c:pt idx="1">
                  <c:v>9860</c:v>
                </c:pt>
                <c:pt idx="2">
                  <c:v>87955</c:v>
                </c:pt>
                <c:pt idx="3">
                  <c:v>109132</c:v>
                </c:pt>
                <c:pt idx="4">
                  <c:v>1797</c:v>
                </c:pt>
                <c:pt idx="5">
                  <c:v>7990</c:v>
                </c:pt>
                <c:pt idx="6">
                  <c:v>856</c:v>
                </c:pt>
                <c:pt idx="7">
                  <c:v>91389</c:v>
                </c:pt>
                <c:pt idx="8">
                  <c:v>102032</c:v>
                </c:pt>
                <c:pt idx="9">
                  <c:v>211164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D-4424-BF4A-A6C4B2C1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41160"/>
        <c:axId val="401741944"/>
      </c:barChart>
      <c:catAx>
        <c:axId val="40174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1741944"/>
        <c:crosses val="autoZero"/>
        <c:auto val="1"/>
        <c:lblAlgn val="ctr"/>
        <c:lblOffset val="100"/>
        <c:noMultiLvlLbl val="0"/>
      </c:catAx>
      <c:valAx>
        <c:axId val="401741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1741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5">
                    <a:lumMod val="50000"/>
                  </a:schemeClr>
                </a:solidFill>
              </a:rPr>
              <a:t>Paro resgistrado </a:t>
            </a:r>
            <a:r>
              <a:rPr lang="es-ES" sz="1400" b="1" i="0" u="none" strike="noStrike" cap="none" baseline="0">
                <a:solidFill>
                  <a:schemeClr val="accent5">
                    <a:lumMod val="50000"/>
                  </a:schemeClr>
                </a:solidFill>
                <a:effectLst/>
              </a:rPr>
              <a:t>a enero de cada año</a:t>
            </a:r>
            <a:r>
              <a:rPr lang="es-ES" b="1" baseline="0">
                <a:solidFill>
                  <a:schemeClr val="accent5">
                    <a:lumMod val="50000"/>
                  </a:schemeClr>
                </a:solidFill>
              </a:rPr>
              <a:t> en la CCAA de Canarias  año por sexos</a:t>
            </a:r>
            <a:endParaRPr lang="es-ES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PARO_8!$G$17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PARO_8!$F$18:$F$21</c:f>
              <c:numCache>
                <c:formatCode>@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PARO_8!$G$18:$G$21</c:f>
              <c:numCache>
                <c:formatCode>#,##0</c:formatCode>
                <c:ptCount val="4"/>
                <c:pt idx="0">
                  <c:v>106360</c:v>
                </c:pt>
                <c:pt idx="1">
                  <c:v>95554</c:v>
                </c:pt>
                <c:pt idx="2">
                  <c:v>91894</c:v>
                </c:pt>
                <c:pt idx="3">
                  <c:v>93623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7-4C32-B057-968D70B852A2}"/>
            </c:ext>
          </c:extLst>
        </c:ser>
        <c:ser>
          <c:idx val="1"/>
          <c:order val="1"/>
          <c:tx>
            <c:strRef>
              <c:f>PARO_8!$H$17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PARO_8!$F$18:$F$21</c:f>
              <c:numCache>
                <c:formatCode>@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PARO_8!$H$18:$H$21</c:f>
              <c:numCache>
                <c:formatCode>#,##0</c:formatCode>
                <c:ptCount val="4"/>
                <c:pt idx="0">
                  <c:v>125414</c:v>
                </c:pt>
                <c:pt idx="1">
                  <c:v>120147</c:v>
                </c:pt>
                <c:pt idx="2">
                  <c:v>117525</c:v>
                </c:pt>
                <c:pt idx="3">
                  <c:v>117541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7-4C32-B057-968D70B8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1732928"/>
        <c:axId val="401754488"/>
      </c:barChart>
      <c:catAx>
        <c:axId val="4017329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4488"/>
        <c:crosses val="autoZero"/>
        <c:auto val="1"/>
        <c:lblAlgn val="ctr"/>
        <c:lblOffset val="100"/>
        <c:noMultiLvlLbl val="0"/>
      </c:catAx>
      <c:valAx>
        <c:axId val="40175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3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2">
                    <a:lumMod val="50000"/>
                  </a:schemeClr>
                </a:solidFill>
              </a:rPr>
              <a:t>Nº de Solicitudes de ERTES EN los municipios</a:t>
            </a:r>
            <a:r>
              <a:rPr lang="en-US" baseline="0">
                <a:solidFill>
                  <a:schemeClr val="bg2">
                    <a:lumMod val="50000"/>
                  </a:schemeClr>
                </a:solidFill>
              </a:rPr>
              <a:t> de </a:t>
            </a:r>
            <a:r>
              <a:rPr lang="en-US">
                <a:solidFill>
                  <a:schemeClr val="bg2">
                    <a:lumMod val="50000"/>
                  </a:schemeClr>
                </a:solidFill>
              </a:rPr>
              <a:t>TENERIFE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ERTES!$C$3</c:f>
              <c:strCache>
                <c:ptCount val="1"/>
                <c:pt idx="0">
                  <c:v>Nº Total de Solicitudes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4E-41D8-A694-728CBEA20D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4E-41D8-A694-728CBEA20D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4E-41D8-A694-728CBEA20D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4E-41D8-A694-728CBEA20D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4E-41D8-A694-728CBEA20D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4E-41D8-A694-728CBEA20D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4E-41D8-A694-728CBEA20D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A4E-41D8-A694-728CBEA20D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A4E-41D8-A694-728CBEA20D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A4E-41D8-A694-728CBEA20D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A4E-41D8-A694-728CBEA20D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A4E-41D8-A694-728CBEA20D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A4E-41D8-A694-728CBEA20D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A4E-41D8-A694-728CBEA20D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A4E-41D8-A694-728CBEA20D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A4E-41D8-A694-728CBEA20DC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A4E-41D8-A694-728CBEA20DC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A4E-41D8-A694-728CBEA20DC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A4E-41D8-A694-728CBEA20DC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A4E-41D8-A694-728CBEA20DC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A4E-41D8-A694-728CBEA20DC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A4E-41D8-A694-728CBEA20DC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A4E-41D8-A694-728CBEA20DC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A4E-41D8-A694-728CBEA20DC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A4E-41D8-A694-728CBEA20DC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A4E-41D8-A694-728CBEA20DC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A4E-41D8-A694-728CBEA20DC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A4E-41D8-A694-728CBEA20DC7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A4E-41D8-A694-728CBEA20DC7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A4E-41D8-A694-728CBEA20DC7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7A4E-41D8-A694-728CBEA20DC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A4E-41D8-A694-728CBEA20DC7}"/>
                </c:ext>
              </c:extLst>
            </c:dLbl>
            <c:dLbl>
              <c:idx val="1"/>
              <c:layout>
                <c:manualLayout>
                  <c:x val="-5.4644802865108765E-3"/>
                  <c:y val="-3.5603026257231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4E-41D8-A694-728CBEA20DC7}"/>
                </c:ext>
              </c:extLst>
            </c:dLbl>
            <c:dLbl>
              <c:idx val="2"/>
              <c:layout>
                <c:manualLayout>
                  <c:x val="0"/>
                  <c:y val="1.2461059190031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4E-41D8-A694-728CBEA20DC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A4E-41D8-A694-728CBEA20DC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A4E-41D8-A694-728CBEA20DC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4E-41D8-A694-728CBEA20DC7}"/>
                </c:ext>
              </c:extLst>
            </c:dLbl>
            <c:dLbl>
              <c:idx val="6"/>
              <c:layout>
                <c:manualLayout>
                  <c:x val="0"/>
                  <c:y val="-1.424121050289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4E-41D8-A694-728CBEA20DC7}"/>
                </c:ext>
              </c:extLst>
            </c:dLbl>
            <c:dLbl>
              <c:idx val="7"/>
              <c:layout>
                <c:manualLayout>
                  <c:x val="1.3661200716276189E-3"/>
                  <c:y val="-1.4241210502892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4E-41D8-A694-728CBEA20DC7}"/>
                </c:ext>
              </c:extLst>
            </c:dLbl>
            <c:dLbl>
              <c:idx val="8"/>
              <c:layout>
                <c:manualLayout>
                  <c:x val="1.0018098128678814E-16"/>
                  <c:y val="-7.12060525144643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4E-41D8-A694-728CBEA20DC7}"/>
                </c:ext>
              </c:extLst>
            </c:dLbl>
            <c:dLbl>
              <c:idx val="9"/>
              <c:layout>
                <c:manualLayout>
                  <c:x val="0"/>
                  <c:y val="5.34045393858477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4E-41D8-A694-728CBEA20DC7}"/>
                </c:ext>
              </c:extLst>
            </c:dLbl>
            <c:dLbl>
              <c:idx val="10"/>
              <c:layout>
                <c:manualLayout>
                  <c:x val="-2.7322401432553381E-3"/>
                  <c:y val="1.6021361815754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4E-41D8-A694-728CBEA20DC7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A4E-41D8-A694-728CBEA20DC7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A4E-41D8-A694-728CBEA20DC7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A4E-41D8-A694-728CBEA20DC7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A4E-41D8-A694-728CBEA20DC7}"/>
                </c:ext>
              </c:extLst>
            </c:dLbl>
            <c:dLbl>
              <c:idx val="15"/>
              <c:layout>
                <c:manualLayout>
                  <c:x val="-8.1967204297663156E-3"/>
                  <c:y val="3.5603026257231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4E-41D8-A694-728CBEA20DC7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A4E-41D8-A694-728CBEA20DC7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A4E-41D8-A694-728CBEA20DC7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A4E-41D8-A694-728CBEA20DC7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A4E-41D8-A694-728CBEA20DC7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A4E-41D8-A694-728CBEA20DC7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A4E-41D8-A694-728CBEA20DC7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A4E-41D8-A694-728CBEA20DC7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A4E-41D8-A694-728CBEA20DC7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7A4E-41D8-A694-728CBEA20DC7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A4E-41D8-A694-728CBEA20DC7}"/>
                </c:ext>
              </c:extLst>
            </c:dLbl>
            <c:dLbl>
              <c:idx val="26"/>
              <c:layout>
                <c:manualLayout>
                  <c:x val="0"/>
                  <c:y val="1.78015131286159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A4E-41D8-A694-728CBEA20DC7}"/>
                </c:ext>
              </c:extLst>
            </c:dLbl>
            <c:dLbl>
              <c:idx val="27"/>
              <c:layout>
                <c:manualLayout>
                  <c:x val="0"/>
                  <c:y val="1.06809078771695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A4E-41D8-A694-728CBEA20DC7}"/>
                </c:ext>
              </c:extLst>
            </c:dLbl>
            <c:dLbl>
              <c:idx val="28"/>
              <c:layout>
                <c:manualLayout>
                  <c:x val="-5.0090490643394069E-17"/>
                  <c:y val="-5.34045393858477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A4E-41D8-A694-728CBEA20DC7}"/>
                </c:ext>
              </c:extLst>
            </c:dLbl>
            <c:dLbl>
              <c:idx val="29"/>
              <c:layout>
                <c:manualLayout>
                  <c:x val="6.8306003581385961E-3"/>
                  <c:y val="-2.3141967067200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A4E-41D8-A694-728CBEA20DC7}"/>
                </c:ext>
              </c:extLst>
            </c:dLbl>
            <c:dLbl>
              <c:idx val="30"/>
              <c:layout>
                <c:manualLayout>
                  <c:x val="1.6393440859532531E-2"/>
                  <c:y val="1.06809078771695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A4E-41D8-A694-728CBEA20DC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ERTES!$A$4:$A$34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</c:v>
                </c:pt>
                <c:pt idx="5">
                  <c:v>Candelaria</c:v>
                </c:pt>
                <c:pt idx="6">
                  <c:v>El Rosario</c:v>
                </c:pt>
                <c:pt idx="7">
                  <c:v>El Sauzal </c:v>
                </c:pt>
                <c:pt idx="8">
                  <c:v>El Tanque</c:v>
                </c:pt>
                <c:pt idx="9">
                  <c:v>Fasnia</c:v>
                </c:pt>
                <c:pt idx="10">
                  <c:v>Garachico</c:v>
                </c:pt>
                <c:pt idx="11">
                  <c:v>Granadilla</c:v>
                </c:pt>
                <c:pt idx="12">
                  <c:v>Guía de Isora</c:v>
                </c:pt>
                <c:pt idx="13">
                  <c:v>Güimar</c:v>
                </c:pt>
                <c:pt idx="14">
                  <c:v>Icod de los Vinos</c:v>
                </c:pt>
                <c:pt idx="15">
                  <c:v>La Guancha</c:v>
                </c:pt>
                <c:pt idx="16">
                  <c:v>La Laguna</c:v>
                </c:pt>
                <c:pt idx="17">
                  <c:v>La Matanza</c:v>
                </c:pt>
                <c:pt idx="18">
                  <c:v>La Orotava</c:v>
                </c:pt>
                <c:pt idx="19">
                  <c:v>La Victoria</c:v>
                </c:pt>
                <c:pt idx="20">
                  <c:v>Los Realejos</c:v>
                </c:pt>
                <c:pt idx="21">
                  <c:v>Los Silos</c:v>
                </c:pt>
                <c:pt idx="22">
                  <c:v>Puerto de la Cruz</c:v>
                </c:pt>
                <c:pt idx="23">
                  <c:v>San Juan de la Rambla</c:v>
                </c:pt>
                <c:pt idx="24">
                  <c:v>San Miguel de Abona</c:v>
                </c:pt>
                <c:pt idx="25">
                  <c:v>Santa Cruz de Tenerife</c:v>
                </c:pt>
                <c:pt idx="26">
                  <c:v>Santa Úrsula</c:v>
                </c:pt>
                <c:pt idx="27">
                  <c:v>Santiago del Teide</c:v>
                </c:pt>
                <c:pt idx="28">
                  <c:v>Tacoronte</c:v>
                </c:pt>
                <c:pt idx="29">
                  <c:v>Tegueste</c:v>
                </c:pt>
                <c:pt idx="30">
                  <c:v>Vilaflor</c:v>
                </c:pt>
              </c:strCache>
            </c:strRef>
          </c:cat>
          <c:val>
            <c:numRef>
              <c:f>ERTES!$C$4:$C$34</c:f>
              <c:numCache>
                <c:formatCode>General</c:formatCode>
                <c:ptCount val="31"/>
                <c:pt idx="0" formatCode="#,##0">
                  <c:v>1160</c:v>
                </c:pt>
                <c:pt idx="1">
                  <c:v>56</c:v>
                </c:pt>
                <c:pt idx="2">
                  <c:v>62</c:v>
                </c:pt>
                <c:pt idx="3" formatCode="#,##0">
                  <c:v>1630</c:v>
                </c:pt>
                <c:pt idx="4">
                  <c:v>46</c:v>
                </c:pt>
                <c:pt idx="5">
                  <c:v>246</c:v>
                </c:pt>
                <c:pt idx="6">
                  <c:v>168</c:v>
                </c:pt>
                <c:pt idx="7">
                  <c:v>76</c:v>
                </c:pt>
                <c:pt idx="8">
                  <c:v>21</c:v>
                </c:pt>
                <c:pt idx="9">
                  <c:v>20</c:v>
                </c:pt>
                <c:pt idx="10">
                  <c:v>43</c:v>
                </c:pt>
                <c:pt idx="11">
                  <c:v>567</c:v>
                </c:pt>
                <c:pt idx="12">
                  <c:v>202</c:v>
                </c:pt>
                <c:pt idx="13">
                  <c:v>186</c:v>
                </c:pt>
                <c:pt idx="14">
                  <c:v>237</c:v>
                </c:pt>
                <c:pt idx="15">
                  <c:v>39</c:v>
                </c:pt>
                <c:pt idx="16" formatCode="#,##0">
                  <c:v>1701</c:v>
                </c:pt>
                <c:pt idx="17">
                  <c:v>87</c:v>
                </c:pt>
                <c:pt idx="18">
                  <c:v>472</c:v>
                </c:pt>
                <c:pt idx="19">
                  <c:v>73</c:v>
                </c:pt>
                <c:pt idx="20">
                  <c:v>375</c:v>
                </c:pt>
                <c:pt idx="21">
                  <c:v>20</c:v>
                </c:pt>
                <c:pt idx="22">
                  <c:v>621</c:v>
                </c:pt>
                <c:pt idx="23">
                  <c:v>36</c:v>
                </c:pt>
                <c:pt idx="24">
                  <c:v>390</c:v>
                </c:pt>
                <c:pt idx="25" formatCode="#,##0">
                  <c:v>2962</c:v>
                </c:pt>
                <c:pt idx="26">
                  <c:v>217</c:v>
                </c:pt>
                <c:pt idx="27">
                  <c:v>206</c:v>
                </c:pt>
                <c:pt idx="28">
                  <c:v>196</c:v>
                </c:pt>
                <c:pt idx="29">
                  <c:v>11</c:v>
                </c:pt>
                <c:pt idx="3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A4E-41D8-A694-728CBEA20DC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>
                <a:solidFill>
                  <a:schemeClr val="accent5">
                    <a:lumMod val="50000"/>
                  </a:schemeClr>
                </a:solidFill>
              </a:rPr>
              <a:t>Tipos de Contratos en Tenerife </a:t>
            </a:r>
          </a:p>
          <a:p>
            <a:pPr>
              <a:defRPr/>
            </a:pPr>
            <a:r>
              <a:rPr lang="es-ES" sz="1600" b="1" i="0" u="none" strike="noStrike" cap="all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 sz="1600" b="1" i="0" u="none" strike="noStrike" cap="none" baseline="0">
                <a:solidFill>
                  <a:schemeClr val="accent5">
                    <a:lumMod val="50000"/>
                  </a:schemeClr>
                </a:solidFill>
              </a:rPr>
              <a:t>Mayo</a:t>
            </a:r>
            <a:r>
              <a:rPr lang="en-US" cap="none" baseline="0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CONTRATOS_1!$D$2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5E7-4180-BC72-81B3BEF32C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5E7-4180-BC72-81B3BEF32C04}"/>
              </c:ext>
            </c:extLst>
          </c:dPt>
          <c:dLbls>
            <c:dLbl>
              <c:idx val="0"/>
              <c:layout>
                <c:manualLayout>
                  <c:x val="-0.16413833516129525"/>
                  <c:y val="-0.289596910315077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7-4180-BC72-81B3BEF32C04}"/>
                </c:ext>
              </c:extLst>
            </c:dLbl>
            <c:dLbl>
              <c:idx val="1"/>
              <c:layout>
                <c:manualLayout>
                  <c:x val="0.12674598170240195"/>
                  <c:y val="0.120608945165785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7-4180-BC72-81B3BEF32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CONTRATOS_1!$A$3:$A$4</c:f>
              <c:strCache>
                <c:ptCount val="2"/>
                <c:pt idx="0">
                  <c:v>Duración Determinada</c:v>
                </c:pt>
                <c:pt idx="1">
                  <c:v>Indefinido</c:v>
                </c:pt>
              </c:strCache>
            </c:strRef>
          </c:cat>
          <c:val>
            <c:numRef>
              <c:f>CONTRATOS_1!$D$3:$D$4</c:f>
              <c:numCache>
                <c:formatCode>#,##0</c:formatCode>
                <c:ptCount val="2"/>
                <c:pt idx="0">
                  <c:v>6710</c:v>
                </c:pt>
                <c:pt idx="1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E7-4180-BC72-81B3BEF32C0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cap="none" spc="2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none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Contratos en Tenerife según sexos y tipos de Contrato - Mayo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cap="none" spc="2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CONTRATOS_1!$A$3</c:f>
              <c:strCache>
                <c:ptCount val="1"/>
                <c:pt idx="0">
                  <c:v>Duración Determinada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CONTRATOS_1!$B$2:$D$2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CONTRATOS_1!$B$3:$D$3</c:f>
              <c:numCache>
                <c:formatCode>#,##0</c:formatCode>
                <c:ptCount val="3"/>
                <c:pt idx="0">
                  <c:v>4344</c:v>
                </c:pt>
                <c:pt idx="1">
                  <c:v>2366</c:v>
                </c:pt>
                <c:pt idx="2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1-419E-8553-BD05560D932F}"/>
            </c:ext>
          </c:extLst>
        </c:ser>
        <c:ser>
          <c:idx val="1"/>
          <c:order val="1"/>
          <c:tx>
            <c:strRef>
              <c:f>CONTRATOS_1!$A$4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CONTRATOS_1!$B$2:$D$2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CONTRATOS_1!$B$4:$D$4</c:f>
              <c:numCache>
                <c:formatCode>#,##0</c:formatCode>
                <c:ptCount val="3"/>
                <c:pt idx="0">
                  <c:v>724</c:v>
                </c:pt>
                <c:pt idx="1">
                  <c:v>477</c:v>
                </c:pt>
                <c:pt idx="2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1-419E-8553-BD05560D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1742728"/>
        <c:axId val="401751744"/>
      </c:barChart>
      <c:catAx>
        <c:axId val="401742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1744"/>
        <c:crosses val="autoZero"/>
        <c:auto val="1"/>
        <c:lblAlgn val="ctr"/>
        <c:lblOffset val="100"/>
        <c:noMultiLvlLbl val="0"/>
      </c:catAx>
      <c:valAx>
        <c:axId val="40175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4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 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en la Isla de Tenerife por Sectores Económicos - Mayo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CONTRATOS_2!$A$3</c:f>
              <c:strCache>
                <c:ptCount val="1"/>
                <c:pt idx="0">
                  <c:v> Mayo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571-4819-B95B-2D4C3854A9B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571-4819-B95B-2D4C3854A9B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571-4819-B95B-2D4C3854A9B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571-4819-B95B-2D4C3854A9B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571-4819-B95B-2D4C3854A9B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571-4819-B95B-2D4C3854A9B5}"/>
              </c:ext>
            </c:extLst>
          </c:dPt>
          <c:dLbls>
            <c:dLbl>
              <c:idx val="0"/>
              <c:layout>
                <c:manualLayout>
                  <c:x val="-2.62633961965929E-2"/>
                  <c:y val="6.2545462314391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1-4819-B95B-2D4C3854A9B5}"/>
                </c:ext>
              </c:extLst>
            </c:dLbl>
            <c:dLbl>
              <c:idx val="1"/>
              <c:layout>
                <c:manualLayout>
                  <c:x val="-4.820603735668124E-2"/>
                  <c:y val="4.70177556313181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1-4819-B95B-2D4C3854A9B5}"/>
                </c:ext>
              </c:extLst>
            </c:dLbl>
            <c:dLbl>
              <c:idx val="2"/>
              <c:layout>
                <c:manualLayout>
                  <c:x val="-8.5706920443813589E-2"/>
                  <c:y val="2.59913413381500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1-4819-B95B-2D4C3854A9B5}"/>
                </c:ext>
              </c:extLst>
            </c:dLbl>
            <c:dLbl>
              <c:idx val="3"/>
              <c:layout>
                <c:manualLayout>
                  <c:x val="-7.3532035493174872E-2"/>
                  <c:y val="-0.197450738797034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71-4819-B95B-2D4C3854A9B5}"/>
                </c:ext>
              </c:extLst>
            </c:dLbl>
            <c:dLbl>
              <c:idx val="4"/>
              <c:layout>
                <c:manualLayout>
                  <c:x val="2.7502540639541537E-2"/>
                  <c:y val="-0.179250791073479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71-4819-B95B-2D4C3854A9B5}"/>
                </c:ext>
              </c:extLst>
            </c:dLbl>
            <c:dLbl>
              <c:idx val="5"/>
              <c:layout>
                <c:manualLayout>
                  <c:x val="0.12546056530709548"/>
                  <c:y val="2.891661906928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71-4819-B95B-2D4C3854A9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CONTRATOS_2!$B$2:$G$2</c:f>
              <c:strCache>
                <c:ptCount val="6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Comercio</c:v>
                </c:pt>
                <c:pt idx="4">
                  <c:v>Hostelería</c:v>
                </c:pt>
                <c:pt idx="5">
                  <c:v>Resto de servicios</c:v>
                </c:pt>
              </c:strCache>
            </c:strRef>
          </c:cat>
          <c:val>
            <c:numRef>
              <c:f>CONTRATOS_2!$B$3:$G$3</c:f>
              <c:numCache>
                <c:formatCode>#,##0</c:formatCode>
                <c:ptCount val="6"/>
                <c:pt idx="0">
                  <c:v>374</c:v>
                </c:pt>
                <c:pt idx="1">
                  <c:v>639</c:v>
                </c:pt>
                <c:pt idx="2">
                  <c:v>1851</c:v>
                </c:pt>
                <c:pt idx="3">
                  <c:v>1267</c:v>
                </c:pt>
                <c:pt idx="4">
                  <c:v>460</c:v>
                </c:pt>
                <c:pt idx="5">
                  <c:v>3320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71-4819-B95B-2D4C3854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de Contratos en la Isla de Tenerife según estudios terminados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Mayo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CONTRATOS_3!$A$3</c:f>
              <c:strCache>
                <c:ptCount val="1"/>
                <c:pt idx="0">
                  <c:v> Mayo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6A-4AED-A4CF-BCEC39AA36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6A-4AED-A4CF-BCEC39AA36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6A-4AED-A4CF-BCEC39AA36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6A-4AED-A4CF-BCEC39AA36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6A-4AED-A4CF-BCEC39AA36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6A-4AED-A4CF-BCEC39AA3644}"/>
              </c:ext>
            </c:extLst>
          </c:dPt>
          <c:dLbls>
            <c:dLbl>
              <c:idx val="0"/>
              <c:layout>
                <c:manualLayout>
                  <c:x val="4.6296304734672472E-3"/>
                  <c:y val="-4.94481029922220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6A-4AED-A4CF-BCEC39AA3644}"/>
                </c:ext>
              </c:extLst>
            </c:dLbl>
            <c:dLbl>
              <c:idx val="4"/>
              <c:layout>
                <c:manualLayout>
                  <c:x val="-9.2592609469344528E-3"/>
                  <c:y val="-5.2980110348809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6A-4AED-A4CF-BCEC39AA3644}"/>
                </c:ext>
              </c:extLst>
            </c:dLbl>
            <c:dLbl>
              <c:idx val="5"/>
              <c:layout>
                <c:manualLayout>
                  <c:x val="-4.243778909515506E-17"/>
                  <c:y val="2.4724051496111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6A-4AED-A4CF-BCEC39AA3644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[1]Contratos2!$B$2:$G$2</c:f>
              <c:strCache>
                <c:ptCount val="6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  <c:pt idx="5">
                  <c:v>Nivel de estudios desconocido</c:v>
                </c:pt>
              </c:strCache>
            </c:strRef>
          </c:cat>
          <c:val>
            <c:numRef>
              <c:f>CONTRATOS_3!$B$3:$G$3</c:f>
              <c:numCache>
                <c:formatCode>#,##0</c:formatCode>
                <c:ptCount val="6"/>
                <c:pt idx="0" formatCode="General">
                  <c:v>270</c:v>
                </c:pt>
                <c:pt idx="1">
                  <c:v>2360</c:v>
                </c:pt>
                <c:pt idx="2">
                  <c:v>4303</c:v>
                </c:pt>
                <c:pt idx="3">
                  <c:v>735</c:v>
                </c:pt>
                <c:pt idx="4" formatCode="General">
                  <c:v>219</c:v>
                </c:pt>
                <c:pt idx="5" formatCode="General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6A-4AED-A4CF-BCEC39AA36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Mayo</a:t>
            </a:r>
            <a:r>
              <a:rPr lang="es-ES" sz="1600" b="1" i="0" u="none" strike="noStrike" cap="all" baseline="0">
                <a:effectLst/>
              </a:rPr>
              <a:t>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2020</a:t>
            </a:r>
          </a:p>
        </c:rich>
      </c:tx>
      <c:layout>
        <c:manualLayout>
          <c:xMode val="edge"/>
          <c:yMode val="edge"/>
          <c:x val="3.7757105217362083E-3"/>
          <c:y val="1.0817844740410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CONTRATOS_4!$A$3</c:f>
              <c:strCache>
                <c:ptCount val="1"/>
                <c:pt idx="0">
                  <c:v> Mayo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AF-4C01-A7E7-A1FF570615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AF-4C01-A7E7-A1FF570615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AF-4C01-A7E7-A1FF570615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AF-4C01-A7E7-A1FF570615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AF-4C01-A7E7-A1FF570615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AF-4C01-A7E7-A1FF570615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AF-4C01-A7E7-A1FF570615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AF-4C01-A7E7-A1FF5706157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AF-4C01-A7E7-A1FF57061574}"/>
              </c:ext>
            </c:extLst>
          </c:dPt>
          <c:dLbls>
            <c:dLbl>
              <c:idx val="0"/>
              <c:layout>
                <c:manualLayout>
                  <c:x val="-2.3780992303253711E-2"/>
                  <c:y val="-5.00801259618195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F-4C01-A7E7-A1FF57061574}"/>
                </c:ext>
              </c:extLst>
            </c:dLbl>
            <c:dLbl>
              <c:idx val="1"/>
              <c:layout>
                <c:manualLayout>
                  <c:x val="3.7565984105806603E-2"/>
                  <c:y val="1.8998046591389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AF-4C01-A7E7-A1FF57061574}"/>
                </c:ext>
              </c:extLst>
            </c:dLbl>
            <c:dLbl>
              <c:idx val="2"/>
              <c:layout>
                <c:manualLayout>
                  <c:x val="1.8223230266059161E-2"/>
                  <c:y val="2.3738869938407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F-4C01-A7E7-A1FF57061574}"/>
                </c:ext>
              </c:extLst>
            </c:dLbl>
            <c:dLbl>
              <c:idx val="3"/>
              <c:layout>
                <c:manualLayout>
                  <c:x val="0"/>
                  <c:y val="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AF-4C01-A7E7-A1FF57061574}"/>
                </c:ext>
              </c:extLst>
            </c:dLbl>
            <c:dLbl>
              <c:idx val="4"/>
              <c:layout>
                <c:manualLayout>
                  <c:x val="7.4917724427132112E-2"/>
                  <c:y val="-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AF-4C01-A7E7-A1FF57061574}"/>
                </c:ext>
              </c:extLst>
            </c:dLbl>
            <c:dLbl>
              <c:idx val="5"/>
              <c:layout>
                <c:manualLayout>
                  <c:x val="7.948409512091615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AF-4C01-A7E7-A1FF57061574}"/>
                </c:ext>
              </c:extLst>
            </c:dLbl>
            <c:dLbl>
              <c:idx val="6"/>
              <c:layout>
                <c:manualLayout>
                  <c:x val="3.562943265117955E-2"/>
                  <c:y val="-0.11228310650575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AF-4C01-A7E7-A1FF57061574}"/>
                </c:ext>
              </c:extLst>
            </c:dLbl>
            <c:dLbl>
              <c:idx val="7"/>
              <c:layout>
                <c:manualLayout>
                  <c:x val="-1.8395406987216867E-2"/>
                  <c:y val="1.7446107684962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AF-4C01-A7E7-A1FF57061574}"/>
                </c:ext>
              </c:extLst>
            </c:dLbl>
            <c:dLbl>
              <c:idx val="8"/>
              <c:layout>
                <c:manualLayout>
                  <c:x val="-1.4259741528541465E-2"/>
                  <c:y val="-1.60580415818839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AF-4C01-A7E7-A1FF5706157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[1]Contratos3!$B$2:$J$2</c:f>
              <c:strCache>
                <c:ptCount val="9"/>
                <c:pt idx="0">
                  <c:v>Directores y gerentes</c:v>
                </c:pt>
                <c:pt idx="1">
                  <c:v>Técnicos y personal científicos e Intelectuales</c:v>
                </c:pt>
                <c:pt idx="2">
                  <c:v>Técnicos y personal de apoyo</c:v>
                </c:pt>
                <c:pt idx="3">
                  <c:v>Empleados Contables, Administrativos, y otros Empleados de Oficina</c:v>
                </c:pt>
                <c:pt idx="4">
                  <c:v>Trabajadores de los servicios de Restauración, Personales, Protección y Vendedores</c:v>
                </c:pt>
                <c:pt idx="5">
                  <c:v>Trabajadores agricultura y pesca</c:v>
                </c:pt>
                <c:pt idx="6">
                  <c:v>Trabajadores cualificados Artesanos y Trab. Cualificados de las Industrias Manufactureras y La Construcción </c:v>
                </c:pt>
                <c:pt idx="7">
                  <c:v>Operadores de maquinaria</c:v>
                </c:pt>
                <c:pt idx="8">
                  <c:v>Ocupaciones elementales</c:v>
                </c:pt>
              </c:strCache>
            </c:strRef>
          </c:cat>
          <c:val>
            <c:numRef>
              <c:f>CONTRATOS_4!$B$3:$J$3</c:f>
              <c:numCache>
                <c:formatCode>#,##0</c:formatCode>
                <c:ptCount val="9"/>
                <c:pt idx="0" formatCode="General">
                  <c:v>21</c:v>
                </c:pt>
                <c:pt idx="1">
                  <c:v>529</c:v>
                </c:pt>
                <c:pt idx="2">
                  <c:v>433</c:v>
                </c:pt>
                <c:pt idx="3">
                  <c:v>503</c:v>
                </c:pt>
                <c:pt idx="4">
                  <c:v>1672</c:v>
                </c:pt>
                <c:pt idx="5" formatCode="General">
                  <c:v>68</c:v>
                </c:pt>
                <c:pt idx="6">
                  <c:v>1661</c:v>
                </c:pt>
                <c:pt idx="7">
                  <c:v>424</c:v>
                </c:pt>
                <c:pt idx="8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AF-4C01-A7E7-A1FF5706157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IPC_2!$B$4</c:f>
              <c:strCache>
                <c:ptCount val="1"/>
                <c:pt idx="0">
                  <c:v>Índice general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8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strRef>
              <c:f>IPC_2!$A$5:$A$17</c:f>
              <c:strCache>
                <c:ptCount val="13"/>
                <c:pt idx="0">
                  <c:v>    2020M05</c:v>
                </c:pt>
                <c:pt idx="1">
                  <c:v>    2020M04</c:v>
                </c:pt>
                <c:pt idx="2">
                  <c:v>    2020M03</c:v>
                </c:pt>
                <c:pt idx="3">
                  <c:v>    2020M02</c:v>
                </c:pt>
                <c:pt idx="4">
                  <c:v>    2020M01</c:v>
                </c:pt>
                <c:pt idx="5">
                  <c:v>    2019M12</c:v>
                </c:pt>
                <c:pt idx="6">
                  <c:v>    2019M11</c:v>
                </c:pt>
                <c:pt idx="7">
                  <c:v>    2019M10</c:v>
                </c:pt>
                <c:pt idx="8">
                  <c:v>    2019M09</c:v>
                </c:pt>
                <c:pt idx="9">
                  <c:v>    2019M08</c:v>
                </c:pt>
                <c:pt idx="10">
                  <c:v>    2019M07</c:v>
                </c:pt>
                <c:pt idx="11">
                  <c:v>    2019M06</c:v>
                </c:pt>
                <c:pt idx="12">
                  <c:v>    2019M05</c:v>
                </c:pt>
              </c:strCache>
            </c:strRef>
          </c:cat>
          <c:val>
            <c:numRef>
              <c:f>IPC_2!$B$5:$B$17</c:f>
              <c:numCache>
                <c:formatCode>#,##0.000</c:formatCode>
                <c:ptCount val="13"/>
                <c:pt idx="0">
                  <c:v>104.35299999999999</c:v>
                </c:pt>
                <c:pt idx="1">
                  <c:v>104.29600000000001</c:v>
                </c:pt>
                <c:pt idx="2">
                  <c:v>104.172</c:v>
                </c:pt>
                <c:pt idx="3">
                  <c:v>104.32599999999999</c:v>
                </c:pt>
                <c:pt idx="4">
                  <c:v>104.327</c:v>
                </c:pt>
                <c:pt idx="5">
                  <c:v>105.087</c:v>
                </c:pt>
                <c:pt idx="6">
                  <c:v>104.90900000000001</c:v>
                </c:pt>
                <c:pt idx="7">
                  <c:v>104.681</c:v>
                </c:pt>
                <c:pt idx="8">
                  <c:v>103.861</c:v>
                </c:pt>
                <c:pt idx="9">
                  <c:v>103.565</c:v>
                </c:pt>
                <c:pt idx="10">
                  <c:v>103.80500000000001</c:v>
                </c:pt>
                <c:pt idx="11">
                  <c:v>104.483</c:v>
                </c:pt>
                <c:pt idx="12">
                  <c:v>104.56399999999999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9-43E9-BF47-6908E1A6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1753312"/>
        <c:axId val="401753704"/>
      </c:barChart>
      <c:catAx>
        <c:axId val="401753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3704"/>
        <c:crosses val="autoZero"/>
        <c:auto val="1"/>
        <c:lblAlgn val="ctr"/>
        <c:lblOffset val="100"/>
        <c:noMultiLvlLbl val="0"/>
      </c:catAx>
      <c:valAx>
        <c:axId val="4017537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20" baseline="0">
                <a:solidFill>
                  <a:schemeClr val="accent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000" b="1" i="0" baseline="0">
                <a:solidFill>
                  <a:schemeClr val="accent1">
                    <a:lumMod val="50000"/>
                  </a:schemeClr>
                </a:solidFill>
                <a:effectLst/>
                <a:latin typeface="Century Gothic" panose="020B0502020202020204" pitchFamily="34" charset="0"/>
              </a:rPr>
              <a:t>Evolución Interanual de la Recaudación Acumulada de IGIC Comunidad Autónoma de Canarias</a:t>
            </a:r>
            <a:endParaRPr lang="es-ES" sz="1000" b="1">
              <a:solidFill>
                <a:schemeClr val="accent1">
                  <a:lumMod val="50000"/>
                </a:schemeClr>
              </a:solidFill>
              <a:effectLst/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20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REF!$G$4</c:f>
              <c:strCache>
                <c:ptCount val="1"/>
                <c:pt idx="0">
                  <c:v>2019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659886264216971E-2"/>
                  <c:y val="-7.6354257801108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A4-4E6C-950A-7B19523B9B9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4-4E6C-950A-7B19523B9B9A}"/>
                </c:ext>
              </c:extLst>
            </c:dLbl>
            <c:dLbl>
              <c:idx val="2"/>
              <c:layout>
                <c:manualLayout>
                  <c:x val="-9.9993328958880134E-2"/>
                  <c:y val="-4.85762977544473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chemeClr val="tx2">
                          <a:lumMod val="20000"/>
                          <a:lumOff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54177602799646"/>
                      <c:h val="8.3264071157771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CA4-4E6C-950A-7B19523B9B9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A4-4E6C-950A-7B19523B9B9A}"/>
                </c:ext>
              </c:extLst>
            </c:dLbl>
            <c:dLbl>
              <c:idx val="4"/>
              <c:layout>
                <c:manualLayout>
                  <c:x val="-7.5901328273244778E-2"/>
                  <c:y val="-5.28052805280528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1F497D">
                          <a:lumMod val="60000"/>
                          <a:lumOff val="4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4-4E6C-950A-7B19523B9B9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A4-4E6C-950A-7B19523B9B9A}"/>
                </c:ext>
              </c:extLst>
            </c:dLbl>
            <c:dLbl>
              <c:idx val="6"/>
              <c:layout>
                <c:manualLayout>
                  <c:x val="-7.3371283997470046E-2"/>
                  <c:y val="-7.0407040704070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A4-4E6C-950A-7B19523B9B9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A4-4E6C-950A-7B19523B9B9A}"/>
                </c:ext>
              </c:extLst>
            </c:dLbl>
            <c:dLbl>
              <c:idx val="8"/>
              <c:layout>
                <c:manualLayout>
                  <c:x val="-8.2005109892572814E-2"/>
                  <c:y val="-7.6974784092582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A4-4E6C-950A-7B19523B9B9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A4-4E6C-950A-7B19523B9B9A}"/>
                </c:ext>
              </c:extLst>
            </c:dLbl>
            <c:dLbl>
              <c:idx val="10"/>
              <c:layout>
                <c:manualLayout>
                  <c:x val="-6.5781151170145574E-2"/>
                  <c:y val="-5.280528052805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A4-4E6C-950A-7B19523B9B9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A4-4E6C-950A-7B19523B9B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REF!$F$5:$F$16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REF!$G$5:$G$16</c:f>
              <c:numCache>
                <c:formatCode>#,##0.00</c:formatCode>
                <c:ptCount val="12"/>
                <c:pt idx="0">
                  <c:v>56234.720000000001</c:v>
                </c:pt>
                <c:pt idx="1">
                  <c:v>178836.19</c:v>
                </c:pt>
                <c:pt idx="2">
                  <c:v>444617.34</c:v>
                </c:pt>
                <c:pt idx="3">
                  <c:v>649975.66</c:v>
                </c:pt>
                <c:pt idx="4">
                  <c:v>749004.3</c:v>
                </c:pt>
                <c:pt idx="5">
                  <c:v>824799.22</c:v>
                </c:pt>
                <c:pt idx="6">
                  <c:v>898286.28376000002</c:v>
                </c:pt>
                <c:pt idx="7">
                  <c:v>1043238.2408800001</c:v>
                </c:pt>
                <c:pt idx="8">
                  <c:v>1112208.9454000001</c:v>
                </c:pt>
                <c:pt idx="9">
                  <c:v>1336632.0193099999</c:v>
                </c:pt>
                <c:pt idx="10">
                  <c:v>1472983.567</c:v>
                </c:pt>
                <c:pt idx="11">
                  <c:v>1585518.179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A4-4E6C-950A-7B19523B9B9A}"/>
            </c:ext>
          </c:extLst>
        </c:ser>
        <c:ser>
          <c:idx val="1"/>
          <c:order val="1"/>
          <c:tx>
            <c:strRef>
              <c:f>REF!$H$4</c:f>
              <c:strCache>
                <c:ptCount val="1"/>
                <c:pt idx="0">
                  <c:v>2020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888888888888884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A4-4E6C-950A-7B19523B9B9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A4-4E6C-950A-7B19523B9B9A}"/>
                </c:ext>
              </c:extLst>
            </c:dLbl>
            <c:dLbl>
              <c:idx val="2"/>
              <c:layout>
                <c:manualLayout>
                  <c:x val="-6.6666666666666721E-2"/>
                  <c:y val="5.55555555555554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F79646">
                          <a:lumMod val="60000"/>
                          <a:lumOff val="4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A4-4E6C-950A-7B19523B9B9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A4-4E6C-950A-7B19523B9B9A}"/>
                </c:ext>
              </c:extLst>
            </c:dLbl>
            <c:dLbl>
              <c:idx val="4"/>
              <c:layout>
                <c:manualLayout>
                  <c:x val="-6.8311195445920347E-2"/>
                  <c:y val="3.0803080308030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900" b="1" i="0" u="none" strike="noStrike" kern="1200" baseline="0">
                      <a:solidFill>
                        <a:srgbClr val="F7964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A4-4E6C-950A-7B19523B9B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REF!$F$5:$F$16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REF!$H$5:$H$16</c:f>
              <c:numCache>
                <c:formatCode>#,##0.00</c:formatCode>
                <c:ptCount val="12"/>
                <c:pt idx="0">
                  <c:v>73541.27</c:v>
                </c:pt>
                <c:pt idx="1">
                  <c:v>314223.21000000002</c:v>
                </c:pt>
                <c:pt idx="2">
                  <c:v>400629.73</c:v>
                </c:pt>
                <c:pt idx="3">
                  <c:v>472976.01</c:v>
                </c:pt>
                <c:pt idx="4">
                  <c:v>520535.2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CA4-4E6C-950A-7B19523B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accent6">
                  <a:alpha val="33000"/>
                </a:schemeClr>
              </a:solidFill>
              <a:round/>
            </a:ln>
            <a:effectLst/>
          </c:spPr>
        </c:dropLines>
        <c:smooth val="0"/>
        <c:axId val="401754880"/>
        <c:axId val="401743512"/>
      </c:lineChart>
      <c:catAx>
        <c:axId val="4017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43512"/>
        <c:crosses val="autoZero"/>
        <c:auto val="1"/>
        <c:lblAlgn val="ctr"/>
        <c:lblOffset val="100"/>
        <c:noMultiLvlLbl val="0"/>
      </c:catAx>
      <c:valAx>
        <c:axId val="40174351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75488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accent1">
                    <a:lumMod val="50000"/>
                  </a:schemeClr>
                </a:solidFill>
              </a:rPr>
              <a:t>Variación</a:t>
            </a:r>
            <a:r>
              <a:rPr lang="es-ES" b="1" baseline="0">
                <a:solidFill>
                  <a:schemeClr val="accent1">
                    <a:lumMod val="50000"/>
                  </a:schemeClr>
                </a:solidFill>
              </a:rPr>
              <a:t> Interanual Pernoctaciones Marzo 20/19</a:t>
            </a:r>
            <a:endParaRPr lang="es-ES" b="1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TURISMO_2!$E$3</c:f>
              <c:strCache>
                <c:ptCount val="1"/>
                <c:pt idx="0">
                  <c:v>2019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TURISMO_2!$E$6</c:f>
              <c:numCache>
                <c:formatCode>#,##0_);\(#,##0\)</c:formatCode>
                <c:ptCount val="1"/>
                <c:pt idx="0">
                  <c:v>3627801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8-4FF2-9061-F114EC626B53}"/>
            </c:ext>
          </c:extLst>
        </c:ser>
        <c:ser>
          <c:idx val="1"/>
          <c:order val="1"/>
          <c:tx>
            <c:strRef>
              <c:f>TURISMO_2!$F$3</c:f>
              <c:strCache>
                <c:ptCount val="1"/>
                <c:pt idx="0">
                  <c:v>2020</c:v>
                </c:pt>
              </c:strCache>
            </c:strRef>
          </c:tx>
          <c:spPr>
            <a:noFill/>
            <a:ln w="25400" cap="flat" cmpd="sng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TURISMO_2!$F$6</c:f>
              <c:numCache>
                <c:formatCode>#,##0_);\(#,##0\)</c:formatCode>
                <c:ptCount val="1"/>
                <c:pt idx="0">
                  <c:v>1606420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8-4FF2-9061-F114EC626B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510769944"/>
        <c:axId val="510765240"/>
      </c:barChart>
      <c:catAx>
        <c:axId val="510769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0765240"/>
        <c:crosses val="autoZero"/>
        <c:auto val="1"/>
        <c:lblAlgn val="ctr"/>
        <c:lblOffset val="100"/>
        <c:noMultiLvlLbl val="0"/>
      </c:catAx>
      <c:valAx>
        <c:axId val="510765240"/>
        <c:scaling>
          <c:orientation val="minMax"/>
        </c:scaling>
        <c:delete val="0"/>
        <c:axPos val="l"/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</a:rPr>
              <a:t>Evolución del Producto Interior Bruto (PIB).</a:t>
            </a:r>
            <a:r>
              <a:rPr lang="en-US" sz="1200" baseline="0">
                <a:solidFill>
                  <a:schemeClr val="tx2">
                    <a:lumMod val="50000"/>
                  </a:schemeClr>
                </a:solidFill>
                <a:latin typeface="Century Gothic" panose="020B0502020202020204" pitchFamily="34" charset="0"/>
              </a:rPr>
              <a:t> Isla de Tenerife</a:t>
            </a:r>
            <a:endParaRPr lang="en-US" sz="1200">
              <a:solidFill>
                <a:schemeClr val="tx2">
                  <a:lumMod val="50000"/>
                </a:schemeClr>
              </a:solidFill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1522902699918774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>
                  <a:lumMod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PIB_2!$B$2</c:f>
              <c:strCache>
                <c:ptCount val="1"/>
                <c:pt idx="0">
                  <c:v>Producto Interior Bruto (PIB)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PIB_2!$A$3:$A$21</c:f>
              <c:numCache>
                <c:formatCode>General</c:formatCode>
                <c:ptCount val="19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</c:numCache>
            </c:numRef>
          </c:xVal>
          <c:yVal>
            <c:numRef>
              <c:f>PIB_2!$B$3:$B$21</c:f>
              <c:numCache>
                <c:formatCode>#,##0</c:formatCode>
                <c:ptCount val="19"/>
                <c:pt idx="0">
                  <c:v>20116857</c:v>
                </c:pt>
                <c:pt idx="1">
                  <c:v>19436844</c:v>
                </c:pt>
                <c:pt idx="2">
                  <c:v>18301385</c:v>
                </c:pt>
                <c:pt idx="3">
                  <c:v>17936027</c:v>
                </c:pt>
                <c:pt idx="4">
                  <c:v>17172968</c:v>
                </c:pt>
                <c:pt idx="5">
                  <c:v>17010544</c:v>
                </c:pt>
                <c:pt idx="6">
                  <c:v>17283334</c:v>
                </c:pt>
                <c:pt idx="7">
                  <c:v>17836532</c:v>
                </c:pt>
                <c:pt idx="8">
                  <c:v>17913125</c:v>
                </c:pt>
                <c:pt idx="9">
                  <c:v>17294711</c:v>
                </c:pt>
                <c:pt idx="10">
                  <c:v>18370162</c:v>
                </c:pt>
                <c:pt idx="11">
                  <c:v>18007815</c:v>
                </c:pt>
                <c:pt idx="12">
                  <c:v>16828963</c:v>
                </c:pt>
                <c:pt idx="13">
                  <c:v>15832506</c:v>
                </c:pt>
                <c:pt idx="14">
                  <c:v>14590939</c:v>
                </c:pt>
                <c:pt idx="15">
                  <c:v>13559487</c:v>
                </c:pt>
                <c:pt idx="16">
                  <c:v>12601912</c:v>
                </c:pt>
                <c:pt idx="17">
                  <c:v>11723287</c:v>
                </c:pt>
                <c:pt idx="18">
                  <c:v>10755822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37-4F87-899C-A0692792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639752"/>
        <c:axId val="496631912"/>
      </c:scatterChart>
      <c:valAx>
        <c:axId val="49663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631912"/>
        <c:crosses val="autoZero"/>
        <c:crossBetween val="midCat"/>
      </c:valAx>
      <c:valAx>
        <c:axId val="49663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639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7F-4253-A2D5-6CF3A4AA6AD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7F-4253-A2D5-6CF3A4AA6AD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D7F-4253-A2D5-6CF3A4AA6AD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D7F-4253-A2D5-6CF3A4AA6AD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D7F-4253-A2D5-6CF3A4AA6AD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D7F-4253-A2D5-6CF3A4AA6AD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D7F-4253-A2D5-6CF3A4AA6AD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D7F-4253-A2D5-6CF3A4AA6AD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D7F-4253-A2D5-6CF3A4AA6AD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D7F-4253-A2D5-6CF3A4AA6AD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D7F-4253-A2D5-6CF3A4AA6ADE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D7F-4253-A2D5-6CF3A4AA6ADE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D7F-4253-A2D5-6CF3A4AA6ADE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D7F-4253-A2D5-6CF3A4AA6ADE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D7F-4253-A2D5-6CF3A4AA6ADE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8D7F-4253-A2D5-6CF3A4AA6ADE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8D7F-4253-A2D5-6CF3A4AA6AD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8D7F-4253-A2D5-6CF3A4AA6ADE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8D7F-4253-A2D5-6CF3A4AA6ADE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8D7F-4253-A2D5-6CF3A4AA6ADE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8D7F-4253-A2D5-6CF3A4AA6ADE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8D7F-4253-A2D5-6CF3A4AA6ADE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8D7F-4253-A2D5-6CF3A4AA6ADE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8D7F-4253-A2D5-6CF3A4AA6ADE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8D7F-4253-A2D5-6CF3A4AA6ADE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8D7F-4253-A2D5-6CF3A4AA6ADE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8D7F-4253-A2D5-6CF3A4AA6ADE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8D7F-4253-A2D5-6CF3A4AA6ADE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8D7F-4253-A2D5-6CF3A4AA6ADE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8D7F-4253-A2D5-6CF3A4AA6ADE}"/>
              </c:ext>
            </c:extLst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8D7F-4253-A2D5-6CF3A4AA6ADE}"/>
              </c:ext>
            </c:extLst>
          </c:dPt>
          <c:dLbls>
            <c:dLbl>
              <c:idx val="21"/>
              <c:layout>
                <c:manualLayout>
                  <c:x val="7.1659035081350511E-4"/>
                  <c:y val="-4.45928722812817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D7F-4253-A2D5-6CF3A4AA6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'AFILIADOS S.S._2'!$A$5:$A$35</c:f>
              <c:strCache>
                <c:ptCount val="31"/>
                <c:pt idx="0">
                  <c:v>     Adeje</c:v>
                </c:pt>
                <c:pt idx="1">
                  <c:v>     Arafo</c:v>
                </c:pt>
                <c:pt idx="2">
                  <c:v>     Arico</c:v>
                </c:pt>
                <c:pt idx="3">
                  <c:v>     Arona</c:v>
                </c:pt>
                <c:pt idx="4">
                  <c:v>     Buenavista del Norte</c:v>
                </c:pt>
                <c:pt idx="5">
                  <c:v>     Candelaria</c:v>
                </c:pt>
                <c:pt idx="6">
                  <c:v>     Fasnia</c:v>
                </c:pt>
                <c:pt idx="7">
                  <c:v>     Garachico</c:v>
                </c:pt>
                <c:pt idx="8">
                  <c:v>     Granadilla de Abona</c:v>
                </c:pt>
                <c:pt idx="9">
                  <c:v>     Guancha (La)</c:v>
                </c:pt>
                <c:pt idx="10">
                  <c:v>     Guía de Isora</c:v>
                </c:pt>
                <c:pt idx="11">
                  <c:v>     Güimar</c:v>
                </c:pt>
                <c:pt idx="12">
                  <c:v>     Icod de Los Vinos</c:v>
                </c:pt>
                <c:pt idx="13">
                  <c:v>     Laguna (La)</c:v>
                </c:pt>
                <c:pt idx="14">
                  <c:v>     Matanza de Acentejo (La)</c:v>
                </c:pt>
                <c:pt idx="15">
                  <c:v>     Orotava (La)</c:v>
                </c:pt>
                <c:pt idx="16">
                  <c:v>     Puerto de La Cruz</c:v>
                </c:pt>
                <c:pt idx="17">
                  <c:v>     Realejos (Los)</c:v>
                </c:pt>
                <c:pt idx="18">
                  <c:v>     Rosario (El)</c:v>
                </c:pt>
                <c:pt idx="19">
                  <c:v>     San Juan de La Rambla</c:v>
                </c:pt>
                <c:pt idx="20">
                  <c:v>     San Miguel</c:v>
                </c:pt>
                <c:pt idx="21">
                  <c:v>     Santa Cruz de Tenerife</c:v>
                </c:pt>
                <c:pt idx="22">
                  <c:v>     Santa Úrsula</c:v>
                </c:pt>
                <c:pt idx="23">
                  <c:v>     Santiago del Teide</c:v>
                </c:pt>
                <c:pt idx="24">
                  <c:v>     Sauzal (El)</c:v>
                </c:pt>
                <c:pt idx="25">
                  <c:v>     Silos (Los)</c:v>
                </c:pt>
                <c:pt idx="26">
                  <c:v>     Tacoronte</c:v>
                </c:pt>
                <c:pt idx="27">
                  <c:v>     Tanque (El)</c:v>
                </c:pt>
                <c:pt idx="28">
                  <c:v>     Tegueste</c:v>
                </c:pt>
                <c:pt idx="29">
                  <c:v>     Victoria de Acentejo (La)</c:v>
                </c:pt>
                <c:pt idx="30">
                  <c:v>     Vilaflor</c:v>
                </c:pt>
              </c:strCache>
            </c:strRef>
          </c:cat>
          <c:val>
            <c:numRef>
              <c:f>'AFILIADOS S.S._2'!$B$5:$B$35</c:f>
              <c:numCache>
                <c:formatCode>#,##0</c:formatCode>
                <c:ptCount val="31"/>
                <c:pt idx="0">
                  <c:v>17696</c:v>
                </c:pt>
                <c:pt idx="1">
                  <c:v>2066</c:v>
                </c:pt>
                <c:pt idx="2">
                  <c:v>2904</c:v>
                </c:pt>
                <c:pt idx="3">
                  <c:v>28889</c:v>
                </c:pt>
                <c:pt idx="4">
                  <c:v>1563</c:v>
                </c:pt>
                <c:pt idx="5">
                  <c:v>10410</c:v>
                </c:pt>
                <c:pt idx="6">
                  <c:v>962</c:v>
                </c:pt>
                <c:pt idx="7">
                  <c:v>1527</c:v>
                </c:pt>
                <c:pt idx="8">
                  <c:v>18615</c:v>
                </c:pt>
                <c:pt idx="9">
                  <c:v>1868</c:v>
                </c:pt>
                <c:pt idx="10">
                  <c:v>7899</c:v>
                </c:pt>
                <c:pt idx="11">
                  <c:v>7332</c:v>
                </c:pt>
                <c:pt idx="12">
                  <c:v>7307</c:v>
                </c:pt>
                <c:pt idx="13">
                  <c:v>56602</c:v>
                </c:pt>
                <c:pt idx="14">
                  <c:v>3195</c:v>
                </c:pt>
                <c:pt idx="15">
                  <c:v>14508</c:v>
                </c:pt>
                <c:pt idx="16">
                  <c:v>8851</c:v>
                </c:pt>
                <c:pt idx="17">
                  <c:v>12756</c:v>
                </c:pt>
                <c:pt idx="18">
                  <c:v>6778</c:v>
                </c:pt>
                <c:pt idx="19">
                  <c:v>1651</c:v>
                </c:pt>
                <c:pt idx="20">
                  <c:v>7922</c:v>
                </c:pt>
                <c:pt idx="21">
                  <c:v>69856</c:v>
                </c:pt>
                <c:pt idx="22">
                  <c:v>5191</c:v>
                </c:pt>
                <c:pt idx="23">
                  <c:v>3508</c:v>
                </c:pt>
                <c:pt idx="24">
                  <c:v>3232</c:v>
                </c:pt>
                <c:pt idx="25">
                  <c:v>1497</c:v>
                </c:pt>
                <c:pt idx="26">
                  <c:v>8424</c:v>
                </c:pt>
                <c:pt idx="27" formatCode="General">
                  <c:v>887</c:v>
                </c:pt>
                <c:pt idx="28">
                  <c:v>4368</c:v>
                </c:pt>
                <c:pt idx="29">
                  <c:v>3001</c:v>
                </c:pt>
                <c:pt idx="30" formatCode="General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D7F-4253-A2D5-6CF3A4AA6AD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Indicadores Mensuales de Empleo en el Sector Turístico de la Isla de Tenerife - Mayo 2020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TURISMO_3!$B$2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TURISMO_3!$A$3:$A$14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TURISMO_3!$B$3:$B$14</c:f>
              <c:numCache>
                <c:formatCode>#,##0</c:formatCode>
                <c:ptCount val="12"/>
                <c:pt idx="0">
                  <c:v>145</c:v>
                </c:pt>
                <c:pt idx="1">
                  <c:v>19</c:v>
                </c:pt>
                <c:pt idx="2">
                  <c:v>2</c:v>
                </c:pt>
                <c:pt idx="3">
                  <c:v>28</c:v>
                </c:pt>
                <c:pt idx="4">
                  <c:v>432</c:v>
                </c:pt>
                <c:pt idx="5">
                  <c:v>41</c:v>
                </c:pt>
                <c:pt idx="6">
                  <c:v>13</c:v>
                </c:pt>
                <c:pt idx="7">
                  <c:v>12</c:v>
                </c:pt>
                <c:pt idx="8">
                  <c:v>6</c:v>
                </c:pt>
                <c:pt idx="9">
                  <c:v>16</c:v>
                </c:pt>
                <c:pt idx="10">
                  <c:v>3</c:v>
                </c:pt>
                <c:pt idx="1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0-45BD-B793-E4480692E8B2}"/>
            </c:ext>
          </c:extLst>
        </c:ser>
        <c:ser>
          <c:idx val="1"/>
          <c:order val="1"/>
          <c:tx>
            <c:strRef>
              <c:f>TURISMO_3!$C$2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TURISMO_3!$A$3:$A$14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TURISMO_3!$C$3:$C$14</c:f>
              <c:numCache>
                <c:formatCode>#,##0</c:formatCode>
                <c:ptCount val="12"/>
                <c:pt idx="0">
                  <c:v>2335</c:v>
                </c:pt>
                <c:pt idx="1">
                  <c:v>403</c:v>
                </c:pt>
                <c:pt idx="2">
                  <c:v>341</c:v>
                </c:pt>
                <c:pt idx="3">
                  <c:v>7893</c:v>
                </c:pt>
                <c:pt idx="4">
                  <c:v>14120</c:v>
                </c:pt>
                <c:pt idx="5">
                  <c:v>813</c:v>
                </c:pt>
                <c:pt idx="6">
                  <c:v>703</c:v>
                </c:pt>
                <c:pt idx="7">
                  <c:v>529</c:v>
                </c:pt>
                <c:pt idx="8">
                  <c:v>906</c:v>
                </c:pt>
                <c:pt idx="9">
                  <c:v>89</c:v>
                </c:pt>
                <c:pt idx="10">
                  <c:v>152</c:v>
                </c:pt>
                <c:pt idx="11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00-45BD-B793-E4480692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766416"/>
        <c:axId val="510766808"/>
      </c:barChart>
      <c:catAx>
        <c:axId val="51076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6808"/>
        <c:crosses val="autoZero"/>
        <c:auto val="1"/>
        <c:lblAlgn val="ctr"/>
        <c:lblOffset val="100"/>
        <c:noMultiLvlLbl val="0"/>
      </c:catAx>
      <c:valAx>
        <c:axId val="51076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6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Afiliaciones de Residentes a la Seguridad Social en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 el Sector Turístico - Primer Trimestre 2020</a:t>
            </a:r>
            <a:endParaRPr lang="en-US" b="1">
              <a:solidFill>
                <a:schemeClr val="accent5">
                  <a:lumMod val="50000"/>
                </a:schemeClr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7142857142857E-2"/>
          <c:y val="0.13701816479082923"/>
          <c:w val="0.919047619047619"/>
          <c:h val="0.33140244579088712"/>
        </c:manualLayout>
      </c:layout>
      <c:pie3DChart>
        <c:varyColors val="1"/>
        <c:ser>
          <c:idx val="0"/>
          <c:order val="0"/>
          <c:tx>
            <c:strRef>
              <c:f>TURISMO_3!$B$21</c:f>
              <c:strCache>
                <c:ptCount val="1"/>
                <c:pt idx="0">
                  <c:v>Afiliaciones Residentes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96B-4614-968E-DEB94F98E50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96B-4614-968E-DEB94F98E50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96B-4614-968E-DEB94F98E50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96B-4614-968E-DEB94F98E50D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96B-4614-968E-DEB94F98E50D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96B-4614-968E-DEB94F98E5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D96B-4614-968E-DEB94F98E5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D96B-4614-968E-DEB94F98E5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D96B-4614-968E-DEB94F98E50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96B-4614-968E-DEB94F98E50D}"/>
              </c:ext>
            </c:extLst>
          </c:dPt>
          <c:cat>
            <c:strRef>
              <c:f>(TURISMO_3!$A$24,TURISMO_3!$A$29,TURISMO_3!$A$34,TURISMO_3!$A$36,TURISMO_3!$A$40,TURISMO_3!$A$43,TURISMO_3!$A$46,TURISMO_3!$A$50,TURISMO_3!$A$54,TURISMO_3!$A$62)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(TURISMO_3!$B$24,TURISMO_3!$B$29,TURISMO_3!$B$34,TURISMO_3!$B$36,TURISMO_3!$B$40,TURISMO_3!$B$43,TURISMO_3!$B$46,TURISMO_3!$B$50,TURISMO_3!$B$54,TURISMO_3!$B$62)</c:f>
              <c:numCache>
                <c:formatCode>#,##0</c:formatCode>
                <c:ptCount val="10"/>
                <c:pt idx="0">
                  <c:v>22561</c:v>
                </c:pt>
                <c:pt idx="1">
                  <c:v>30638</c:v>
                </c:pt>
                <c:pt idx="2">
                  <c:v>1</c:v>
                </c:pt>
                <c:pt idx="3">
                  <c:v>6640</c:v>
                </c:pt>
                <c:pt idx="4">
                  <c:v>1027</c:v>
                </c:pt>
                <c:pt idx="5">
                  <c:v>2707</c:v>
                </c:pt>
                <c:pt idx="6">
                  <c:v>1052</c:v>
                </c:pt>
                <c:pt idx="7">
                  <c:v>2290</c:v>
                </c:pt>
                <c:pt idx="8">
                  <c:v>1604</c:v>
                </c:pt>
                <c:pt idx="9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96B-4614-968E-DEB94F98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412429927740516E-2"/>
          <c:y val="0.4136632920884889"/>
          <c:w val="0.82886879880755637"/>
          <c:h val="0.4288033561022263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Empresas Inscritas a la Seguridad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Social en el Sector Turístico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Prime Trimestre 2020</a:t>
            </a:r>
          </a:p>
        </c:rich>
      </c:tx>
      <c:layout>
        <c:manualLayout>
          <c:xMode val="edge"/>
          <c:yMode val="edge"/>
          <c:x val="6.0409115527225764E-3"/>
          <c:y val="2.8107306064176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7418175853018374"/>
          <c:y val="3.5133943317606975E-3"/>
          <c:w val="0.47663648293963257"/>
          <c:h val="0.60286029028936539"/>
        </c:manualLayout>
      </c:layout>
      <c:doughnutChart>
        <c:varyColors val="1"/>
        <c:ser>
          <c:idx val="0"/>
          <c:order val="0"/>
          <c:tx>
            <c:v>Empresas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DF-4E18-A56B-44E105209F1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DF-4E18-A56B-44E105209F1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DF-4E18-A56B-44E105209F1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DF-4E18-A56B-44E105209F1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DF-4E18-A56B-44E105209F1B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DF-4E18-A56B-44E105209F1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DF-4E18-A56B-44E105209F1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DF-4E18-A56B-44E105209F1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DF-4E18-A56B-44E105209F1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FDF-4E18-A56B-44E105209F1B}"/>
              </c:ext>
            </c:extLst>
          </c:dPt>
          <c:cat>
            <c:strRef>
              <c:f>(TURISMO_3!$A$24,TURISMO_3!$A$29,TURISMO_3!$A$34,TURISMO_3!$A$36,TURISMO_3!$A$40,TURISMO_3!$A$43,TURISMO_3!$A$46,TURISMO_3!$A$50,TURISMO_3!$A$54,TURISMO_3!$A$62)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(TURISMO_3!$C$24,TURISMO_3!$C$29,TURISMO_3!$C$34,TURISMO_3!$C$36,TURISMO_3!$C$40,TURISMO_3!$C$43,TURISMO_3!$C$46,TURISMO_3!$C$50,TURISMO_3!$C$54,TURISMO_3!$C$62)</c:f>
              <c:numCache>
                <c:formatCode>#,##0</c:formatCode>
                <c:ptCount val="10"/>
                <c:pt idx="0" formatCode="General">
                  <c:v>404</c:v>
                </c:pt>
                <c:pt idx="1">
                  <c:v>3796</c:v>
                </c:pt>
                <c:pt idx="2" formatCode="General">
                  <c:v>0</c:v>
                </c:pt>
                <c:pt idx="3" formatCode="General">
                  <c:v>751</c:v>
                </c:pt>
                <c:pt idx="4" formatCode="General">
                  <c:v>48</c:v>
                </c:pt>
                <c:pt idx="5" formatCode="General">
                  <c:v>41</c:v>
                </c:pt>
                <c:pt idx="6" formatCode="General">
                  <c:v>89</c:v>
                </c:pt>
                <c:pt idx="7" formatCode="General">
                  <c:v>177</c:v>
                </c:pt>
                <c:pt idx="8" formatCode="General">
                  <c:v>97</c:v>
                </c:pt>
                <c:pt idx="9" formatCode="General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DF-4E18-A56B-44E10520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49580738274699032"/>
          <c:w val="0.83666375036453777"/>
          <c:h val="0.4699626560931665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Mensual del Empleo en el Sector Turístico de la Isla de Tenerife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TURISMO_3!$M$2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cat>
            <c:strRef>
              <c:f>TURISMO_3!$L$3:$L$31</c:f>
              <c:strCache>
                <c:ptCount val="29"/>
                <c:pt idx="0">
                  <c:v>      2018 Enero</c:v>
                </c:pt>
                <c:pt idx="1">
                  <c:v>      2018 Febrero</c:v>
                </c:pt>
                <c:pt idx="2">
                  <c:v>      2018 Marzo</c:v>
                </c:pt>
                <c:pt idx="3">
                  <c:v>      2018 Abril</c:v>
                </c:pt>
                <c:pt idx="4">
                  <c:v>      2018 Mayo</c:v>
                </c:pt>
                <c:pt idx="5">
                  <c:v>      2018 Junio</c:v>
                </c:pt>
                <c:pt idx="6">
                  <c:v>      2018 Julio</c:v>
                </c:pt>
                <c:pt idx="7">
                  <c:v>      2018 Agosto</c:v>
                </c:pt>
                <c:pt idx="8">
                  <c:v>      2018 Septiembre</c:v>
                </c:pt>
                <c:pt idx="9">
                  <c:v>      2018 Octubre</c:v>
                </c:pt>
                <c:pt idx="10">
                  <c:v>      2018 Noviembre</c:v>
                </c:pt>
                <c:pt idx="11">
                  <c:v>      2018 Diciembre</c:v>
                </c:pt>
                <c:pt idx="12">
                  <c:v>      2019 Enero</c:v>
                </c:pt>
                <c:pt idx="13">
                  <c:v>      2019 Febrero</c:v>
                </c:pt>
                <c:pt idx="14">
                  <c:v>      2019 Marzo</c:v>
                </c:pt>
                <c:pt idx="15">
                  <c:v>      2019 Abril</c:v>
                </c:pt>
                <c:pt idx="16">
                  <c:v>      2019 Mayo</c:v>
                </c:pt>
                <c:pt idx="17">
                  <c:v>      2019 Junio</c:v>
                </c:pt>
                <c:pt idx="18">
                  <c:v>      2019 Julio</c:v>
                </c:pt>
                <c:pt idx="19">
                  <c:v>      2019 Agosto</c:v>
                </c:pt>
                <c:pt idx="20">
                  <c:v>      2019 Septiembre</c:v>
                </c:pt>
                <c:pt idx="21">
                  <c:v>      2019 Octubre</c:v>
                </c:pt>
                <c:pt idx="22">
                  <c:v>      2019 Noviembre</c:v>
                </c:pt>
                <c:pt idx="23">
                  <c:v>      2019 Diciembre</c:v>
                </c:pt>
                <c:pt idx="24">
                  <c:v>      2020 Enero</c:v>
                </c:pt>
                <c:pt idx="25">
                  <c:v>      2020 Febrero</c:v>
                </c:pt>
                <c:pt idx="26">
                  <c:v>      2020 Marzo</c:v>
                </c:pt>
                <c:pt idx="27">
                  <c:v>      2020 Abril</c:v>
                </c:pt>
                <c:pt idx="28">
                  <c:v>      2020 Mayo</c:v>
                </c:pt>
              </c:strCache>
            </c:strRef>
          </c:cat>
          <c:val>
            <c:numRef>
              <c:f>TURISMO_3!$M$3:$M$31</c:f>
              <c:numCache>
                <c:formatCode>#,##0</c:formatCode>
                <c:ptCount val="29"/>
                <c:pt idx="0">
                  <c:v>11388</c:v>
                </c:pt>
                <c:pt idx="1">
                  <c:v>10521</c:v>
                </c:pt>
                <c:pt idx="2">
                  <c:v>12224</c:v>
                </c:pt>
                <c:pt idx="3">
                  <c:v>13111</c:v>
                </c:pt>
                <c:pt idx="4">
                  <c:v>12581</c:v>
                </c:pt>
                <c:pt idx="5">
                  <c:v>13208</c:v>
                </c:pt>
                <c:pt idx="6">
                  <c:v>15586</c:v>
                </c:pt>
                <c:pt idx="7">
                  <c:v>14517</c:v>
                </c:pt>
                <c:pt idx="8">
                  <c:v>15417</c:v>
                </c:pt>
                <c:pt idx="9">
                  <c:v>16960</c:v>
                </c:pt>
                <c:pt idx="10">
                  <c:v>15465</c:v>
                </c:pt>
                <c:pt idx="11">
                  <c:v>11778</c:v>
                </c:pt>
                <c:pt idx="12">
                  <c:v>11896</c:v>
                </c:pt>
                <c:pt idx="13">
                  <c:v>10808</c:v>
                </c:pt>
                <c:pt idx="14">
                  <c:v>12784</c:v>
                </c:pt>
                <c:pt idx="15">
                  <c:v>12217</c:v>
                </c:pt>
                <c:pt idx="16">
                  <c:v>12455</c:v>
                </c:pt>
                <c:pt idx="17">
                  <c:v>13183</c:v>
                </c:pt>
                <c:pt idx="18">
                  <c:v>16770</c:v>
                </c:pt>
                <c:pt idx="19">
                  <c:v>14810</c:v>
                </c:pt>
                <c:pt idx="20">
                  <c:v>15522</c:v>
                </c:pt>
                <c:pt idx="21">
                  <c:v>15495</c:v>
                </c:pt>
                <c:pt idx="22">
                  <c:v>13563</c:v>
                </c:pt>
                <c:pt idx="23">
                  <c:v>13234</c:v>
                </c:pt>
                <c:pt idx="24">
                  <c:v>12224</c:v>
                </c:pt>
                <c:pt idx="25">
                  <c:v>11253</c:v>
                </c:pt>
                <c:pt idx="26">
                  <c:v>6636</c:v>
                </c:pt>
                <c:pt idx="27">
                  <c:v>604</c:v>
                </c:pt>
                <c:pt idx="28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3-4482-96DB-67B78CAE8EEF}"/>
            </c:ext>
          </c:extLst>
        </c:ser>
        <c:ser>
          <c:idx val="1"/>
          <c:order val="1"/>
          <c:tx>
            <c:strRef>
              <c:f>TURISMO_3!$N$2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cat>
            <c:strRef>
              <c:f>TURISMO_3!$L$3:$L$31</c:f>
              <c:strCache>
                <c:ptCount val="29"/>
                <c:pt idx="0">
                  <c:v>      2018 Enero</c:v>
                </c:pt>
                <c:pt idx="1">
                  <c:v>      2018 Febrero</c:v>
                </c:pt>
                <c:pt idx="2">
                  <c:v>      2018 Marzo</c:v>
                </c:pt>
                <c:pt idx="3">
                  <c:v>      2018 Abril</c:v>
                </c:pt>
                <c:pt idx="4">
                  <c:v>      2018 Mayo</c:v>
                </c:pt>
                <c:pt idx="5">
                  <c:v>      2018 Junio</c:v>
                </c:pt>
                <c:pt idx="6">
                  <c:v>      2018 Julio</c:v>
                </c:pt>
                <c:pt idx="7">
                  <c:v>      2018 Agosto</c:v>
                </c:pt>
                <c:pt idx="8">
                  <c:v>      2018 Septiembre</c:v>
                </c:pt>
                <c:pt idx="9">
                  <c:v>      2018 Octubre</c:v>
                </c:pt>
                <c:pt idx="10">
                  <c:v>      2018 Noviembre</c:v>
                </c:pt>
                <c:pt idx="11">
                  <c:v>      2018 Diciembre</c:v>
                </c:pt>
                <c:pt idx="12">
                  <c:v>      2019 Enero</c:v>
                </c:pt>
                <c:pt idx="13">
                  <c:v>      2019 Febrero</c:v>
                </c:pt>
                <c:pt idx="14">
                  <c:v>      2019 Marzo</c:v>
                </c:pt>
                <c:pt idx="15">
                  <c:v>      2019 Abril</c:v>
                </c:pt>
                <c:pt idx="16">
                  <c:v>      2019 Mayo</c:v>
                </c:pt>
                <c:pt idx="17">
                  <c:v>      2019 Junio</c:v>
                </c:pt>
                <c:pt idx="18">
                  <c:v>      2019 Julio</c:v>
                </c:pt>
                <c:pt idx="19">
                  <c:v>      2019 Agosto</c:v>
                </c:pt>
                <c:pt idx="20">
                  <c:v>      2019 Septiembre</c:v>
                </c:pt>
                <c:pt idx="21">
                  <c:v>      2019 Octubre</c:v>
                </c:pt>
                <c:pt idx="22">
                  <c:v>      2019 Noviembre</c:v>
                </c:pt>
                <c:pt idx="23">
                  <c:v>      2019 Diciembre</c:v>
                </c:pt>
                <c:pt idx="24">
                  <c:v>      2020 Enero</c:v>
                </c:pt>
                <c:pt idx="25">
                  <c:v>      2020 Febrero</c:v>
                </c:pt>
                <c:pt idx="26">
                  <c:v>      2020 Marzo</c:v>
                </c:pt>
                <c:pt idx="27">
                  <c:v>      2020 Abril</c:v>
                </c:pt>
                <c:pt idx="28">
                  <c:v>      2020 Mayo</c:v>
                </c:pt>
              </c:strCache>
            </c:strRef>
          </c:cat>
          <c:val>
            <c:numRef>
              <c:f>TURISMO_3!$N$3:$N$31</c:f>
              <c:numCache>
                <c:formatCode>#,##0</c:formatCode>
                <c:ptCount val="29"/>
                <c:pt idx="0">
                  <c:v>20258</c:v>
                </c:pt>
                <c:pt idx="1">
                  <c:v>20219</c:v>
                </c:pt>
                <c:pt idx="2">
                  <c:v>20124</c:v>
                </c:pt>
                <c:pt idx="3">
                  <c:v>20244</c:v>
                </c:pt>
                <c:pt idx="4">
                  <c:v>20454</c:v>
                </c:pt>
                <c:pt idx="5">
                  <c:v>20211</c:v>
                </c:pt>
                <c:pt idx="6">
                  <c:v>19898</c:v>
                </c:pt>
                <c:pt idx="7">
                  <c:v>20193</c:v>
                </c:pt>
                <c:pt idx="8">
                  <c:v>19657</c:v>
                </c:pt>
                <c:pt idx="9">
                  <c:v>19962</c:v>
                </c:pt>
                <c:pt idx="10">
                  <c:v>20257</c:v>
                </c:pt>
                <c:pt idx="11">
                  <c:v>20032</c:v>
                </c:pt>
                <c:pt idx="12">
                  <c:v>20223</c:v>
                </c:pt>
                <c:pt idx="13">
                  <c:v>20219</c:v>
                </c:pt>
                <c:pt idx="14">
                  <c:v>20279</c:v>
                </c:pt>
                <c:pt idx="15">
                  <c:v>20068</c:v>
                </c:pt>
                <c:pt idx="16">
                  <c:v>20321</c:v>
                </c:pt>
                <c:pt idx="17">
                  <c:v>20092</c:v>
                </c:pt>
                <c:pt idx="18">
                  <c:v>19991</c:v>
                </c:pt>
                <c:pt idx="19">
                  <c:v>20058</c:v>
                </c:pt>
                <c:pt idx="20">
                  <c:v>19935</c:v>
                </c:pt>
                <c:pt idx="21">
                  <c:v>20900</c:v>
                </c:pt>
                <c:pt idx="22">
                  <c:v>21055</c:v>
                </c:pt>
                <c:pt idx="23">
                  <c:v>20615</c:v>
                </c:pt>
                <c:pt idx="24">
                  <c:v>20933</c:v>
                </c:pt>
                <c:pt idx="25">
                  <c:v>20409</c:v>
                </c:pt>
                <c:pt idx="26">
                  <c:v>24951</c:v>
                </c:pt>
                <c:pt idx="27">
                  <c:v>29121</c:v>
                </c:pt>
                <c:pt idx="28">
                  <c:v>29874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3-4482-96DB-67B78CAE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771120"/>
        <c:axId val="510769160"/>
        <c:axId val="408922064"/>
      </c:line3DChart>
      <c:catAx>
        <c:axId val="5107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9160"/>
        <c:crosses val="autoZero"/>
        <c:auto val="1"/>
        <c:lblAlgn val="ctr"/>
        <c:lblOffset val="100"/>
        <c:noMultiLvlLbl val="0"/>
      </c:catAx>
      <c:valAx>
        <c:axId val="51076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71120"/>
        <c:crosses val="autoZero"/>
        <c:crossBetween val="between"/>
      </c:valAx>
      <c:serAx>
        <c:axId val="40892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0769160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010652627365857"/>
          <c:y val="0.76909667541557303"/>
          <c:w val="0.15902448410957426"/>
          <c:h val="7.812554680664918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los Afiliados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TURISMO_3!$Q$2</c:f>
              <c:strCache>
                <c:ptCount val="1"/>
                <c:pt idx="0">
                  <c:v>Afiliados a la S.S.</c:v>
                </c:pt>
              </c:strCache>
            </c:strRef>
          </c:tx>
          <c:spPr>
            <a:gradFill flip="none" rotWithShape="1">
              <a:gsLst>
                <a:gs pos="29204">
                  <a:schemeClr val="accent6">
                    <a:lumMod val="20000"/>
                    <a:lumOff val="80000"/>
                  </a:schemeClr>
                </a:gs>
                <a:gs pos="42000">
                  <a:schemeClr val="accent6">
                    <a:lumMod val="40000"/>
                    <a:lumOff val="60000"/>
                  </a:schemeClr>
                </a:gs>
                <a:gs pos="57000">
                  <a:schemeClr val="accent6">
                    <a:lumMod val="60000"/>
                    <a:lumOff val="40000"/>
                  </a:schemeClr>
                </a:gs>
                <a:gs pos="100000">
                  <a:srgbClr val="FF6600"/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cat>
            <c:strRef>
              <c:f>TURISMO_3!$P$3:$P$31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TURISMO_3!$Q$3:$Q$31</c:f>
              <c:numCache>
                <c:formatCode>#,##0</c:formatCode>
                <c:ptCount val="29"/>
                <c:pt idx="0">
                  <c:v>62588</c:v>
                </c:pt>
                <c:pt idx="1">
                  <c:v>61119</c:v>
                </c:pt>
                <c:pt idx="2">
                  <c:v>63389</c:v>
                </c:pt>
                <c:pt idx="3">
                  <c:v>65786</c:v>
                </c:pt>
                <c:pt idx="4">
                  <c:v>65673</c:v>
                </c:pt>
                <c:pt idx="5">
                  <c:v>63722</c:v>
                </c:pt>
                <c:pt idx="6">
                  <c:v>65653</c:v>
                </c:pt>
                <c:pt idx="7">
                  <c:v>67744</c:v>
                </c:pt>
                <c:pt idx="8">
                  <c:v>67588</c:v>
                </c:pt>
                <c:pt idx="9">
                  <c:v>65347</c:v>
                </c:pt>
                <c:pt idx="10">
                  <c:v>67927</c:v>
                </c:pt>
                <c:pt idx="11">
                  <c:v>70772</c:v>
                </c:pt>
                <c:pt idx="12">
                  <c:v>70668</c:v>
                </c:pt>
                <c:pt idx="13">
                  <c:v>69985</c:v>
                </c:pt>
                <c:pt idx="14">
                  <c:v>72657</c:v>
                </c:pt>
                <c:pt idx="15">
                  <c:v>75727</c:v>
                </c:pt>
                <c:pt idx="16">
                  <c:v>75348</c:v>
                </c:pt>
                <c:pt idx="17">
                  <c:v>74267</c:v>
                </c:pt>
                <c:pt idx="18">
                  <c:v>77781</c:v>
                </c:pt>
                <c:pt idx="19">
                  <c:v>78744</c:v>
                </c:pt>
                <c:pt idx="20">
                  <c:v>79025</c:v>
                </c:pt>
                <c:pt idx="21">
                  <c:v>77908</c:v>
                </c:pt>
                <c:pt idx="22">
                  <c:v>79828</c:v>
                </c:pt>
                <c:pt idx="23">
                  <c:v>81309</c:v>
                </c:pt>
                <c:pt idx="24">
                  <c:v>81481</c:v>
                </c:pt>
                <c:pt idx="25">
                  <c:v>80384</c:v>
                </c:pt>
                <c:pt idx="26">
                  <c:v>81715</c:v>
                </c:pt>
                <c:pt idx="27">
                  <c:v>83328</c:v>
                </c:pt>
                <c:pt idx="28">
                  <c:v>72704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E-4083-A1E5-685A8C52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769552"/>
        <c:axId val="510767592"/>
      </c:barChart>
      <c:catAx>
        <c:axId val="51076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7592"/>
        <c:crosses val="autoZero"/>
        <c:auto val="1"/>
        <c:lblAlgn val="ctr"/>
        <c:lblOffset val="100"/>
        <c:noMultiLvlLbl val="0"/>
      </c:catAx>
      <c:valAx>
        <c:axId val="51076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69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Empresas Inscritas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TURISMO_3!$R$2</c:f>
              <c:strCache>
                <c:ptCount val="1"/>
                <c:pt idx="0">
                  <c:v>Empresas Inscritas S.S.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TURISMO_3!$P$3:$P$31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TURISMO_3!$R$3:$R$31</c:f>
              <c:numCache>
                <c:formatCode>#,##0</c:formatCode>
                <c:ptCount val="29"/>
                <c:pt idx="0">
                  <c:v>6041</c:v>
                </c:pt>
                <c:pt idx="1">
                  <c:v>6000</c:v>
                </c:pt>
                <c:pt idx="2">
                  <c:v>6050</c:v>
                </c:pt>
                <c:pt idx="3">
                  <c:v>6184</c:v>
                </c:pt>
                <c:pt idx="4">
                  <c:v>6179</c:v>
                </c:pt>
                <c:pt idx="5">
                  <c:v>6098</c:v>
                </c:pt>
                <c:pt idx="6">
                  <c:v>6139</c:v>
                </c:pt>
                <c:pt idx="7">
                  <c:v>6237</c:v>
                </c:pt>
                <c:pt idx="8">
                  <c:v>6212</c:v>
                </c:pt>
                <c:pt idx="9">
                  <c:v>6111</c:v>
                </c:pt>
                <c:pt idx="10">
                  <c:v>6200</c:v>
                </c:pt>
                <c:pt idx="11">
                  <c:v>6369</c:v>
                </c:pt>
                <c:pt idx="12">
                  <c:v>6356</c:v>
                </c:pt>
                <c:pt idx="13">
                  <c:v>6323</c:v>
                </c:pt>
                <c:pt idx="14">
                  <c:v>6410</c:v>
                </c:pt>
                <c:pt idx="15">
                  <c:v>6657</c:v>
                </c:pt>
                <c:pt idx="16">
                  <c:v>6627</c:v>
                </c:pt>
                <c:pt idx="17">
                  <c:v>6529</c:v>
                </c:pt>
                <c:pt idx="18">
                  <c:v>6607</c:v>
                </c:pt>
                <c:pt idx="19">
                  <c:v>6745</c:v>
                </c:pt>
                <c:pt idx="20">
                  <c:v>6746</c:v>
                </c:pt>
                <c:pt idx="21">
                  <c:v>6690</c:v>
                </c:pt>
                <c:pt idx="22">
                  <c:v>6686</c:v>
                </c:pt>
                <c:pt idx="23">
                  <c:v>6794</c:v>
                </c:pt>
                <c:pt idx="24">
                  <c:v>6748</c:v>
                </c:pt>
                <c:pt idx="25">
                  <c:v>6695</c:v>
                </c:pt>
                <c:pt idx="26">
                  <c:v>6652</c:v>
                </c:pt>
                <c:pt idx="27">
                  <c:v>6802</c:v>
                </c:pt>
                <c:pt idx="28">
                  <c:v>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321-A387-E5BCBA54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770336"/>
        <c:axId val="510758968"/>
      </c:lineChart>
      <c:catAx>
        <c:axId val="5107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58968"/>
        <c:crosses val="autoZero"/>
        <c:auto val="1"/>
        <c:lblAlgn val="ctr"/>
        <c:lblOffset val="100"/>
        <c:noMultiLvlLbl val="0"/>
      </c:catAx>
      <c:valAx>
        <c:axId val="51075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77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_rels/data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nerifedata.com/" TargetMode="External"/><Relationship Id="rId1" Type="http://schemas.openxmlformats.org/officeDocument/2006/relationships/image" Target="../media/image2.jpeg"/></Relationships>
</file>

<file path=xl/diagrams/_rels/data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nerife.es/bancodatos/" TargetMode="External"/><Relationship Id="rId1" Type="http://schemas.openxmlformats.org/officeDocument/2006/relationships/image" Target="../media/image3.pn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A32BE3-2A9E-433B-AB2B-E1B2AC56F8A7}" type="doc">
      <dgm:prSet loTypeId="urn:microsoft.com/office/officeart/2008/layout/BubblePictureList" loCatId="picture" qsTypeId="urn:microsoft.com/office/officeart/2005/8/quickstyle/simple1" qsCatId="simple" csTypeId="urn:microsoft.com/office/officeart/2005/8/colors/accent1_2" csCatId="accent1" phldr="1"/>
      <dgm:spPr/>
    </dgm:pt>
    <dgm:pt modelId="{2B06BCDF-9560-4442-9A03-128B74F1542D}">
      <dgm:prSet phldrT="[Texto]" custT="1"/>
      <dgm:spPr/>
      <dgm:t>
        <a:bodyPr/>
        <a:lstStyle/>
        <a:p>
          <a:r>
            <a:rPr lang="es-ES" sz="1600" b="0" i="1">
              <a:solidFill>
                <a:schemeClr val="bg1"/>
              </a:solidFill>
            </a:rPr>
            <a:t>@tenerifedata</a:t>
          </a:r>
          <a:endParaRPr lang="es-ES" sz="1600" b="0">
            <a:solidFill>
              <a:schemeClr val="bg1"/>
            </a:solidFill>
          </a:endParaRPr>
        </a:p>
      </dgm:t>
    </dgm:pt>
    <dgm:pt modelId="{CC991469-2E67-4FA3-9CDE-A08C6DCAB35E}" type="parTrans" cxnId="{05B1950E-8957-403F-8368-62AE63833087}">
      <dgm:prSet/>
      <dgm:spPr/>
      <dgm:t>
        <a:bodyPr/>
        <a:lstStyle/>
        <a:p>
          <a:endParaRPr lang="es-ES"/>
        </a:p>
      </dgm:t>
    </dgm:pt>
    <dgm:pt modelId="{2DF13632-B6B1-4A90-B7EA-03D007B8977D}" type="sibTrans" cxnId="{05B1950E-8957-403F-8368-62AE63833087}">
      <dgm:prSet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s-ES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 tooltip="Accede a tenerifedata"/>
          </dgm14:cNvPr>
        </a:ext>
      </dgm:extLst>
    </dgm:pt>
    <dgm:pt modelId="{09A7B253-4A8F-49D6-81C0-57DECE6A92D4}" type="pres">
      <dgm:prSet presAssocID="{9AA32BE3-2A9E-433B-AB2B-E1B2AC56F8A7}" presName="Name0" presStyleCnt="0">
        <dgm:presLayoutVars>
          <dgm:chMax val="8"/>
          <dgm:chPref val="8"/>
          <dgm:dir/>
        </dgm:presLayoutVars>
      </dgm:prSet>
      <dgm:spPr/>
    </dgm:pt>
    <dgm:pt modelId="{C9FCCE3E-DC19-4561-B065-7E54C8663564}" type="pres">
      <dgm:prSet presAssocID="{2B06BCDF-9560-4442-9A03-128B74F1542D}" presName="parent_text_1" presStyleLbl="revTx" presStyleIdx="0" presStyleCnt="1" custScaleX="131853" custScaleY="116411" custLinFactNeighborX="3801" custLinFactNeighborY="-71267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83D66FF-A335-404D-8FC1-16E9C1DD2B89}" type="pres">
      <dgm:prSet presAssocID="{2B06BCDF-9560-4442-9A03-128B74F1542D}" presName="image_accent_1" presStyleCnt="0"/>
      <dgm:spPr/>
    </dgm:pt>
    <dgm:pt modelId="{30F5965A-9749-4515-A35C-872501DB529B}" type="pres">
      <dgm:prSet presAssocID="{2B06BCDF-9560-4442-9A03-128B74F1542D}" presName="imageAccentRepeatNode" presStyleLbl="alignNode1" presStyleIdx="0" presStyleCnt="2"/>
      <dgm:spPr/>
    </dgm:pt>
    <dgm:pt modelId="{40CF3A0E-24E0-4582-9092-B55E137D5FBB}" type="pres">
      <dgm:prSet presAssocID="{2B06BCDF-9560-4442-9A03-128B74F1542D}" presName="accent_1" presStyleLbl="alignNode1" presStyleIdx="1" presStyleCnt="2"/>
      <dgm:spPr>
        <a:ln>
          <a:solidFill>
            <a:schemeClr val="accent1">
              <a:lumMod val="60000"/>
              <a:lumOff val="40000"/>
            </a:schemeClr>
          </a:solidFill>
        </a:ln>
      </dgm:spPr>
    </dgm:pt>
    <dgm:pt modelId="{BED9E59F-DC6E-4CFC-B27C-B513872CF1B5}" type="pres">
      <dgm:prSet presAssocID="{2DF13632-B6B1-4A90-B7EA-03D007B8977D}" presName="image_1" presStyleCnt="0"/>
      <dgm:spPr/>
    </dgm:pt>
    <dgm:pt modelId="{5BB06E32-3874-4D31-AFD2-A8A6FA3668E9}" type="pres">
      <dgm:prSet presAssocID="{2DF13632-B6B1-4A90-B7EA-03D007B8977D}" presName="imageRepeatNode" presStyleLbl="fgImgPlace1" presStyleIdx="0" presStyleCnt="1"/>
      <dgm:spPr/>
      <dgm:t>
        <a:bodyPr/>
        <a:lstStyle/>
        <a:p>
          <a:endParaRPr lang="es-ES"/>
        </a:p>
      </dgm:t>
    </dgm:pt>
  </dgm:ptLst>
  <dgm:cxnLst>
    <dgm:cxn modelId="{05B1950E-8957-403F-8368-62AE63833087}" srcId="{9AA32BE3-2A9E-433B-AB2B-E1B2AC56F8A7}" destId="{2B06BCDF-9560-4442-9A03-128B74F1542D}" srcOrd="0" destOrd="0" parTransId="{CC991469-2E67-4FA3-9CDE-A08C6DCAB35E}" sibTransId="{2DF13632-B6B1-4A90-B7EA-03D007B8977D}"/>
    <dgm:cxn modelId="{1D5EF4FC-D63A-4854-8354-0127ECF0A97E}" type="presOf" srcId="{2DF13632-B6B1-4A90-B7EA-03D007B8977D}" destId="{5BB06E32-3874-4D31-AFD2-A8A6FA3668E9}" srcOrd="0" destOrd="0" presId="urn:microsoft.com/office/officeart/2008/layout/BubblePictureList"/>
    <dgm:cxn modelId="{243A91EF-EC7E-4E89-8B51-581A3A081844}" type="presOf" srcId="{2B06BCDF-9560-4442-9A03-128B74F1542D}" destId="{C9FCCE3E-DC19-4561-B065-7E54C8663564}" srcOrd="0" destOrd="0" presId="urn:microsoft.com/office/officeart/2008/layout/BubblePictureList"/>
    <dgm:cxn modelId="{BBE1E904-D363-4DD5-A7CA-7237DB84D56F}" type="presOf" srcId="{9AA32BE3-2A9E-433B-AB2B-E1B2AC56F8A7}" destId="{09A7B253-4A8F-49D6-81C0-57DECE6A92D4}" srcOrd="0" destOrd="0" presId="urn:microsoft.com/office/officeart/2008/layout/BubblePictureList"/>
    <dgm:cxn modelId="{5D227CD7-0C3E-4198-A36D-7B637EC91017}" type="presParOf" srcId="{09A7B253-4A8F-49D6-81C0-57DECE6A92D4}" destId="{C9FCCE3E-DC19-4561-B065-7E54C8663564}" srcOrd="0" destOrd="0" presId="urn:microsoft.com/office/officeart/2008/layout/BubblePictureList"/>
    <dgm:cxn modelId="{2D1C93C0-0A3F-417E-B8A2-7EC120B50055}" type="presParOf" srcId="{09A7B253-4A8F-49D6-81C0-57DECE6A92D4}" destId="{183D66FF-A335-404D-8FC1-16E9C1DD2B89}" srcOrd="1" destOrd="0" presId="urn:microsoft.com/office/officeart/2008/layout/BubblePictureList"/>
    <dgm:cxn modelId="{98FD654F-0840-4092-A02A-646E2DBD9682}" type="presParOf" srcId="{183D66FF-A335-404D-8FC1-16E9C1DD2B89}" destId="{30F5965A-9749-4515-A35C-872501DB529B}" srcOrd="0" destOrd="0" presId="urn:microsoft.com/office/officeart/2008/layout/BubblePictureList"/>
    <dgm:cxn modelId="{7E6031EA-A80A-430E-A7E4-B4BD1F25C71B}" type="presParOf" srcId="{09A7B253-4A8F-49D6-81C0-57DECE6A92D4}" destId="{40CF3A0E-24E0-4582-9092-B55E137D5FBB}" srcOrd="2" destOrd="0" presId="urn:microsoft.com/office/officeart/2008/layout/BubblePictureList"/>
    <dgm:cxn modelId="{F6212BD5-7D55-4C4C-85C5-D36D0D6F2216}" type="presParOf" srcId="{09A7B253-4A8F-49D6-81C0-57DECE6A92D4}" destId="{BED9E59F-DC6E-4CFC-B27C-B513872CF1B5}" srcOrd="3" destOrd="0" presId="urn:microsoft.com/office/officeart/2008/layout/BubblePictureList"/>
    <dgm:cxn modelId="{20B365C1-671B-47AD-8EAE-52A5B55DAA5D}" type="presParOf" srcId="{BED9E59F-DC6E-4CFC-B27C-B513872CF1B5}" destId="{5BB06E32-3874-4D31-AFD2-A8A6FA3668E9}" srcOrd="0" destOrd="0" presId="urn:microsoft.com/office/officeart/2008/layout/BubblePicture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A32BE3-2A9E-433B-AB2B-E1B2AC56F8A7}" type="doc">
      <dgm:prSet loTypeId="urn:microsoft.com/office/officeart/2008/layout/BubblePictureList" loCatId="picture" qsTypeId="urn:microsoft.com/office/officeart/2005/8/quickstyle/simple1" qsCatId="simple" csTypeId="urn:microsoft.com/office/officeart/2005/8/colors/accent1_2" csCatId="accent1" phldr="1"/>
      <dgm:spPr/>
    </dgm:pt>
    <dgm:pt modelId="{2B06BCDF-9560-4442-9A03-128B74F1542D}">
      <dgm:prSet phldrT="[Texto]" custT="1"/>
      <dgm:spPr/>
      <dgm:t>
        <a:bodyPr/>
        <a:lstStyle/>
        <a:p>
          <a:r>
            <a:rPr lang="es-ES" sz="1600" b="0" i="1">
              <a:solidFill>
                <a:schemeClr val="bg1"/>
              </a:solidFill>
            </a:rPr>
            <a:t>@tfebancodatos</a:t>
          </a:r>
        </a:p>
      </dgm:t>
    </dgm:pt>
    <dgm:pt modelId="{CC991469-2E67-4FA3-9CDE-A08C6DCAB35E}" type="parTrans" cxnId="{05B1950E-8957-403F-8368-62AE63833087}">
      <dgm:prSet/>
      <dgm:spPr/>
      <dgm:t>
        <a:bodyPr/>
        <a:lstStyle/>
        <a:p>
          <a:endParaRPr lang="es-ES"/>
        </a:p>
      </dgm:t>
    </dgm:pt>
    <dgm:pt modelId="{2DF13632-B6B1-4A90-B7EA-03D007B8977D}" type="sibTrans" cxnId="{05B1950E-8957-403F-8368-62AE63833087}">
      <dgm:prSet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s-ES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 tooltip="Accede al Banco de Datos"/>
          </dgm14:cNvPr>
        </a:ext>
      </dgm:extLst>
    </dgm:pt>
    <dgm:pt modelId="{09A7B253-4A8F-49D6-81C0-57DECE6A92D4}" type="pres">
      <dgm:prSet presAssocID="{9AA32BE3-2A9E-433B-AB2B-E1B2AC56F8A7}" presName="Name0" presStyleCnt="0">
        <dgm:presLayoutVars>
          <dgm:chMax val="8"/>
          <dgm:chPref val="8"/>
          <dgm:dir/>
        </dgm:presLayoutVars>
      </dgm:prSet>
      <dgm:spPr/>
    </dgm:pt>
    <dgm:pt modelId="{C9FCCE3E-DC19-4561-B065-7E54C8663564}" type="pres">
      <dgm:prSet presAssocID="{2B06BCDF-9560-4442-9A03-128B74F1542D}" presName="parent_text_1" presStyleLbl="revTx" presStyleIdx="0" presStyleCnt="1" custScaleX="141355" custScaleY="144918" custLinFactNeighborX="8552" custLinFactNeighborY="-9027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83D66FF-A335-404D-8FC1-16E9C1DD2B89}" type="pres">
      <dgm:prSet presAssocID="{2B06BCDF-9560-4442-9A03-128B74F1542D}" presName="image_accent_1" presStyleCnt="0"/>
      <dgm:spPr/>
    </dgm:pt>
    <dgm:pt modelId="{30F5965A-9749-4515-A35C-872501DB529B}" type="pres">
      <dgm:prSet presAssocID="{2B06BCDF-9560-4442-9A03-128B74F1542D}" presName="imageAccentRepeatNode" presStyleLbl="alignNode1" presStyleIdx="0" presStyleCnt="2"/>
      <dgm:spPr/>
    </dgm:pt>
    <dgm:pt modelId="{40CF3A0E-24E0-4582-9092-B55E137D5FBB}" type="pres">
      <dgm:prSet presAssocID="{2B06BCDF-9560-4442-9A03-128B74F1542D}" presName="accent_1" presStyleLbl="alignNode1" presStyleIdx="1" presStyleCnt="2" custLinFactNeighborX="-14257" custLinFactNeighborY="-19004"/>
      <dgm:spPr>
        <a:ln>
          <a:solidFill>
            <a:schemeClr val="accent1">
              <a:lumMod val="60000"/>
              <a:lumOff val="40000"/>
            </a:schemeClr>
          </a:solidFill>
        </a:ln>
      </dgm:spPr>
    </dgm:pt>
    <dgm:pt modelId="{BED9E59F-DC6E-4CFC-B27C-B513872CF1B5}" type="pres">
      <dgm:prSet presAssocID="{2DF13632-B6B1-4A90-B7EA-03D007B8977D}" presName="image_1" presStyleCnt="0"/>
      <dgm:spPr/>
    </dgm:pt>
    <dgm:pt modelId="{5BB06E32-3874-4D31-AFD2-A8A6FA3668E9}" type="pres">
      <dgm:prSet presAssocID="{2DF13632-B6B1-4A90-B7EA-03D007B8977D}" presName="imageRepeatNode" presStyleLbl="fgImgPlace1" presStyleIdx="0" presStyleCnt="1"/>
      <dgm:spPr/>
      <dgm:t>
        <a:bodyPr/>
        <a:lstStyle/>
        <a:p>
          <a:endParaRPr lang="es-ES"/>
        </a:p>
      </dgm:t>
    </dgm:pt>
  </dgm:ptLst>
  <dgm:cxnLst>
    <dgm:cxn modelId="{05B1950E-8957-403F-8368-62AE63833087}" srcId="{9AA32BE3-2A9E-433B-AB2B-E1B2AC56F8A7}" destId="{2B06BCDF-9560-4442-9A03-128B74F1542D}" srcOrd="0" destOrd="0" parTransId="{CC991469-2E67-4FA3-9CDE-A08C6DCAB35E}" sibTransId="{2DF13632-B6B1-4A90-B7EA-03D007B8977D}"/>
    <dgm:cxn modelId="{F3B9E65F-703D-4B2E-B4F7-BABCDD678627}" type="presOf" srcId="{9AA32BE3-2A9E-433B-AB2B-E1B2AC56F8A7}" destId="{09A7B253-4A8F-49D6-81C0-57DECE6A92D4}" srcOrd="0" destOrd="0" presId="urn:microsoft.com/office/officeart/2008/layout/BubblePictureList"/>
    <dgm:cxn modelId="{D191260B-9A15-4C6D-B7A9-6F7576607E74}" type="presOf" srcId="{2DF13632-B6B1-4A90-B7EA-03D007B8977D}" destId="{5BB06E32-3874-4D31-AFD2-A8A6FA3668E9}" srcOrd="0" destOrd="0" presId="urn:microsoft.com/office/officeart/2008/layout/BubblePictureList"/>
    <dgm:cxn modelId="{0053877D-36A1-4BE1-9066-98427EAA0064}" type="presOf" srcId="{2B06BCDF-9560-4442-9A03-128B74F1542D}" destId="{C9FCCE3E-DC19-4561-B065-7E54C8663564}" srcOrd="0" destOrd="0" presId="urn:microsoft.com/office/officeart/2008/layout/BubblePictureList"/>
    <dgm:cxn modelId="{49A9CC77-DA20-40FB-9E8B-87F164E8648B}" type="presParOf" srcId="{09A7B253-4A8F-49D6-81C0-57DECE6A92D4}" destId="{C9FCCE3E-DC19-4561-B065-7E54C8663564}" srcOrd="0" destOrd="0" presId="urn:microsoft.com/office/officeart/2008/layout/BubblePictureList"/>
    <dgm:cxn modelId="{D6491364-D74B-49DA-88C4-F5AE8B19994F}" type="presParOf" srcId="{09A7B253-4A8F-49D6-81C0-57DECE6A92D4}" destId="{183D66FF-A335-404D-8FC1-16E9C1DD2B89}" srcOrd="1" destOrd="0" presId="urn:microsoft.com/office/officeart/2008/layout/BubblePictureList"/>
    <dgm:cxn modelId="{3F0D8C65-6F3B-40B5-8E89-9E2978A4D0C6}" type="presParOf" srcId="{183D66FF-A335-404D-8FC1-16E9C1DD2B89}" destId="{30F5965A-9749-4515-A35C-872501DB529B}" srcOrd="0" destOrd="0" presId="urn:microsoft.com/office/officeart/2008/layout/BubblePictureList"/>
    <dgm:cxn modelId="{2BC4E87A-5028-4BC7-B335-0EB44DAEFBBC}" type="presParOf" srcId="{09A7B253-4A8F-49D6-81C0-57DECE6A92D4}" destId="{40CF3A0E-24E0-4582-9092-B55E137D5FBB}" srcOrd="2" destOrd="0" presId="urn:microsoft.com/office/officeart/2008/layout/BubblePictureList"/>
    <dgm:cxn modelId="{017829E1-F7E3-47B4-BFA4-535827F0FC15}" type="presParOf" srcId="{09A7B253-4A8F-49D6-81C0-57DECE6A92D4}" destId="{BED9E59F-DC6E-4CFC-B27C-B513872CF1B5}" srcOrd="3" destOrd="0" presId="urn:microsoft.com/office/officeart/2008/layout/BubblePictureList"/>
    <dgm:cxn modelId="{F88C9A0E-5B85-432B-B2DA-A8404003C0D6}" type="presParOf" srcId="{BED9E59F-DC6E-4CFC-B27C-B513872CF1B5}" destId="{5BB06E32-3874-4D31-AFD2-A8A6FA3668E9}" srcOrd="0" destOrd="0" presId="urn:microsoft.com/office/officeart/2008/layout/BubblePictureList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F5965A-9749-4515-A35C-872501DB529B}">
      <dsp:nvSpPr>
        <dsp:cNvPr id="0" name=""/>
        <dsp:cNvSpPr/>
      </dsp:nvSpPr>
      <dsp:spPr>
        <a:xfrm>
          <a:off x="1092717" y="653142"/>
          <a:ext cx="986785" cy="986852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CF3A0E-24E0-4582-9092-B55E137D5FBB}">
      <dsp:nvSpPr>
        <dsp:cNvPr id="0" name=""/>
        <dsp:cNvSpPr/>
      </dsp:nvSpPr>
      <dsp:spPr>
        <a:xfrm>
          <a:off x="2091294" y="532632"/>
          <a:ext cx="292725" cy="292815"/>
        </a:xfrm>
        <a:prstGeom prst="donut">
          <a:avLst>
            <a:gd name="adj" fmla="val 746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lumMod val="60000"/>
              <a:lumOff val="4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BB06E32-3874-4D31-AFD2-A8A6FA3668E9}">
      <dsp:nvSpPr>
        <dsp:cNvPr id="0" name=""/>
        <dsp:cNvSpPr/>
      </dsp:nvSpPr>
      <dsp:spPr>
        <a:xfrm>
          <a:off x="1127182" y="691143"/>
          <a:ext cx="911053" cy="910980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9FCCE3E-DC19-4561-B065-7E54C8663564}">
      <dsp:nvSpPr>
        <dsp:cNvPr id="0" name=""/>
        <dsp:cNvSpPr/>
      </dsp:nvSpPr>
      <dsp:spPr>
        <a:xfrm>
          <a:off x="-60938" y="105885"/>
          <a:ext cx="1930433" cy="34086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320" tIns="20320" rIns="20320" bIns="2032" numCol="1" spcCol="1270" anchor="b" anchorCtr="0">
          <a:noAutofit/>
        </a:bodyPr>
        <a:lstStyle/>
        <a:p>
          <a:pPr lvl="0" algn="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600" b="0" i="1" kern="1200">
              <a:solidFill>
                <a:schemeClr val="bg1"/>
              </a:solidFill>
            </a:rPr>
            <a:t>@tenerifedata</a:t>
          </a:r>
          <a:endParaRPr lang="es-ES" sz="1600" b="0" kern="1200">
            <a:solidFill>
              <a:schemeClr val="bg1"/>
            </a:solidFill>
          </a:endParaRPr>
        </a:p>
      </dsp:txBody>
      <dsp:txXfrm>
        <a:off x="-60938" y="105885"/>
        <a:ext cx="1930433" cy="34086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F5965A-9749-4515-A35C-872501DB529B}">
      <dsp:nvSpPr>
        <dsp:cNvPr id="0" name=""/>
        <dsp:cNvSpPr/>
      </dsp:nvSpPr>
      <dsp:spPr>
        <a:xfrm>
          <a:off x="1127496" y="674010"/>
          <a:ext cx="986785" cy="986852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0CF3A0E-24E0-4582-9092-B55E137D5FBB}">
      <dsp:nvSpPr>
        <dsp:cNvPr id="0" name=""/>
        <dsp:cNvSpPr/>
      </dsp:nvSpPr>
      <dsp:spPr>
        <a:xfrm>
          <a:off x="2084339" y="497853"/>
          <a:ext cx="292725" cy="292815"/>
        </a:xfrm>
        <a:prstGeom prst="donut">
          <a:avLst>
            <a:gd name="adj" fmla="val 746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lumMod val="60000"/>
              <a:lumOff val="4000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BB06E32-3874-4D31-AFD2-A8A6FA3668E9}">
      <dsp:nvSpPr>
        <dsp:cNvPr id="0" name=""/>
        <dsp:cNvSpPr/>
      </dsp:nvSpPr>
      <dsp:spPr>
        <a:xfrm>
          <a:off x="1161961" y="712011"/>
          <a:ext cx="911053" cy="910980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9FCCE3E-DC19-4561-B065-7E54C8663564}">
      <dsp:nvSpPr>
        <dsp:cNvPr id="0" name=""/>
        <dsp:cNvSpPr/>
      </dsp:nvSpPr>
      <dsp:spPr>
        <a:xfrm>
          <a:off x="-26159" y="29371"/>
          <a:ext cx="2069550" cy="42434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320" tIns="20320" rIns="20320" bIns="2032" numCol="1" spcCol="1270" anchor="b" anchorCtr="0">
          <a:noAutofit/>
        </a:bodyPr>
        <a:lstStyle/>
        <a:p>
          <a:pPr lvl="0" algn="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600" b="0" i="1" kern="1200">
              <a:solidFill>
                <a:schemeClr val="bg1"/>
              </a:solidFill>
            </a:rPr>
            <a:t>@tfebancodatos</a:t>
          </a:r>
        </a:p>
      </dsp:txBody>
      <dsp:txXfrm>
        <a:off x="-26159" y="29371"/>
        <a:ext cx="2069550" cy="42434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BubblePictureList">
  <dgm:title val=""/>
  <dgm:desc val=""/>
  <dgm:catLst>
    <dgm:cat type="picture" pri="22000"/>
    <dgm:cat type="pictureconvert" pri="2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clrData>
  <dgm:layoutNode name="Name0">
    <dgm:varLst>
      <dgm:chMax val="8"/>
      <dgm:chPref val="8"/>
      <dgm:dir/>
    </dgm:varLst>
    <dgm:shape xmlns:r="http://schemas.openxmlformats.org/officeDocument/2006/relationships" r:blip="">
      <dgm:adjLst/>
    </dgm:shape>
    <dgm:choose name="Name1">
      <dgm:if name="Name2" axis="ch" ptType="node" func="cnt" op="equ" val="1">
        <dgm:alg type="composite">
          <dgm:param type="ar" val="1.7423"/>
        </dgm:alg>
        <dgm:choose name="Name3">
          <dgm:if name="Name4" func="var" arg="dir" op="equ" val="norm">
            <dgm:constrLst>
              <dgm:constr type="primFontSz" for="des" ptType="node" op="equ" val="65"/>
              <dgm:constr type="l" for="ch" forName="parent_text_1" refType="w" fact="0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4305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.8709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4457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if>
          <dgm:else name="Name5">
            <dgm:constrLst>
              <dgm:constr type="primFontSz" for="des" ptType="node" op="equ" val="65"/>
              <dgm:constr type="l" for="ch" forName="parent_text_1" refType="w" fact="0.3543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1344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1525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else>
        </dgm:choose>
      </dgm:if>
      <dgm:if name="Name6" axis="ch" ptType="node" func="cnt" op="equ" val="2">
        <dgm:alg type="composite">
          <dgm:param type="ar" val="3.193"/>
        </dgm:alg>
        <dgm:choose name="Name7">
          <dgm:if name="Name8" func="var" arg="dir" op="equ" val="norm">
            <dgm:constrLst>
              <dgm:constr type="primFontSz" for="des" ptType="node" op="equ" val="65"/>
              <dgm:constr type="l" for="ch" forName="image_accent_1" refType="w" fact="0.2342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2434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parent_text_1" refType="w" fact="0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image_accent_2" refType="w" fact="0.5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5074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2" refType="w" fact="0.6447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accent_1" refType="w" fact="0.6316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if>
          <dgm:else name="Name9">
            <dgm:constrLst>
              <dgm:constr type="primFontSz" for="des" ptType="node" op="equ" val="65"/>
              <dgm:constr type="l" for="ch" forName="image_accent_2" refType="w" fact="0.3747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3821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1" refType="w" fact="0.6447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parent_text_2" refType="w" fact="0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image_accent_1" refType="w" fact="0.5263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5355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accent_1" refType="w" fact="0.3289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else>
        </dgm:choose>
      </dgm:if>
      <dgm:if name="Name10" axis="ch" ptType="node" func="cnt" op="equ" val="3">
        <dgm:alg type="composite">
          <dgm:param type="ar" val="2.4052"/>
        </dgm:alg>
        <dgm:choose name="Name11">
          <dgm:if name="Name12" func="var" arg="dir" op="equ" val="norm">
            <dgm:constrLst>
              <dgm:constr type="primFontSz" for="des" ptType="node" op="equ" val="65"/>
              <dgm:constr type="l" for="ch" forName="accent_3" refType="w" fact="0.6316"/>
              <dgm:constr type="t" for="ch" forName="accent_3" refType="h" fact="0.8355"/>
              <dgm:constr type="w" for="ch" forName="accent_3" refType="w" fact="0.0395"/>
              <dgm:constr type="h" for="ch" forName="accent_3" refType="h" fact="0.0949"/>
              <dgm:constr type="l" for="ch" forName="image_accent_2" refType="w" fact="0.4936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501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4446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531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2368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246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1" refType="w" fact="0.3895"/>
              <dgm:constr type="t" for="ch" forName="accent_1" refType="h" fact="0"/>
              <dgm:constr type="w" for="ch" forName="accent_1" refType="w" fact="0.0711"/>
              <dgm:constr type="h" for="ch" forName="accent_1" refType="h" fact="0.1709"/>
              <dgm:constr type="l" for="ch" forName="parent_text_2" refType="w" fact="0.6447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parent_text_3" refType="w" fact="0.6316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accent_2" refType="w" fact="0.5789"/>
              <dgm:constr type="t" for="ch" forName="accent_2" refType="h" fact="0.0127"/>
              <dgm:constr type="w" for="ch" forName="accent_2" refType="w" fact="0.0526"/>
              <dgm:constr type="h" for="ch" forName="accent_2" refType="h" fact="0.1266"/>
            </dgm:constrLst>
          </dgm:if>
          <dgm:else name="Name13">
            <dgm:constrLst>
              <dgm:constr type="primFontSz" for="des" ptType="node" op="equ" val="65"/>
              <dgm:constr type="l" for="ch" forName="accent_1" refType="w" fact="0.3289"/>
              <dgm:constr type="t" for="ch" forName="accent_1" refType="h" fact="0.8355"/>
              <dgm:constr type="w" for="ch" forName="accent_1" refType="w" fact="0.0395"/>
              <dgm:constr type="h" for="ch" forName="accent_1" refType="h" fact="0.0949"/>
              <dgm:constr type="l" for="ch" forName="image_accent_2" refType="w" fact="0.3811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3885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3947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032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5237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5329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.6447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2" refType="w" fact="0.5395"/>
              <dgm:constr type="t" for="ch" forName="accent_2" refType="h" fact="0"/>
              <dgm:constr type="w" for="ch" forName="accent_2" refType="w" fact="0.0711"/>
              <dgm:constr type="h" for="ch" forName="accent_2" refType="h" fact="0.1709"/>
              <dgm:constr type="l" for="ch" forName="parent_text_3" refType="w" fact="0.0132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parent_text_2" refType="w" fact="0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accent_3" refType="w" fact="0.3684"/>
              <dgm:constr type="t" for="ch" forName="accent_3" refType="h" fact="0.0127"/>
              <dgm:constr type="w" for="ch" forName="accent_3" refType="w" fact="0.0526"/>
              <dgm:constr type="h" for="ch" forName="accent_3" refType="h" fact="0.1266"/>
            </dgm:constrLst>
          </dgm:else>
        </dgm:choose>
      </dgm:if>
      <dgm:if name="Name14" axis="ch" ptType="node" func="cnt" op="equ" val="4">
        <dgm:alg type="composite">
          <dgm:param type="ar" val="1.6704"/>
        </dgm:alg>
        <dgm:choose name="Name15">
          <dgm:if name="Name16" func="var" arg="dir" op="equ" val="norm">
            <dgm:constrLst>
              <dgm:constr type="primFontSz" for="des" ptType="node" op="equ" val="65"/>
              <dgm:constr type="l" for="ch" forName="image_accent_4" refType="w" fact="0.4626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692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4936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501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4446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531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2368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246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38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6316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.6447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5347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6005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6005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6268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if>
          <dgm:else name="Name17">
            <dgm:constrLst>
              <dgm:constr type="primFontSz" for="des" ptType="node" op="equ" val="65"/>
              <dgm:constr type="l" for="ch" forName="image_accent_4" refType="w" fact="0.4248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314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3811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3885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3947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032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5237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5329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.6447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53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0132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4126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3732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0442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3337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else>
        </dgm:choose>
      </dgm:if>
      <dgm:if name="Name18" axis="ch" ptType="node" func="cnt" op="equ" val="5">
        <dgm:alg type="composite">
          <dgm:param type="ar" val="1.5076"/>
        </dgm:alg>
        <dgm:choose name="Name19">
          <dgm:if name="Name20" func="var" arg="dir" op="equ" val="norm">
            <dgm:constrLst>
              <dgm:constr type="primFontSz" for="des" ptType="node" op="equ" val="65"/>
              <dgm:constr type="l" for="ch" forName="image_accent_5" refType="w" fact="0.5301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5361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528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593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483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90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352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435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231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240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3813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6182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63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5878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6265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.6522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6136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if>
          <dgm:else name="Name21">
            <dgm:constrLst>
              <dgm:constr type="primFontSz" for="des" ptType="node" op="equ" val="65"/>
              <dgm:constr type="l" for="ch" forName="image_accent_5" refType="w" fact="0.3677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3738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37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434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394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01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075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158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533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542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.6522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5492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034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02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0644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322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3478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else>
        </dgm:choose>
      </dgm:if>
      <dgm:if name="Name22" axis="ch" ptType="node" func="cnt" op="equ" val="6">
        <dgm:alg type="composite">
          <dgm:param type="ar" val="1.1351"/>
        </dgm:alg>
        <dgm:choose name="Name23">
          <dgm:if name="Name24" func="var" arg="dir" op="equ" val="norm">
            <dgm:constrLst>
              <dgm:constr type="primFontSz" for="des" ptType="node" op="equ" val="65"/>
              <dgm:constr type="l" for="ch" forName="image_accent_6" refType="w" fact="0.3864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3957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5301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5361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528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593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483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90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352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435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231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2401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3813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63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5878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6265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.6522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6182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5538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0195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6182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if>
          <dgm:else name="Name25">
            <dgm:constrLst>
              <dgm:constr type="primFontSz" for="des" ptType="node" op="equ" val="65"/>
              <dgm:constr type="l" for="ch" forName="image_accent_6" refType="w" fact="0.4379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4471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3677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3738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37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434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394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01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075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158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533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5435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.6522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5492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02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0644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322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034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3766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6328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3431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else>
        </dgm:choose>
      </dgm:if>
      <dgm:if name="Name26" axis="ch" ptType="node" func="cnt" op="equ" val="7">
        <dgm:alg type="composite">
          <dgm:param type="ar" val="1.0352"/>
        </dgm:alg>
        <dgm:choose name="Name27">
          <dgm:if name="Name28" func="var" arg="dir" op="equ" val="norm">
            <dgm:constrLst>
              <dgm:constr type="primFontSz" for="des" ptType="node" op="equ" val="65"/>
              <dgm:constr type="l" for="ch" forName="accent_1" refType="w" fact="0.7553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2" refType="w" fact="0.483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90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352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435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4" refType="w" fact="0.4528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593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5" refType="w" fact="0.5301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5361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6" refType="w" fact="0.3864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3957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7" refType="w" fact="0.5291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5356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1" refType="w" fact="0.231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240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3813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63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5878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.6522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6182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02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6265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652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105"/>
              <dgm:constr type="t" for="ch" forName="parent_text_7" refType="h" fact="0.87"/>
              <dgm:constr type="w" for="ch" forName="parent_text_7" refType="w" fact="0.407"/>
              <dgm:constr type="h" for="ch" forName="parent_text_7" refType="h" fact="0.13"/>
              <dgm:constr type="l" for="ch" forName="accent_6" refType="w" fact="0.6136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if>
          <dgm:else name="Name29">
            <dgm:constrLst>
              <dgm:constr type="primFontSz" for="des" ptType="node" op="equ" val="65"/>
              <dgm:constr type="l" for="ch" forName="accent_1" refType="w" fact="0.2061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7" refType="w" fact="0.3606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3671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6" refType="w" fact="0.4379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4471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5" refType="w" fact="0.3677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3738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4" refType="w" fact="0.437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434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2" refType="w" fact="0.394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01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075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158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1" refType="w" fact="0.533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542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.6522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5492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02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0644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034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63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322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278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485"/>
              <dgm:constr type="t" for="ch" forName="parent_text_7" refType="h" fact="0.87"/>
              <dgm:constr type="w" for="ch" forName="parent_text_7" refType="w" fact="0.347"/>
              <dgm:constr type="h" for="ch" forName="parent_text_7" refType="h" fact="0.13"/>
              <dgm:constr type="l" for="ch" forName="accent_6" refType="w" fact="0.3478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else>
        </dgm:choose>
        <dgm:layoutNode name="accent_6" styleLbl="alignNode1">
          <dgm:alg type="sp"/>
          <dgm:shape xmlns:r="http://schemas.openxmlformats.org/officeDocument/2006/relationships" type="donut" r:blip="">
            <dgm:adjLst>
              <dgm:adj idx="1" val="0.0746"/>
            </dgm:adjLst>
          </dgm:shape>
          <dgm:presOf/>
        </dgm:layoutNode>
      </dgm:if>
      <dgm:else name="Name30">
        <dgm:alg type="composite">
          <dgm:param type="ar" val="0.9705"/>
        </dgm:alg>
        <dgm:choose name="Name31">
          <dgm:if name="Name32" func="var" arg="dir" op="equ" val="norm">
            <dgm:constrLst>
              <dgm:constr type="primFontSz" for="des" ptType="node" op="equ" val="65"/>
              <dgm:constr type="l" for="ch" forName="accent_1" refType="w" fact="0.7599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6182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6449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6538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5291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5356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3864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3957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5301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5361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528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593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483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90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352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435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231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240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3813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63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5878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7038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.6522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6182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02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6265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165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2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if>
          <dgm:else name="Name33">
            <dgm:constrLst>
              <dgm:constr type="primFontSz" for="des" ptType="node" op="equ" val="65"/>
              <dgm:constr type="l" for="ch" forName="accent_1" refType="w" fact="0.2014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3431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253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2619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3606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3671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4379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4471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3677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3738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37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434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394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01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075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158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533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542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.6522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5492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02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0635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2705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034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635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322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49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3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else>
        </dgm:choose>
      </dgm:else>
    </dgm:choose>
    <dgm:forEach name="wrapper" axis="self" ptType="parTrans">
      <dgm:forEach name="wrapper2" axis="self" ptType="sibTrans" st="2">
        <dgm:forEach name="imageAccentRepeat" axis="self">
          <dgm:layoutNode name="imageAccentRepeatNode" styleLbl="alignNode1">
            <dgm:alg type="sp"/>
            <dgm:shape xmlns:r="http://schemas.openxmlformats.org/officeDocument/2006/relationships" type="ellipse" r:blip="">
              <dgm:adjLst/>
            </dgm:shape>
            <dgm:presOf/>
          </dgm:layoutNode>
        </dgm:forEach>
        <dgm:forEach name="imageRepeat" axis="self">
          <dgm:layoutNode name="imageRepeat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 axis="self"/>
          </dgm:layoutNode>
        </dgm:forEach>
      </dgm:forEach>
    </dgm:forEach>
    <dgm:forEach name="Name34" axis="ch" ptType="node" cnt="1">
      <dgm:layoutNode name="parent_text_1" styleLbl="revTx">
        <dgm:varLst>
          <dgm:chMax val="0"/>
          <dgm:chPref val="0"/>
          <dgm:bulletEnabled val="1"/>
        </dgm:varLst>
        <dgm:choose name="Name35">
          <dgm:if name="Name36" func="var" arg="dir" op="equ" val="norm">
            <dgm:alg type="tx">
              <dgm:param type="parTxLTRAlign" val="r"/>
              <dgm:param type="shpTxLTRAlignCh" val="r"/>
              <dgm:param type="txAnchorVert" val="b"/>
              <dgm:param type="lnSpCh" val="15"/>
            </dgm:alg>
          </dgm:if>
          <dgm:else name="Name37">
            <dgm:alg type="tx">
              <dgm:param type="parTxLTRAlign" val="l"/>
              <dgm:param type="shpTxLTRAlignCh" val="l"/>
              <dgm:param type="txAnchorVert" val="b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01"/>
        </dgm:constrLst>
        <dgm:ruleLst>
          <dgm:rule type="primFontSz" val="5" fact="NaN" max="NaN"/>
        </dgm:ruleLst>
      </dgm:layoutNode>
      <dgm:layoutNode name="image_accent_1">
        <dgm:alg type="sp"/>
        <dgm:shape xmlns:r="http://schemas.openxmlformats.org/officeDocument/2006/relationships" r:blip="">
          <dgm:adjLst/>
        </dgm:shape>
        <dgm:presOf/>
        <dgm:constrLst/>
        <dgm:forEach name="Name38" ref="imageAccentRepeat"/>
      </dgm:layoutNode>
      <dgm:layoutNode name="accent_1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39" axis="ch" ptType="sibTrans" hideLastTrans="0" cnt="1">
      <dgm:layoutNode name="image_1">
        <dgm:alg type="sp"/>
        <dgm:shape xmlns:r="http://schemas.openxmlformats.org/officeDocument/2006/relationships" r:blip="">
          <dgm:adjLst/>
        </dgm:shape>
        <dgm:presOf/>
        <dgm:constrLst/>
        <dgm:forEach name="Name40" ref="imageRepeat"/>
      </dgm:layoutNode>
    </dgm:forEach>
    <dgm:forEach name="Name41" axis="ch" ptType="node" st="2" cnt="1">
      <dgm:layoutNode name="parent_text_2" styleLbl="revTx">
        <dgm:varLst>
          <dgm:chMax val="0"/>
          <dgm:chPref val="0"/>
          <dgm:bulletEnabled val="1"/>
        </dgm:varLst>
        <dgm:choose name="Name42">
          <dgm:if name="Name43" func="var" arg="dir" op="equ" val="norm">
            <dgm:alg type="tx">
              <dgm:param type="parTxLTRAlign" val="l"/>
              <dgm:param type="lnSpCh" val="15"/>
            </dgm:alg>
          </dgm:if>
          <dgm:else name="Name44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2">
        <dgm:alg type="sp"/>
        <dgm:shape xmlns:r="http://schemas.openxmlformats.org/officeDocument/2006/relationships" r:blip="">
          <dgm:adjLst/>
        </dgm:shape>
        <dgm:presOf/>
        <dgm:constrLst/>
        <dgm:forEach name="Name45" ref="imageAccentRepeat"/>
      </dgm:layoutNode>
    </dgm:forEach>
    <dgm:forEach name="Name46" axis="ch" ptType="sibTrans" hideLastTrans="0" st="2" cnt="1">
      <dgm:layoutNode name="image_2">
        <dgm:alg type="sp"/>
        <dgm:shape xmlns:r="http://schemas.openxmlformats.org/officeDocument/2006/relationships" r:blip="">
          <dgm:adjLst/>
        </dgm:shape>
        <dgm:presOf/>
        <dgm:constrLst/>
        <dgm:forEach name="Name47" ref="imageRepeat"/>
      </dgm:layoutNode>
    </dgm:forEach>
    <dgm:forEach name="Name48" axis="ch" ptType="node" st="3" cnt="1">
      <dgm:layoutNode name="image_accent_3">
        <dgm:alg type="sp"/>
        <dgm:shape xmlns:r="http://schemas.openxmlformats.org/officeDocument/2006/relationships" r:blip="">
          <dgm:adjLst/>
        </dgm:shape>
        <dgm:presOf/>
        <dgm:constrLst/>
        <dgm:forEach name="Name49" ref="imageAccentRepeat"/>
      </dgm:layoutNode>
      <dgm:layoutNode name="parent_text_3" styleLbl="revTx">
        <dgm:varLst>
          <dgm:chMax val="0"/>
          <dgm:chPref val="0"/>
          <dgm:bulletEnabled val="1"/>
        </dgm:varLst>
        <dgm:choose name="Name50">
          <dgm:if name="Name51" func="var" arg="dir" op="equ" val="norm">
            <dgm:alg type="tx">
              <dgm:param type="parTxLTRAlign" val="l"/>
              <dgm:param type="lnSpCh" val="15"/>
            </dgm:alg>
          </dgm:if>
          <dgm:else name="Name52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2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  <dgm:layoutNode name="accent_3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53" axis="ch" ptType="sibTrans" hideLastTrans="0" st="3" cnt="1">
      <dgm:layoutNode name="image_3">
        <dgm:alg type="sp"/>
        <dgm:shape xmlns:r="http://schemas.openxmlformats.org/officeDocument/2006/relationships" r:blip="">
          <dgm:adjLst/>
        </dgm:shape>
        <dgm:presOf/>
        <dgm:constrLst/>
        <dgm:forEach name="Name54" ref="imageRepeat"/>
      </dgm:layoutNode>
    </dgm:forEach>
    <dgm:forEach name="Name55" axis="ch" ptType="node" st="4" cnt="1">
      <dgm:layoutNode name="image_accent_4">
        <dgm:alg type="sp"/>
        <dgm:shape xmlns:r="http://schemas.openxmlformats.org/officeDocument/2006/relationships" r:blip="">
          <dgm:adjLst/>
        </dgm:shape>
        <dgm:presOf/>
        <dgm:constrLst/>
        <dgm:forEach name="Name56" ref="imageAccentRepeat"/>
      </dgm:layoutNode>
      <dgm:layoutNode name="parent_text_4" styleLbl="revTx">
        <dgm:varLst>
          <dgm:chMax val="0"/>
          <dgm:chPref val="0"/>
          <dgm:bulletEnabled val="1"/>
        </dgm:varLst>
        <dgm:choose name="Name57">
          <dgm:if name="Name58" func="var" arg="dir" op="equ" val="norm">
            <dgm:alg type="tx">
              <dgm:param type="parTxLTRAlign" val="l"/>
              <dgm:param type="lnSpCh" val="15"/>
            </dgm:alg>
          </dgm:if>
          <dgm:else name="Name59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4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60" axis="ch" ptType="sibTrans" hideLastTrans="0" st="4" cnt="1">
      <dgm:layoutNode name="image_4">
        <dgm:alg type="sp"/>
        <dgm:shape xmlns:r="http://schemas.openxmlformats.org/officeDocument/2006/relationships" r:blip="">
          <dgm:adjLst/>
        </dgm:shape>
        <dgm:presOf/>
        <dgm:constrLst/>
        <dgm:forEach name="Name61" ref="imageRepeat"/>
      </dgm:layoutNode>
    </dgm:forEach>
    <dgm:forEach name="Name62" axis="ch" ptType="node" st="5" cnt="1">
      <dgm:layoutNode name="image_accent_5">
        <dgm:alg type="sp"/>
        <dgm:shape xmlns:r="http://schemas.openxmlformats.org/officeDocument/2006/relationships" r:blip="">
          <dgm:adjLst/>
        </dgm:shape>
        <dgm:presOf/>
        <dgm:constrLst/>
        <dgm:forEach name="Name63" ref="imageAccentRepeat"/>
      </dgm:layoutNode>
      <dgm:layoutNode name="parent_text_5" styleLbl="revTx">
        <dgm:varLst>
          <dgm:chMax val="0"/>
          <dgm:chPref val="0"/>
          <dgm:bulletEnabled val="1"/>
        </dgm:varLst>
        <dgm:choose name="Name64">
          <dgm:if name="Name65" func="var" arg="dir" op="equ" val="norm">
            <dgm:alg type="tx">
              <dgm:param type="parTxLTRAlign" val="l"/>
              <dgm:param type="lnSpCh" val="15"/>
            </dgm:alg>
          </dgm:if>
          <dgm:else name="Name66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</dgm:forEach>
    <dgm:forEach name="Name67" axis="ch" ptType="sibTrans" hideLastTrans="0" st="5" cnt="1">
      <dgm:layoutNode name="image_5">
        <dgm:alg type="sp"/>
        <dgm:shape xmlns:r="http://schemas.openxmlformats.org/officeDocument/2006/relationships" r:blip="">
          <dgm:adjLst/>
        </dgm:shape>
        <dgm:presOf/>
        <dgm:constrLst/>
        <dgm:forEach name="Name68" ref="imageRepeat"/>
      </dgm:layoutNode>
    </dgm:forEach>
    <dgm:forEach name="Name69" axis="ch" ptType="node" st="6" cnt="1">
      <dgm:layoutNode name="parent_text_6" styleLbl="revTx">
        <dgm:varLst>
          <dgm:chMax val="0"/>
          <dgm:chPref val="0"/>
          <dgm:bulletEnabled val="1"/>
        </dgm:varLst>
        <dgm:choose name="Name70">
          <dgm:if name="Name71" func="var" arg="dir" op="equ" val="norm">
            <dgm:alg type="tx">
              <dgm:param type="parTxLTRAlign" val="r"/>
              <dgm:param type="shpTxLTRAlignCh" val="r"/>
              <dgm:param type="lnSpCh" val="15"/>
            </dgm:alg>
          </dgm:if>
          <dgm:else name="Name72">
            <dgm:alg type="tx">
              <dgm:param type="parTxLTRAlign" val="l"/>
              <dgm:param type="shpTxLTRAlignCh" val="l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6">
        <dgm:alg type="sp"/>
        <dgm:shape xmlns:r="http://schemas.openxmlformats.org/officeDocument/2006/relationships" r:blip="">
          <dgm:adjLst/>
        </dgm:shape>
        <dgm:presOf/>
        <dgm:constrLst/>
        <dgm:forEach name="Name73" ref="imageAccentRepeat"/>
      </dgm:layoutNode>
      <dgm:layoutNode name="accent_5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74" axis="ch" ptType="sibTrans" hideLastTrans="0" st="6" cnt="1">
      <dgm:layoutNode name="image_6">
        <dgm:alg type="sp"/>
        <dgm:shape xmlns:r="http://schemas.openxmlformats.org/officeDocument/2006/relationships" r:blip="">
          <dgm:adjLst/>
        </dgm:shape>
        <dgm:presOf/>
        <dgm:constrLst/>
        <dgm:forEach name="Name75" ref="imageRepeat"/>
      </dgm:layoutNode>
    </dgm:forEach>
    <dgm:forEach name="Name76" axis="ch" ptType="node" st="7" cnt="1">
      <dgm:layoutNode name="parent_text_7" styleLbl="revTx">
        <dgm:varLst>
          <dgm:chMax val="0"/>
          <dgm:chPref val="0"/>
          <dgm:bulletEnabled val="1"/>
        </dgm:varLst>
        <dgm:choose name="Name77">
          <dgm:if name="Name78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79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7">
        <dgm:alg type="sp"/>
        <dgm:shape xmlns:r="http://schemas.openxmlformats.org/officeDocument/2006/relationships" r:blip="">
          <dgm:adjLst/>
        </dgm:shape>
        <dgm:presOf/>
        <dgm:constrLst/>
        <dgm:forEach name="Name80" ref="imageAccentRepeat"/>
      </dgm:layoutNode>
    </dgm:forEach>
    <dgm:forEach name="Name81" axis="ch" ptType="sibTrans" hideLastTrans="0" st="7" cnt="1">
      <dgm:layoutNode name="image_7">
        <dgm:alg type="sp"/>
        <dgm:shape xmlns:r="http://schemas.openxmlformats.org/officeDocument/2006/relationships" r:blip="">
          <dgm:adjLst/>
        </dgm:shape>
        <dgm:presOf/>
        <dgm:constrLst/>
        <dgm:forEach name="Name82" ref="imageRepeat"/>
      </dgm:layoutNode>
    </dgm:forEach>
    <dgm:forEach name="Name83" axis="ch" ptType="node" st="8" cnt="1">
      <dgm:layoutNode name="parent_text_8" styleLbl="revTx">
        <dgm:varLst>
          <dgm:chMax val="0"/>
          <dgm:chPref val="0"/>
          <dgm:bulletEnabled val="1"/>
        </dgm:varLst>
        <dgm:choose name="Name84">
          <dgm:if name="Name85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86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8">
        <dgm:alg type="sp"/>
        <dgm:shape xmlns:r="http://schemas.openxmlformats.org/officeDocument/2006/relationships" r:blip="">
          <dgm:adjLst/>
        </dgm:shape>
        <dgm:presOf/>
        <dgm:constrLst/>
        <dgm:forEach name="Name87" ref="imageAccentRepeat"/>
      </dgm:layoutNode>
    </dgm:forEach>
    <dgm:forEach name="Name88" axis="ch" ptType="sibTrans" hideLastTrans="0" st="8" cnt="1">
      <dgm:layoutNode name="image_8">
        <dgm:alg type="sp"/>
        <dgm:shape xmlns:r="http://schemas.openxmlformats.org/officeDocument/2006/relationships" r:blip="">
          <dgm:adjLst/>
        </dgm:shape>
        <dgm:presOf/>
        <dgm:constrLst/>
        <dgm:forEach name="Name89" ref="imageRepeat"/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BubblePictureList">
  <dgm:title val=""/>
  <dgm:desc val=""/>
  <dgm:catLst>
    <dgm:cat type="picture" pri="22000"/>
    <dgm:cat type="pictureconvert" pri="22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clrData>
  <dgm:layoutNode name="Name0">
    <dgm:varLst>
      <dgm:chMax val="8"/>
      <dgm:chPref val="8"/>
      <dgm:dir/>
    </dgm:varLst>
    <dgm:shape xmlns:r="http://schemas.openxmlformats.org/officeDocument/2006/relationships" r:blip="">
      <dgm:adjLst/>
    </dgm:shape>
    <dgm:choose name="Name1">
      <dgm:if name="Name2" axis="ch" ptType="node" func="cnt" op="equ" val="1">
        <dgm:alg type="composite">
          <dgm:param type="ar" val="1.7423"/>
        </dgm:alg>
        <dgm:choose name="Name3">
          <dgm:if name="Name4" func="var" arg="dir" op="equ" val="norm">
            <dgm:constrLst>
              <dgm:constr type="primFontSz" for="des" ptType="node" op="equ" val="65"/>
              <dgm:constr type="l" for="ch" forName="parent_text_1" refType="w" fact="0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4305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.8709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4457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if>
          <dgm:else name="Name5">
            <dgm:constrLst>
              <dgm:constr type="primFontSz" for="des" ptType="node" op="equ" val="65"/>
              <dgm:constr type="l" for="ch" forName="parent_text_1" refType="w" fact="0.3543"/>
              <dgm:constr type="t" for="ch" forName="parent_text_1" refType="h" fact="0"/>
              <dgm:constr type="w" for="ch" forName="parent_text_1" refType="w" fact="0.6457"/>
              <dgm:constr type="h" for="ch" forName="parent_text_1" refType="h" fact="0.225"/>
              <dgm:constr type="l" for="ch" forName="image_accent_1" refType="w" fact="0.1344"/>
              <dgm:constr type="t" for="ch" forName="image_accent_1" refType="h" fact="0.2417"/>
              <dgm:constr type="w" for="ch" forName="image_accent_1" refType="w" fact="0.4352"/>
              <dgm:constr type="h" for="ch" forName="image_accent_1" refType="h" fact="0.7583"/>
              <dgm:constr type="l" for="ch" forName="accent_1" refType="w" fact="0"/>
              <dgm:constr type="t" for="ch" forName="accent_1" refType="h" fact="0.1491"/>
              <dgm:constr type="w" for="ch" forName="accent_1" refType="w" fact="0.1291"/>
              <dgm:constr type="h" for="ch" forName="accent_1" refType="h" fact="0.225"/>
              <dgm:constr type="l" for="ch" forName="image_1" refType="w" fact="0.1525"/>
              <dgm:constr type="t" for="ch" forName="image_1" refType="h" fact="0.2709"/>
              <dgm:constr type="w" for="ch" forName="image_1" refType="w" fact="0.4018"/>
              <dgm:constr type="h" for="ch" forName="image_1" refType="h" fact="0.7"/>
            </dgm:constrLst>
          </dgm:else>
        </dgm:choose>
      </dgm:if>
      <dgm:if name="Name6" axis="ch" ptType="node" func="cnt" op="equ" val="2">
        <dgm:alg type="composite">
          <dgm:param type="ar" val="3.193"/>
        </dgm:alg>
        <dgm:choose name="Name7">
          <dgm:if name="Name8" func="var" arg="dir" op="equ" val="norm">
            <dgm:constrLst>
              <dgm:constr type="primFontSz" for="des" ptType="node" op="equ" val="65"/>
              <dgm:constr type="l" for="ch" forName="image_accent_1" refType="w" fact="0.2342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2434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parent_text_1" refType="w" fact="0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image_accent_2" refType="w" fact="0.5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5074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2" refType="w" fact="0.6447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accent_1" refType="w" fact="0.6316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if>
          <dgm:else name="Name9">
            <dgm:constrLst>
              <dgm:constr type="primFontSz" for="des" ptType="node" op="equ" val="65"/>
              <dgm:constr type="l" for="ch" forName="image_accent_2" refType="w" fact="0.3747"/>
              <dgm:constr type="t" for="ch" forName="image_accent_2" refType="h" fact="0.3883"/>
              <dgm:constr type="w" for="ch" forName="image_accent_2" refType="w" fact="0.1253"/>
              <dgm:constr type="h" for="ch" forName="image_accent_2" refType="h" fact="0.4"/>
              <dgm:constr type="l" for="ch" forName="image_2" refType="w" fact="0.3821"/>
              <dgm:constr type="t" for="ch" forName="image_2" refType="h" fact="0.4118"/>
              <dgm:constr type="w" for="ch" forName="image_2" refType="w" fact="0.1105"/>
              <dgm:constr type="h" for="ch" forName="image_2" refType="h" fact="0.3529"/>
              <dgm:constr type="l" for="ch" forName="parent_text_1" refType="w" fact="0.6447"/>
              <dgm:constr type="t" for="ch" forName="parent_text_1" refType="h" fact="0"/>
              <dgm:constr type="w" for="ch" forName="parent_text_1" refType="w" fact="0.3553"/>
              <dgm:constr type="h" for="ch" forName="parent_text_1" refType="h" fact="0.215"/>
              <dgm:constr type="l" for="ch" forName="parent_text_2" refType="w" fact="0"/>
              <dgm:constr type="t" for="ch" forName="parent_text_2" refType="h" fact="0.4118"/>
              <dgm:constr type="w" for="ch" forName="parent_text_2" refType="w" fact="0.3553"/>
              <dgm:constr type="h" for="ch" forName="parent_text_2" refType="h" fact="0.3529"/>
              <dgm:constr type="l" for="ch" forName="image_accent_1" refType="w" fact="0.5263"/>
              <dgm:constr type="t" for="ch" forName="image_accent_1" refType="h" fact="0.2354"/>
              <dgm:constr type="w" for="ch" forName="image_accent_1" refType="w" fact="0.2394"/>
              <dgm:constr type="h" for="ch" forName="image_accent_1" refType="h" fact="0.7646"/>
              <dgm:constr type="l" for="ch" forName="image_1" refType="w" fact="0.5355"/>
              <dgm:constr type="t" for="ch" forName="image_1" refType="h" fact="0.2648"/>
              <dgm:constr type="w" for="ch" forName="image_1" refType="w" fact="0.2211"/>
              <dgm:constr type="h" for="ch" forName="image_1" refType="h" fact="0.7058"/>
              <dgm:constr type="l" for="ch" forName="accent_1" refType="w" fact="0.3289"/>
              <dgm:constr type="t" for="ch" forName="accent_1" refType="h" fact="0.7899"/>
              <dgm:constr type="w" for="ch" forName="accent_1" refType="w" fact="0.0395"/>
              <dgm:constr type="h" for="ch" forName="accent_1" refType="h" fact="0.126"/>
            </dgm:constrLst>
          </dgm:else>
        </dgm:choose>
      </dgm:if>
      <dgm:if name="Name10" axis="ch" ptType="node" func="cnt" op="equ" val="3">
        <dgm:alg type="composite">
          <dgm:param type="ar" val="2.4052"/>
        </dgm:alg>
        <dgm:choose name="Name11">
          <dgm:if name="Name12" func="var" arg="dir" op="equ" val="norm">
            <dgm:constrLst>
              <dgm:constr type="primFontSz" for="des" ptType="node" op="equ" val="65"/>
              <dgm:constr type="l" for="ch" forName="accent_3" refType="w" fact="0.6316"/>
              <dgm:constr type="t" for="ch" forName="accent_3" refType="h" fact="0.8355"/>
              <dgm:constr type="w" for="ch" forName="accent_3" refType="w" fact="0.0395"/>
              <dgm:constr type="h" for="ch" forName="accent_3" refType="h" fact="0.0949"/>
              <dgm:constr type="l" for="ch" forName="image_accent_2" refType="w" fact="0.4936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501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4446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531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2368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246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1" refType="w" fact="0.3895"/>
              <dgm:constr type="t" for="ch" forName="accent_1" refType="h" fact="0"/>
              <dgm:constr type="w" for="ch" forName="accent_1" refType="w" fact="0.0711"/>
              <dgm:constr type="h" for="ch" forName="accent_1" refType="h" fact="0.1709"/>
              <dgm:constr type="l" for="ch" forName="parent_text_2" refType="w" fact="0.6447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parent_text_3" refType="w" fact="0.6316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accent_2" refType="w" fact="0.5789"/>
              <dgm:constr type="t" for="ch" forName="accent_2" refType="h" fact="0.0127"/>
              <dgm:constr type="w" for="ch" forName="accent_2" refType="w" fact="0.0526"/>
              <dgm:constr type="h" for="ch" forName="accent_2" refType="h" fact="0.1266"/>
            </dgm:constrLst>
          </dgm:if>
          <dgm:else name="Name13">
            <dgm:constrLst>
              <dgm:constr type="primFontSz" for="des" ptType="node" op="equ" val="65"/>
              <dgm:constr type="l" for="ch" forName="accent_1" refType="w" fact="0.3289"/>
              <dgm:constr type="t" for="ch" forName="accent_1" refType="h" fact="0.8355"/>
              <dgm:constr type="w" for="ch" forName="accent_1" refType="w" fact="0.0395"/>
              <dgm:constr type="h" for="ch" forName="accent_1" refType="h" fact="0.0949"/>
              <dgm:constr type="l" for="ch" forName="image_accent_2" refType="w" fact="0.3811"/>
              <dgm:constr type="t" for="ch" forName="image_accent_2" refType="h" fact="0.5329"/>
              <dgm:constr type="w" for="ch" forName="image_accent_2" refType="w" fact="0.1253"/>
              <dgm:constr type="h" for="ch" forName="image_accent_2" refType="h" fact="0.3013"/>
              <dgm:constr type="l" for="ch" forName="image_2" refType="w" fact="0.3885"/>
              <dgm:constr type="t" for="ch" forName="image_2" refType="h" fact="0.5507"/>
              <dgm:constr type="w" for="ch" forName="image_2" refType="w" fact="0.1105"/>
              <dgm:constr type="h" for="ch" forName="image_2" refType="h" fact="0.2658"/>
              <dgm:constr type="l" for="ch" forName="image_accent_3" refType="w" fact="0.3947"/>
              <dgm:constr type="t" for="ch" forName="image_accent_3" refType="h" fact="0.1076"/>
              <dgm:constr type="w" for="ch" forName="image_accent_3" refType="w" fact="0.1606"/>
              <dgm:constr type="h" for="ch" forName="image_accent_3" refType="h" fact="0.3864"/>
              <dgm:constr type="l" for="ch" forName="image_3" refType="w" fact="0.4032"/>
              <dgm:constr type="t" for="ch" forName="image_3" refType="h" fact="0.128"/>
              <dgm:constr type="w" for="ch" forName="image_3" refType="w" fact="0.1437"/>
              <dgm:constr type="h" for="ch" forName="image_3" refType="h" fact="0.3456"/>
              <dgm:constr type="l" for="ch" forName="image_accent_1" refType="w" fact="0.5237"/>
              <dgm:constr type="t" for="ch" forName="image_accent_1" refType="h" fact="0.4241"/>
              <dgm:constr type="w" for="ch" forName="image_accent_1" refType="w" fact="0.2394"/>
              <dgm:constr type="h" for="ch" forName="image_accent_1" refType="h" fact="0.5759"/>
              <dgm:constr type="l" for="ch" forName="image_1" refType="w" fact="0.5329"/>
              <dgm:constr type="t" for="ch" forName="image_1" refType="h" fact="0.4462"/>
              <dgm:constr type="w" for="ch" forName="image_1" refType="w" fact="0.2211"/>
              <dgm:constr type="h" for="ch" forName="image_1" refType="h" fact="0.5317"/>
              <dgm:constr type="l" for="ch" forName="parent_text_1" refType="w" fact="0.6447"/>
              <dgm:constr type="t" for="ch" forName="parent_text_1" refType="h" fact="0.128"/>
              <dgm:constr type="w" for="ch" forName="parent_text_1" refType="w" fact="0.3553"/>
              <dgm:constr type="h" for="ch" forName="parent_text_1" refType="h" fact="0.2775"/>
              <dgm:constr type="l" for="ch" forName="accent_2" refType="w" fact="0.5395"/>
              <dgm:constr type="t" for="ch" forName="accent_2" refType="h" fact="0"/>
              <dgm:constr type="w" for="ch" forName="accent_2" refType="w" fact="0.0711"/>
              <dgm:constr type="h" for="ch" forName="accent_2" refType="h" fact="0.1709"/>
              <dgm:constr type="l" for="ch" forName="parent_text_3" refType="w" fact="0.0132"/>
              <dgm:constr type="t" for="ch" forName="parent_text_3" refType="h" fact="0.128"/>
              <dgm:constr type="w" for="ch" forName="parent_text_3" refType="w" fact="0.3553"/>
              <dgm:constr type="h" for="ch" forName="parent_text_3" refType="h" fact="0.3456"/>
              <dgm:constr type="l" for="ch" forName="parent_text_2" refType="w" fact="0"/>
              <dgm:constr type="t" for="ch" forName="parent_text_2" refType="h" fact="0.5507"/>
              <dgm:constr type="w" for="ch" forName="parent_text_2" refType="w" fact="0.3553"/>
              <dgm:constr type="h" for="ch" forName="parent_text_2" refType="h" fact="0.2658"/>
              <dgm:constr type="l" for="ch" forName="accent_3" refType="w" fact="0.3684"/>
              <dgm:constr type="t" for="ch" forName="accent_3" refType="h" fact="0.0127"/>
              <dgm:constr type="w" for="ch" forName="accent_3" refType="w" fact="0.0526"/>
              <dgm:constr type="h" for="ch" forName="accent_3" refType="h" fact="0.1266"/>
            </dgm:constrLst>
          </dgm:else>
        </dgm:choose>
      </dgm:if>
      <dgm:if name="Name14" axis="ch" ptType="node" func="cnt" op="equ" val="4">
        <dgm:alg type="composite">
          <dgm:param type="ar" val="1.6704"/>
        </dgm:alg>
        <dgm:choose name="Name15">
          <dgm:if name="Name16" func="var" arg="dir" op="equ" val="norm">
            <dgm:constrLst>
              <dgm:constr type="primFontSz" for="des" ptType="node" op="equ" val="65"/>
              <dgm:constr type="l" for="ch" forName="image_accent_4" refType="w" fact="0.4626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692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4936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501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4446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531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2368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246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38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6316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.6447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5347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6005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6005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6268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if>
          <dgm:else name="Name17">
            <dgm:constrLst>
              <dgm:constr type="primFontSz" for="des" ptType="node" op="equ" val="65"/>
              <dgm:constr type="l" for="ch" forName="image_accent_4" refType="w" fact="0.4248"/>
              <dgm:constr type="t" for="ch" forName="image_accent_4" refType="h" fact="0.1415"/>
              <dgm:constr type="w" for="ch" forName="image_accent_4" refType="w" fact="0.1126"/>
              <dgm:constr type="h" for="ch" forName="image_accent_4" refType="h" fact="0.1881"/>
              <dgm:constr type="l" for="ch" forName="image_4" refType="w" fact="0.4314"/>
              <dgm:constr type="t" for="ch" forName="image_4" refType="h" fact="0.1526"/>
              <dgm:constr type="w" for="ch" forName="image_4" refType="w" fact="0.0994"/>
              <dgm:constr type="h" for="ch" forName="image_4" refType="h" fact="0.166"/>
              <dgm:constr type="l" for="ch" forName="image_accent_2" refType="w" fact="0.3811"/>
              <dgm:constr type="t" for="ch" forName="image_accent_2" refType="h" fact="0.6756"/>
              <dgm:constr type="w" for="ch" forName="image_accent_2" refType="w" fact="0.1253"/>
              <dgm:constr type="h" for="ch" forName="image_accent_2" refType="h" fact="0.2092"/>
              <dgm:constr type="l" for="ch" forName="image_2" refType="w" fact="0.3885"/>
              <dgm:constr type="t" for="ch" forName="image_2" refType="h" fact="0.6879"/>
              <dgm:constr type="w" for="ch" forName="image_2" refType="w" fact="0.1105"/>
              <dgm:constr type="h" for="ch" forName="image_2" refType="h" fact="0.1846"/>
              <dgm:constr type="l" for="ch" forName="image_accent_3" refType="w" fact="0.3947"/>
              <dgm:constr type="t" for="ch" forName="image_accent_3" refType="h" fact="0.3802"/>
              <dgm:constr type="w" for="ch" forName="image_accent_3" refType="w" fact="0.1606"/>
              <dgm:constr type="h" for="ch" forName="image_accent_3" refType="h" fact="0.2683"/>
              <dgm:constr type="l" for="ch" forName="image_3" refType="w" fact="0.4032"/>
              <dgm:constr type="t" for="ch" forName="image_3" refType="h" fact="0.3944"/>
              <dgm:constr type="w" for="ch" forName="image_3" refType="w" fact="0.1437"/>
              <dgm:constr type="h" for="ch" forName="image_3" refType="h" fact="0.24"/>
              <dgm:constr type="l" for="ch" forName="image_accent_1" refType="w" fact="0.5237"/>
              <dgm:constr type="t" for="ch" forName="image_accent_1" refType="h" fact="0.6"/>
              <dgm:constr type="w" for="ch" forName="image_accent_1" refType="w" fact="0.2394"/>
              <dgm:constr type="h" for="ch" forName="image_accent_1" refType="h" fact="0.4"/>
              <dgm:constr type="l" for="ch" forName="image_1" refType="w" fact="0.5329"/>
              <dgm:constr type="t" for="ch" forName="image_1" refType="h" fact="0.6154"/>
              <dgm:constr type="w" for="ch" forName="image_1" refType="w" fact="0.2211"/>
              <dgm:constr type="h" for="ch" forName="image_1" refType="h" fact="0.3692"/>
              <dgm:constr type="l" for="ch" forName="parent_text_1" refType="w" fact="0.6447"/>
              <dgm:constr type="t" for="ch" forName="parent_text_1" refType="h" fact="0.3944"/>
              <dgm:constr type="w" for="ch" forName="parent_text_1" refType="w" fact="0.3553"/>
              <dgm:constr type="h" for="ch" forName="parent_text_1" refType="h" fact="0.1931"/>
              <dgm:constr type="l" for="ch" forName="accent_1" refType="w" fact="0.5395"/>
              <dgm:constr type="t" for="ch" forName="accent_1" refType="h" fact="0.3055"/>
              <dgm:constr type="w" for="ch" forName="accent_1" refType="w" fact="0.0711"/>
              <dgm:constr type="h" for="ch" forName="accent_1" refType="h" fact="0.1187"/>
              <dgm:constr type="l" for="ch" forName="parent_text_3" refType="w" fact="0.0132"/>
              <dgm:constr type="t" for="ch" forName="parent_text_3" refType="h" fact="0.3944"/>
              <dgm:constr type="w" for="ch" forName="parent_text_3" refType="w" fact="0.3553"/>
              <dgm:constr type="h" for="ch" forName="parent_text_3" refType="h" fact="0.24"/>
              <dgm:constr type="l" for="ch" forName="parent_text_2" refType="w" fact="0"/>
              <dgm:constr type="t" for="ch" forName="parent_text_2" refType="h" fact="0.6879"/>
              <dgm:constr type="w" for="ch" forName="parent_text_2" refType="w" fact="0.3553"/>
              <dgm:constr type="h" for="ch" forName="parent_text_2" refType="h" fact="0.1846"/>
              <dgm:constr type="l" for="ch" forName="accent_2" refType="w" fact="0.4126"/>
              <dgm:constr type="t" for="ch" forName="accent_2" refType="h" fact="0.044"/>
              <dgm:constr type="w" for="ch" forName="accent_2" refType="w" fact="0.0526"/>
              <dgm:constr type="h" for="ch" forName="accent_2" refType="h" fact="0.0879"/>
              <dgm:constr type="l" for="ch" forName="accent_3" refType="w" fact="0.3732"/>
              <dgm:constr type="t" for="ch" forName="accent_3" refType="h" fact="0"/>
              <dgm:constr type="w" for="ch" forName="accent_3" refType="w" fact="0.0263"/>
              <dgm:constr type="h" for="ch" forName="accent_3" refType="h" fact="0.044"/>
              <dgm:constr type="l" for="ch" forName="parent_text_4" refType="w" fact="0.0442"/>
              <dgm:constr type="t" for="ch" forName="parent_text_4" refType="h" fact="0.1526"/>
              <dgm:constr type="w" for="ch" forName="parent_text_4" refType="w" fact="0.3553"/>
              <dgm:constr type="h" for="ch" forName="parent_text_4" refType="h" fact="0.166"/>
              <dgm:constr type="l" for="ch" forName="accent_4" refType="w" fact="0.3337"/>
              <dgm:constr type="t" for="ch" forName="accent_4" refType="h" fact="0.8791"/>
              <dgm:constr type="w" for="ch" forName="accent_4" refType="w" fact="0.0395"/>
              <dgm:constr type="h" for="ch" forName="accent_4" refType="h" fact="0.0659"/>
            </dgm:constrLst>
          </dgm:else>
        </dgm:choose>
      </dgm:if>
      <dgm:if name="Name18" axis="ch" ptType="node" func="cnt" op="equ" val="5">
        <dgm:alg type="composite">
          <dgm:param type="ar" val="1.5076"/>
        </dgm:alg>
        <dgm:choose name="Name19">
          <dgm:if name="Name20" func="var" arg="dir" op="equ" val="norm">
            <dgm:constrLst>
              <dgm:constr type="primFontSz" for="des" ptType="node" op="equ" val="65"/>
              <dgm:constr type="l" for="ch" forName="image_accent_5" refType="w" fact="0.5301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5361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528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593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483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90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352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435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231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240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3813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6182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63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5878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6265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.6522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6136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if>
          <dgm:else name="Name21">
            <dgm:constrLst>
              <dgm:constr type="primFontSz" for="des" ptType="node" op="equ" val="65"/>
              <dgm:constr type="l" for="ch" forName="image_accent_5" refType="w" fact="0.3677"/>
              <dgm:constr type="t" for="ch" forName="image_accent_5" refType="h" fact="0.0862"/>
              <dgm:constr type="w" for="ch" forName="image_accent_5" refType="w" fact="0.1022"/>
              <dgm:constr type="h" for="ch" forName="image_accent_5" refType="h" fact="0.1541"/>
              <dgm:constr type="l" for="ch" forName="image_5" refType="w" fact="0.3738"/>
              <dgm:constr type="t" for="ch" forName="image_5" refType="h" fact="0.0953"/>
              <dgm:constr type="w" for="ch" forName="image_5" refType="w" fact="0.0902"/>
              <dgm:constr type="h" for="ch" forName="image_5" refType="h" fact="0.1359"/>
              <dgm:constr type="l" for="ch" forName="image_accent_4" refType="w" fact="0.437"/>
              <dgm:constr type="t" for="ch" forName="image_accent_4" refType="h" fact="0.2416"/>
              <dgm:constr type="w" for="ch" forName="image_accent_4" refType="w" fact="0.1103"/>
              <dgm:constr type="h" for="ch" forName="image_accent_4" refType="h" fact="0.1662"/>
              <dgm:constr type="l" for="ch" forName="image_4" refType="w" fact="0.4434"/>
              <dgm:constr type="t" for="ch" forName="image_4" refType="h" fact="0.2513"/>
              <dgm:constr type="w" for="ch" forName="image_4" refType="w" fact="0.0973"/>
              <dgm:constr type="h" for="ch" forName="image_4" refType="h" fact="0.1467"/>
              <dgm:constr type="l" for="ch" forName="image_accent_2" refType="w" fact="0.3942"/>
              <dgm:constr type="t" for="ch" forName="image_accent_2" refType="h" fact="0.7134"/>
              <dgm:constr type="w" for="ch" forName="image_accent_2" refType="w" fact="0.1226"/>
              <dgm:constr type="h" for="ch" forName="image_accent_2" refType="h" fact="0.1849"/>
              <dgm:constr type="l" for="ch" forName="image_2" refType="w" fact="0.4014"/>
              <dgm:constr type="t" for="ch" forName="image_2" refType="h" fact="0.7243"/>
              <dgm:constr type="w" for="ch" forName="image_2" refType="w" fact="0.1082"/>
              <dgm:constr type="h" for="ch" forName="image_2" refType="h" fact="0.1631"/>
              <dgm:constr type="l" for="ch" forName="image_accent_3" refType="w" fact="0.4075"/>
              <dgm:constr type="t" for="ch" forName="image_accent_3" refType="h" fact="0.4525"/>
              <dgm:constr type="w" for="ch" forName="image_accent_3" refType="w" fact="0.1573"/>
              <dgm:constr type="h" for="ch" forName="image_accent_3" refType="h" fact="0.2371"/>
              <dgm:constr type="l" for="ch" forName="image_3" refType="w" fact="0.4158"/>
              <dgm:constr type="t" for="ch" forName="image_3" refType="h" fact="0.465"/>
              <dgm:constr type="w" for="ch" forName="image_3" refType="w" fact="0.1407"/>
              <dgm:constr type="h" for="ch" forName="image_3" refType="h" fact="0.212"/>
              <dgm:constr type="l" for="ch" forName="image_accent_1" refType="w" fact="0.5338"/>
              <dgm:constr type="t" for="ch" forName="image_accent_1" refType="h" fact="0.6466"/>
              <dgm:constr type="w" for="ch" forName="image_accent_1" refType="w" fact="0.2344"/>
              <dgm:constr type="h" for="ch" forName="image_accent_1" refType="h" fact="0.3534"/>
              <dgm:constr type="l" for="ch" forName="image_1" refType="w" fact="0.5428"/>
              <dgm:constr type="t" for="ch" forName="image_1" refType="h" fact="0.6602"/>
              <dgm:constr type="w" for="ch" forName="image_1" refType="w" fact="0.2164"/>
              <dgm:constr type="h" for="ch" forName="image_1" refType="h" fact="0.3262"/>
              <dgm:constr type="l" for="ch" forName="parent_text_1" refType="w" fact="0.6522"/>
              <dgm:constr type="t" for="ch" forName="parent_text_1" refType="h" fact="0.465"/>
              <dgm:constr type="w" for="ch" forName="parent_text_1" refType="w" fact="0.3478"/>
              <dgm:constr type="h" for="ch" forName="parent_text_1" refType="h" fact="0.165"/>
              <dgm:constr type="l" for="ch" forName="accent_1" refType="w" fact="0.5492"/>
              <dgm:constr type="t" for="ch" forName="accent_1" refType="h" fact="0.3864"/>
              <dgm:constr type="w" for="ch" forName="accent_1" refType="w" fact="0.0696"/>
              <dgm:constr type="h" for="ch" forName="accent_1" refType="h" fact="0.1049"/>
              <dgm:constr type="l" for="ch" forName="parent_text_3" refType="w" fact="0.034"/>
              <dgm:constr type="t" for="ch" forName="parent_text_3" refType="h" fact="0.465"/>
              <dgm:constr type="w" for="ch" forName="parent_text_3" refType="w" fact="0.3478"/>
              <dgm:constr type="h" for="ch" forName="parent_text_3" refType="h" fact="0.212"/>
              <dgm:constr type="l" for="ch" forName="parent_text_2" refType="w" fact="0.0211"/>
              <dgm:constr type="t" for="ch" forName="parent_text_2" refType="h" fact="0.7243"/>
              <dgm:constr type="w" for="ch" forName="parent_text_2" refType="w" fact="0.3478"/>
              <dgm:constr type="h" for="ch" forName="parent_text_2" refType="h" fact="0.1631"/>
              <dgm:constr type="l" for="ch" forName="parent_text_4" refType="w" fact="0.0644"/>
              <dgm:constr type="t" for="ch" forName="parent_text_4" refType="h" fact="0.2513"/>
              <dgm:constr type="w" for="ch" forName="parent_text_4" refType="w" fact="0.3478"/>
              <dgm:constr type="h" for="ch" forName="parent_text_4" refType="h" fact="0.1467"/>
              <dgm:constr type="l" for="ch" forName="accent_2" refType="w" fact="0.322"/>
              <dgm:constr type="t" for="ch" forName="accent_2" refType="h" fact="0.0194"/>
              <dgm:constr type="w" for="ch" forName="accent_2" refType="w" fact="0.0515"/>
              <dgm:constr type="h" for="ch" forName="accent_2" refType="h" fact="0.077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388"/>
              <dgm:constr type="l" for="ch" forName="parent_text_5" refType="w" fact="0"/>
              <dgm:constr type="t" for="ch" forName="parent_text_5" refType="h" fact="0.0953"/>
              <dgm:constr type="w" for="ch" forName="parent_text_5" refType="w" fact="0.3478"/>
              <dgm:constr type="h" for="ch" forName="parent_text_5" refType="h" fact="0.1359"/>
              <dgm:constr type="l" for="ch" forName="accent_4" refType="w" fact="0.3478"/>
              <dgm:constr type="t" for="ch" forName="accent_4" refType="h" fact="0.8932"/>
              <dgm:constr type="w" for="ch" forName="accent_4" refType="w" fact="0.0386"/>
              <dgm:constr type="h" for="ch" forName="accent_4" refType="h" fact="0.0583"/>
            </dgm:constrLst>
          </dgm:else>
        </dgm:choose>
      </dgm:if>
      <dgm:if name="Name22" axis="ch" ptType="node" func="cnt" op="equ" val="6">
        <dgm:alg type="composite">
          <dgm:param type="ar" val="1.1351"/>
        </dgm:alg>
        <dgm:choose name="Name23">
          <dgm:if name="Name24" func="var" arg="dir" op="equ" val="norm">
            <dgm:constrLst>
              <dgm:constr type="primFontSz" for="des" ptType="node" op="equ" val="65"/>
              <dgm:constr type="l" for="ch" forName="image_accent_6" refType="w" fact="0.3864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3957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5301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5361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528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593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483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90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352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435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231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2401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3813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63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5878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6265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.6522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6182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5538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0195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6182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if>
          <dgm:else name="Name25">
            <dgm:constrLst>
              <dgm:constr type="primFontSz" for="des" ptType="node" op="equ" val="65"/>
              <dgm:constr type="l" for="ch" forName="image_accent_6" refType="w" fact="0.4379"/>
              <dgm:constr type="t" for="ch" forName="image_accent_6" refType="h" fact="0.7456"/>
              <dgm:constr type="w" for="ch" forName="image_accent_6" refType="w" fact="0.1757"/>
              <dgm:constr type="h" for="ch" forName="image_accent_6" refType="h" fact="0.1995"/>
              <dgm:constr type="l" for="ch" forName="image_6" refType="w" fact="0.4471"/>
              <dgm:constr type="t" for="ch" forName="image_6" refType="h" fact="0.7561"/>
              <dgm:constr type="w" for="ch" forName="image_6" refType="w" fact="0.1572"/>
              <dgm:constr type="h" for="ch" forName="image_6" refType="h" fact="0.1784"/>
              <dgm:constr type="l" for="ch" forName="image_accent_5" refType="w" fact="0.3677"/>
              <dgm:constr type="t" for="ch" forName="image_accent_5" refType="h" fact="0.0649"/>
              <dgm:constr type="w" for="ch" forName="image_accent_5" refType="w" fact="0.1022"/>
              <dgm:constr type="h" for="ch" forName="image_accent_5" refType="h" fact="0.116"/>
              <dgm:constr type="l" for="ch" forName="image_5" refType="w" fact="0.3738"/>
              <dgm:constr type="t" for="ch" forName="image_5" refType="h" fact="0.0717"/>
              <dgm:constr type="w" for="ch" forName="image_5" refType="w" fact="0.0902"/>
              <dgm:constr type="h" for="ch" forName="image_5" refType="h" fact="0.1023"/>
              <dgm:constr type="l" for="ch" forName="image_accent_4" refType="w" fact="0.437"/>
              <dgm:constr type="t" for="ch" forName="image_accent_4" refType="h" fact="0.1819"/>
              <dgm:constr type="w" for="ch" forName="image_accent_4" refType="w" fact="0.1103"/>
              <dgm:constr type="h" for="ch" forName="image_accent_4" refType="h" fact="0.1251"/>
              <dgm:constr type="l" for="ch" forName="image_4" refType="w" fact="0.4434"/>
              <dgm:constr type="t" for="ch" forName="image_4" refType="h" fact="0.1892"/>
              <dgm:constr type="w" for="ch" forName="image_4" refType="w" fact="0.0973"/>
              <dgm:constr type="h" for="ch" forName="image_4" refType="h" fact="0.1104"/>
              <dgm:constr type="l" for="ch" forName="image_accent_2" refType="w" fact="0.3942"/>
              <dgm:constr type="t" for="ch" forName="image_accent_2" refType="h" fact="0.5371"/>
              <dgm:constr type="w" for="ch" forName="image_accent_2" refType="w" fact="0.1226"/>
              <dgm:constr type="h" for="ch" forName="image_accent_2" refType="h" fact="0.1392"/>
              <dgm:constr type="l" for="ch" forName="image_2" refType="w" fact="0.4014"/>
              <dgm:constr type="t" for="ch" forName="image_2" refType="h" fact="0.5453"/>
              <dgm:constr type="w" for="ch" forName="image_2" refType="w" fact="0.1082"/>
              <dgm:constr type="h" for="ch" forName="image_2" refType="h" fact="0.1228"/>
              <dgm:constr type="l" for="ch" forName="image_accent_3" refType="w" fact="0.4075"/>
              <dgm:constr type="t" for="ch" forName="image_accent_3" refType="h" fact="0.3407"/>
              <dgm:constr type="w" for="ch" forName="image_accent_3" refType="w" fact="0.1573"/>
              <dgm:constr type="h" for="ch" forName="image_accent_3" refType="h" fact="0.1785"/>
              <dgm:constr type="l" for="ch" forName="image_3" refType="w" fact="0.4158"/>
              <dgm:constr type="t" for="ch" forName="image_3" refType="h" fact="0.3501"/>
              <dgm:constr type="w" for="ch" forName="image_3" refType="w" fact="0.1407"/>
              <dgm:constr type="h" for="ch" forName="image_3" refType="h" fact="0.1596"/>
              <dgm:constr type="l" for="ch" forName="image_accent_1" refType="w" fact="0.5338"/>
              <dgm:constr type="t" for="ch" forName="image_accent_1" refType="h" fact="0.4869"/>
              <dgm:constr type="w" for="ch" forName="image_accent_1" refType="w" fact="0.2344"/>
              <dgm:constr type="h" for="ch" forName="image_accent_1" refType="h" fact="0.2661"/>
              <dgm:constr type="l" for="ch" forName="image_1" refType="w" fact="0.5435"/>
              <dgm:constr type="t" for="ch" forName="image_1" refType="h" fact="0.4971"/>
              <dgm:constr type="w" for="ch" forName="image_1" refType="w" fact="0.2164"/>
              <dgm:constr type="h" for="ch" forName="image_1" refType="h" fact="0.2456"/>
              <dgm:constr type="l" for="ch" forName="parent_text_1" refType="w" fact="0.6522"/>
              <dgm:constr type="t" for="ch" forName="parent_text_1" refType="h" fact="0.3501"/>
              <dgm:constr type="w" for="ch" forName="parent_text_1" refType="w" fact="0.3478"/>
              <dgm:constr type="h" for="ch" forName="parent_text_1" refType="h" fact="0.125"/>
              <dgm:constr type="l" for="ch" forName="accent_1" refType="w" fact="0.5492"/>
              <dgm:constr type="t" for="ch" forName="accent_1" refType="h" fact="0.2909"/>
              <dgm:constr type="w" for="ch" forName="accent_1" refType="w" fact="0.0696"/>
              <dgm:constr type="h" for="ch" forName="accent_1" refType="h" fact="0.0789"/>
              <dgm:constr type="l" for="ch" forName="parent_text_2" refType="w" fact="0.0211"/>
              <dgm:constr type="t" for="ch" forName="parent_text_2" refType="h" fact="0.5453"/>
              <dgm:constr type="w" for="ch" forName="parent_text_2" refType="w" fact="0.3478"/>
              <dgm:constr type="h" for="ch" forName="parent_text_2" refType="h" fact="0.1228"/>
              <dgm:constr type="l" for="ch" forName="parent_text_4" refType="w" fact="0.0644"/>
              <dgm:constr type="t" for="ch" forName="parent_text_4" refType="h" fact="0.1892"/>
              <dgm:constr type="w" for="ch" forName="parent_text_4" refType="w" fact="0.3478"/>
              <dgm:constr type="h" for="ch" forName="parent_text_4" refType="h" fact="0.1104"/>
              <dgm:constr type="l" for="ch" forName="accent_2" refType="w" fact="0.322"/>
              <dgm:constr type="t" for="ch" forName="accent_2" refType="h" fact="0.0146"/>
              <dgm:constr type="w" for="ch" forName="accent_2" refType="w" fact="0.0515"/>
              <dgm:constr type="h" for="ch" forName="accent_2" refType="h" fact="0.0585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92"/>
              <dgm:constr type="l" for="ch" forName="parent_text_5" refType="w" fact="0"/>
              <dgm:constr type="t" for="ch" forName="parent_text_5" refType="h" fact="0.0717"/>
              <dgm:constr type="w" for="ch" forName="parent_text_5" refType="w" fact="0.3478"/>
              <dgm:constr type="h" for="ch" forName="parent_text_5" refType="h" fact="0.1023"/>
              <dgm:constr type="l" for="ch" forName="parent_text_3" refType="w" fact="0.034"/>
              <dgm:constr type="t" for="ch" forName="parent_text_3" refType="h" fact="0.3501"/>
              <dgm:constr type="w" for="ch" forName="parent_text_3" refType="w" fact="0.3478"/>
              <dgm:constr type="h" for="ch" forName="parent_text_3" refType="h" fact="0.1596"/>
              <dgm:constr type="l" for="ch" forName="accent_4" refType="w" fact="0.3766"/>
              <dgm:constr type="t" for="ch" forName="accent_4" refType="h" fact="0.9211"/>
              <dgm:constr type="w" for="ch" forName="accent_4" refType="w" fact="0.0696"/>
              <dgm:constr type="h" for="ch" forName="accent_4" refType="h" fact="0.0789"/>
              <dgm:constr type="l" for="ch" forName="parent_text_6" refType="w" fact="0.6328"/>
              <dgm:constr type="t" for="ch" forName="parent_text_6" refType="h" fact="0.7561"/>
              <dgm:constr type="w" for="ch" forName="parent_text_6" refType="w" fact="0.3478"/>
              <dgm:constr type="h" for="ch" forName="parent_text_6" refType="h" fact="0.1784"/>
              <dgm:constr type="l" for="ch" forName="accent_5" refType="w" fact="0.3431"/>
              <dgm:constr type="t" for="ch" forName="accent_5" refType="h" fact="0.6725"/>
              <dgm:constr type="w" for="ch" forName="accent_5" refType="w" fact="0.0386"/>
              <dgm:constr type="h" for="ch" forName="accent_5" refType="h" fact="0.0439"/>
            </dgm:constrLst>
          </dgm:else>
        </dgm:choose>
      </dgm:if>
      <dgm:if name="Name26" axis="ch" ptType="node" func="cnt" op="equ" val="7">
        <dgm:alg type="composite">
          <dgm:param type="ar" val="1.0352"/>
        </dgm:alg>
        <dgm:choose name="Name27">
          <dgm:if name="Name28" func="var" arg="dir" op="equ" val="norm">
            <dgm:constrLst>
              <dgm:constr type="primFontSz" for="des" ptType="node" op="equ" val="65"/>
              <dgm:constr type="l" for="ch" forName="accent_1" refType="w" fact="0.7553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2" refType="w" fact="0.483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90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352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435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4" refType="w" fact="0.4528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593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5" refType="w" fact="0.5301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5361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6" refType="w" fact="0.3864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3957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7" refType="w" fact="0.5291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5356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1" refType="w" fact="0.231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240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3813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63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5878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7038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.6522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6182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02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6265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652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105"/>
              <dgm:constr type="t" for="ch" forName="parent_text_7" refType="h" fact="0.87"/>
              <dgm:constr type="w" for="ch" forName="parent_text_7" refType="w" fact="0.407"/>
              <dgm:constr type="h" for="ch" forName="parent_text_7" refType="h" fact="0.13"/>
              <dgm:constr type="l" for="ch" forName="accent_6" refType="w" fact="0.6136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if>
          <dgm:else name="Name29">
            <dgm:constrLst>
              <dgm:constr type="primFontSz" for="des" ptType="node" op="equ" val="65"/>
              <dgm:constr type="l" for="ch" forName="accent_1" refType="w" fact="0.2061"/>
              <dgm:constr type="t" for="ch" forName="accent_1" refType="h" fact="0.96"/>
              <dgm:constr type="w" for="ch" forName="accent_1" refType="w" fact="0.0386"/>
              <dgm:constr type="h" for="ch" forName="accent_1" refType="h" fact="0.04"/>
              <dgm:constr type="l" for="ch" forName="image_accent_7" refType="w" fact="0.3606"/>
              <dgm:constr type="t" for="ch" forName="image_accent_7" refType="h" fact="0.8325"/>
              <dgm:constr type="w" for="ch" forName="image_accent_7" refType="w" fact="0.1103"/>
              <dgm:constr type="h" for="ch" forName="image_accent_7" refType="h" fact="0.1141"/>
              <dgm:constr type="l" for="ch" forName="image_7" refType="w" fact="0.3671"/>
              <dgm:constr type="t" for="ch" forName="image_7" refType="h" fact="0.8392"/>
              <dgm:constr type="w" for="ch" forName="image_7" refType="w" fact="0.0973"/>
              <dgm:constr type="h" for="ch" forName="image_7" refType="h" fact="0.1007"/>
              <dgm:constr type="l" for="ch" forName="image_accent_6" refType="w" fact="0.4379"/>
              <dgm:constr type="t" for="ch" forName="image_accent_6" refType="h" fact="0.68"/>
              <dgm:constr type="w" for="ch" forName="image_accent_6" refType="w" fact="0.1757"/>
              <dgm:constr type="h" for="ch" forName="image_accent_6" refType="h" fact="0.1819"/>
              <dgm:constr type="l" for="ch" forName="image_6" refType="w" fact="0.4471"/>
              <dgm:constr type="t" for="ch" forName="image_6" refType="h" fact="0.6896"/>
              <dgm:constr type="w" for="ch" forName="image_6" refType="w" fact="0.1572"/>
              <dgm:constr type="h" for="ch" forName="image_6" refType="h" fact="0.1627"/>
              <dgm:constr type="l" for="ch" forName="image_accent_5" refType="w" fact="0.3677"/>
              <dgm:constr type="t" for="ch" forName="image_accent_5" refType="h" fact="0.0592"/>
              <dgm:constr type="w" for="ch" forName="image_accent_5" refType="w" fact="0.1022"/>
              <dgm:constr type="h" for="ch" forName="image_accent_5" refType="h" fact="0.1058"/>
              <dgm:constr type="l" for="ch" forName="image_5" refType="w" fact="0.3738"/>
              <dgm:constr type="t" for="ch" forName="image_5" refType="h" fact="0.0654"/>
              <dgm:constr type="w" for="ch" forName="image_5" refType="w" fact="0.0902"/>
              <dgm:constr type="h" for="ch" forName="image_5" refType="h" fact="0.0933"/>
              <dgm:constr type="l" for="ch" forName="image_accent_4" refType="w" fact="0.437"/>
              <dgm:constr type="t" for="ch" forName="image_accent_4" refType="h" fact="0.1659"/>
              <dgm:constr type="w" for="ch" forName="image_accent_4" refType="w" fact="0.1103"/>
              <dgm:constr type="h" for="ch" forName="image_accent_4" refType="h" fact="0.1141"/>
              <dgm:constr type="l" for="ch" forName="image_4" refType="w" fact="0.4434"/>
              <dgm:constr type="t" for="ch" forName="image_4" refType="h" fact="0.1726"/>
              <dgm:constr type="w" for="ch" forName="image_4" refType="w" fact="0.0973"/>
              <dgm:constr type="h" for="ch" forName="image_4" refType="h" fact="0.1007"/>
              <dgm:constr type="l" for="ch" forName="image_accent_2" refType="w" fact="0.3942"/>
              <dgm:constr type="t" for="ch" forName="image_accent_2" refType="h" fact="0.4899"/>
              <dgm:constr type="w" for="ch" forName="image_accent_2" refType="w" fact="0.1226"/>
              <dgm:constr type="h" for="ch" forName="image_accent_2" refType="h" fact="0.1269"/>
              <dgm:constr type="l" for="ch" forName="image_2" refType="w" fact="0.4014"/>
              <dgm:constr type="t" for="ch" forName="image_2" refType="h" fact="0.4973"/>
              <dgm:constr type="w" for="ch" forName="image_2" refType="w" fact="0.1082"/>
              <dgm:constr type="h" for="ch" forName="image_2" refType="h" fact="0.112"/>
              <dgm:constr type="l" for="ch" forName="image_accent_3" refType="w" fact="0.4075"/>
              <dgm:constr type="t" for="ch" forName="image_accent_3" refType="h" fact="0.3107"/>
              <dgm:constr type="w" for="ch" forName="image_accent_3" refType="w" fact="0.1573"/>
              <dgm:constr type="h" for="ch" forName="image_accent_3" refType="h" fact="0.1628"/>
              <dgm:constr type="l" for="ch" forName="image_3" refType="w" fact="0.4158"/>
              <dgm:constr type="t" for="ch" forName="image_3" refType="h" fact="0.3193"/>
              <dgm:constr type="w" for="ch" forName="image_3" refType="w" fact="0.1407"/>
              <dgm:constr type="h" for="ch" forName="image_3" refType="h" fact="0.1456"/>
              <dgm:constr type="l" for="ch" forName="image_accent_1" refType="w" fact="0.5338"/>
              <dgm:constr type="t" for="ch" forName="image_accent_1" refType="h" fact="0.444"/>
              <dgm:constr type="w" for="ch" forName="image_accent_1" refType="w" fact="0.2344"/>
              <dgm:constr type="h" for="ch" forName="image_accent_1" refType="h" fact="0.2426"/>
              <dgm:constr type="l" for="ch" forName="image_1" refType="w" fact="0.5428"/>
              <dgm:constr type="t" for="ch" forName="image_1" refType="h" fact="0.4533"/>
              <dgm:constr type="w" for="ch" forName="image_1" refType="w" fact="0.2164"/>
              <dgm:constr type="h" for="ch" forName="image_1" refType="h" fact="0.224"/>
              <dgm:constr type="l" for="ch" forName="parent_text_1" refType="w" fact="0.6522"/>
              <dgm:constr type="t" for="ch" forName="parent_text_1" refType="h" fact="0.3193"/>
              <dgm:constr type="w" for="ch" forName="parent_text_1" refType="w" fact="0.3478"/>
              <dgm:constr type="h" for="ch" forName="parent_text_1" refType="h" fact="0.115"/>
              <dgm:constr type="l" for="ch" forName="accent_2" refType="w" fact="0.5492"/>
              <dgm:constr type="t" for="ch" forName="accent_2" refType="h" fact="0.2653"/>
              <dgm:constr type="w" for="ch" forName="accent_2" refType="w" fact="0.0696"/>
              <dgm:constr type="h" for="ch" forName="accent_2" refType="h" fact="0.072"/>
              <dgm:constr type="l" for="ch" forName="parent_text_2" refType="w" fact="0.0211"/>
              <dgm:constr type="t" for="ch" forName="parent_text_2" refType="h" fact="0.4973"/>
              <dgm:constr type="w" for="ch" forName="parent_text_2" refType="w" fact="0.3478"/>
              <dgm:constr type="h" for="ch" forName="parent_text_2" refType="h" fact="0.112"/>
              <dgm:constr type="l" for="ch" forName="parent_text_4" refType="w" fact="0.0644"/>
              <dgm:constr type="t" for="ch" forName="parent_text_4" refType="h" fact="0.1726"/>
              <dgm:constr type="w" for="ch" forName="parent_text_4" refType="w" fact="0.3478"/>
              <dgm:constr type="h" for="ch" forName="parent_text_4" refType="h" fact="0.1007"/>
              <dgm:constr type="l" for="ch" forName="accent_3" refType="w" fact="0.2705"/>
              <dgm:constr type="t" for="ch" forName="accent_3" refType="h" fact="0"/>
              <dgm:constr type="w" for="ch" forName="accent_3" refType="w" fact="0.0258"/>
              <dgm:constr type="h" for="ch" forName="accent_3" refType="h" fact="0.0267"/>
              <dgm:constr type="l" for="ch" forName="parent_text_5" refType="w" fact="0"/>
              <dgm:constr type="t" for="ch" forName="parent_text_5" refType="h" fact="0.0654"/>
              <dgm:constr type="w" for="ch" forName="parent_text_5" refType="w" fact="0.3478"/>
              <dgm:constr type="h" for="ch" forName="parent_text_5" refType="h" fact="0.0933"/>
              <dgm:constr type="l" for="ch" forName="parent_text_3" refType="w" fact="0.034"/>
              <dgm:constr type="t" for="ch" forName="parent_text_3" refType="h" fact="0.3193"/>
              <dgm:constr type="w" for="ch" forName="parent_text_3" refType="w" fact="0.3478"/>
              <dgm:constr type="h" for="ch" forName="parent_text_3" refType="h" fact="0.1456"/>
              <dgm:constr type="l" for="ch" forName="parent_text_6" refType="w" fact="0.63"/>
              <dgm:constr type="t" for="ch" forName="parent_text_6" refType="h" fact="0.6896"/>
              <dgm:constr type="w" for="ch" forName="parent_text_6" refType="w" fact="0.3478"/>
              <dgm:constr type="h" for="ch" forName="parent_text_6" refType="h" fact="0.1627"/>
              <dgm:constr type="l" for="ch" forName="accent_4" refType="w" fact="0.322"/>
              <dgm:constr type="t" for="ch" forName="accent_4" refType="h" fact="0.0213"/>
              <dgm:constr type="w" for="ch" forName="accent_4" refType="w" fact="0.0515"/>
              <dgm:constr type="h" for="ch" forName="accent_4" refType="h" fact="0.0533"/>
              <dgm:constr type="l" for="ch" forName="accent_5" refType="w" fact="0.2782"/>
              <dgm:constr type="t" for="ch" forName="accent_5" refType="h" fact="0.92"/>
              <dgm:constr type="w" for="ch" forName="accent_5" refType="w" fact="0.0696"/>
              <dgm:constr type="h" for="ch" forName="accent_5" refType="h" fact="0.072"/>
              <dgm:constr type="l" for="ch" forName="parent_text_7" refType="w" fact="0.485"/>
              <dgm:constr type="t" for="ch" forName="parent_text_7" refType="h" fact="0.87"/>
              <dgm:constr type="w" for="ch" forName="parent_text_7" refType="w" fact="0.347"/>
              <dgm:constr type="h" for="ch" forName="parent_text_7" refType="h" fact="0.13"/>
              <dgm:constr type="l" for="ch" forName="accent_6" refType="w" fact="0.3478"/>
              <dgm:constr type="t" for="ch" forName="accent_6" refType="h" fact="0.6133"/>
              <dgm:constr type="w" for="ch" forName="accent_6" refType="w" fact="0.0386"/>
              <dgm:constr type="h" for="ch" forName="accent_6" refType="h" fact="0.04"/>
            </dgm:constrLst>
          </dgm:else>
        </dgm:choose>
        <dgm:layoutNode name="accent_6" styleLbl="alignNode1">
          <dgm:alg type="sp"/>
          <dgm:shape xmlns:r="http://schemas.openxmlformats.org/officeDocument/2006/relationships" type="donut" r:blip="">
            <dgm:adjLst>
              <dgm:adj idx="1" val="0.0746"/>
            </dgm:adjLst>
          </dgm:shape>
          <dgm:presOf/>
        </dgm:layoutNode>
      </dgm:if>
      <dgm:else name="Name30">
        <dgm:alg type="composite">
          <dgm:param type="ar" val="0.9705"/>
        </dgm:alg>
        <dgm:choose name="Name31">
          <dgm:if name="Name32" func="var" arg="dir" op="equ" val="norm">
            <dgm:constrLst>
              <dgm:constr type="primFontSz" for="des" ptType="node" op="equ" val="65"/>
              <dgm:constr type="l" for="ch" forName="accent_1" refType="w" fact="0.7599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6182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6449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6538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5291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5356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3864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3957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5301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5361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528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593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483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90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352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435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231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240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3813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63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5878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7038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.6522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6182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02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6265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165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2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if>
          <dgm:else name="Name33">
            <dgm:constrLst>
              <dgm:constr type="primFontSz" for="des" ptType="node" op="equ" val="65"/>
              <dgm:constr type="l" for="ch" forName="accent_1" refType="w" fact="0.2014"/>
              <dgm:constr type="t" for="ch" forName="accent_1" refType="h" fact="0.925"/>
              <dgm:constr type="w" for="ch" forName="accent_1" refType="w" fact="0.0386"/>
              <dgm:constr type="h" for="ch" forName="accent_1" refType="h" fact="0.0375"/>
              <dgm:constr type="l" for="ch" forName="accent_2" refType="w" fact="0.3431"/>
              <dgm:constr type="t" for="ch" forName="accent_2" refType="h" fact="0.575"/>
              <dgm:constr type="w" for="ch" forName="accent_2" refType="w" fact="0.0386"/>
              <dgm:constr type="h" for="ch" forName="accent_2" refType="h" fact="0.0375"/>
              <dgm:constr type="l" for="ch" forName="image_accent_8" refType="w" fact="0.253"/>
              <dgm:constr type="t" for="ch" forName="image_accent_8" refType="h" fact="0.8508"/>
              <dgm:constr type="w" for="ch" forName="image_accent_8" refType="w" fact="0.1022"/>
              <dgm:constr type="h" for="ch" forName="image_accent_8" refType="h" fact="0.0992"/>
              <dgm:constr type="l" for="ch" forName="image_8" refType="w" fact="0.2619"/>
              <dgm:constr type="t" for="ch" forName="image_8" refType="h" fact="0.8595"/>
              <dgm:constr type="w" for="ch" forName="image_8" refType="w" fact="0.0844"/>
              <dgm:constr type="h" for="ch" forName="image_8" refType="h" fact="0.0819"/>
              <dgm:constr type="l" for="ch" forName="image_accent_7" refType="w" fact="0.3606"/>
              <dgm:constr type="t" for="ch" forName="image_accent_7" refType="h" fact="0.7805"/>
              <dgm:constr type="w" for="ch" forName="image_accent_7" refType="w" fact="0.1103"/>
              <dgm:constr type="h" for="ch" forName="image_accent_7" refType="h" fact="0.107"/>
              <dgm:constr type="l" for="ch" forName="image_7" refType="w" fact="0.3671"/>
              <dgm:constr type="t" for="ch" forName="image_7" refType="h" fact="0.7868"/>
              <dgm:constr type="w" for="ch" forName="image_7" refType="w" fact="0.0973"/>
              <dgm:constr type="h" for="ch" forName="image_7" refType="h" fact="0.0944"/>
              <dgm:constr type="l" for="ch" forName="image_accent_6" refType="w" fact="0.4379"/>
              <dgm:constr type="t" for="ch" forName="image_accent_6" refType="h" fact="0.6375"/>
              <dgm:constr type="w" for="ch" forName="image_accent_6" refType="w" fact="0.1757"/>
              <dgm:constr type="h" for="ch" forName="image_accent_6" refType="h" fact="0.1706"/>
              <dgm:constr type="l" for="ch" forName="image_6" refType="w" fact="0.4471"/>
              <dgm:constr type="t" for="ch" forName="image_6" refType="h" fact="0.6465"/>
              <dgm:constr type="w" for="ch" forName="image_6" refType="w" fact="0.1572"/>
              <dgm:constr type="h" for="ch" forName="image_6" refType="h" fact="0.1525"/>
              <dgm:constr type="l" for="ch" forName="image_accent_5" refType="w" fact="0.3677"/>
              <dgm:constr type="t" for="ch" forName="image_accent_5" refType="h" fact="0.0555"/>
              <dgm:constr type="w" for="ch" forName="image_accent_5" refType="w" fact="0.1022"/>
              <dgm:constr type="h" for="ch" forName="image_accent_5" refType="h" fact="0.0992"/>
              <dgm:constr type="l" for="ch" forName="image_5" refType="w" fact="0.3738"/>
              <dgm:constr type="t" for="ch" forName="image_5" refType="h" fact="0.0613"/>
              <dgm:constr type="w" for="ch" forName="image_5" refType="w" fact="0.0902"/>
              <dgm:constr type="h" for="ch" forName="image_5" refType="h" fact="0.0875"/>
              <dgm:constr type="l" for="ch" forName="image_accent_4" refType="w" fact="0.437"/>
              <dgm:constr type="t" for="ch" forName="image_accent_4" refType="h" fact="0.1555"/>
              <dgm:constr type="w" for="ch" forName="image_accent_4" refType="w" fact="0.1103"/>
              <dgm:constr type="h" for="ch" forName="image_accent_4" refType="h" fact="0.107"/>
              <dgm:constr type="l" for="ch" forName="image_4" refType="w" fact="0.4434"/>
              <dgm:constr type="t" for="ch" forName="image_4" refType="h" fact="0.1618"/>
              <dgm:constr type="w" for="ch" forName="image_4" refType="w" fact="0.0973"/>
              <dgm:constr type="h" for="ch" forName="image_4" refType="h" fact="0.0944"/>
              <dgm:constr type="l" for="ch" forName="image_accent_2" refType="w" fact="0.3942"/>
              <dgm:constr type="t" for="ch" forName="image_accent_2" refType="h" fact="0.4593"/>
              <dgm:constr type="w" for="ch" forName="image_accent_2" refType="w" fact="0.1226"/>
              <dgm:constr type="h" for="ch" forName="image_accent_2" refType="h" fact="0.119"/>
              <dgm:constr type="l" for="ch" forName="image_2" refType="w" fact="0.4014"/>
              <dgm:constr type="t" for="ch" forName="image_2" refType="h" fact="0.4663"/>
              <dgm:constr type="w" for="ch" forName="image_2" refType="w" fact="0.1082"/>
              <dgm:constr type="h" for="ch" forName="image_2" refType="h" fact="0.105"/>
              <dgm:constr type="l" for="ch" forName="image_accent_3" refType="w" fact="0.4075"/>
              <dgm:constr type="t" for="ch" forName="image_accent_3" refType="h" fact="0.2913"/>
              <dgm:constr type="w" for="ch" forName="image_accent_3" refType="w" fact="0.1573"/>
              <dgm:constr type="h" for="ch" forName="image_accent_3" refType="h" fact="0.1526"/>
              <dgm:constr type="l" for="ch" forName="image_3" refType="w" fact="0.4158"/>
              <dgm:constr type="t" for="ch" forName="image_3" refType="h" fact="0.2993"/>
              <dgm:constr type="w" for="ch" forName="image_3" refType="w" fact="0.1407"/>
              <dgm:constr type="h" for="ch" forName="image_3" refType="h" fact="0.1365"/>
              <dgm:constr type="l" for="ch" forName="image_accent_1" refType="w" fact="0.5338"/>
              <dgm:constr type="t" for="ch" forName="image_accent_1" refType="h" fact="0.4163"/>
              <dgm:constr type="w" for="ch" forName="image_accent_1" refType="w" fact="0.2344"/>
              <dgm:constr type="h" for="ch" forName="image_accent_1" refType="h" fact="0.2275"/>
              <dgm:constr type="l" for="ch" forName="image_1" refType="w" fact="0.5428"/>
              <dgm:constr type="t" for="ch" forName="image_1" refType="h" fact="0.425"/>
              <dgm:constr type="w" for="ch" forName="image_1" refType="w" fact="0.2164"/>
              <dgm:constr type="h" for="ch" forName="image_1" refType="h" fact="0.21"/>
              <dgm:constr type="l" for="ch" forName="parent_text_1" refType="w" fact="0.6522"/>
              <dgm:constr type="t" for="ch" forName="parent_text_1" refType="h" fact="0.2993"/>
              <dgm:constr type="w" for="ch" forName="parent_text_1" refType="w" fact="0.3478"/>
              <dgm:constr type="h" for="ch" forName="parent_text_1" refType="h" fact="0.11"/>
              <dgm:constr type="l" for="ch" forName="accent_3" refType="w" fact="0.5492"/>
              <dgm:constr type="t" for="ch" forName="accent_3" refType="h" fact="0.2488"/>
              <dgm:constr type="w" for="ch" forName="accent_3" refType="w" fact="0.0696"/>
              <dgm:constr type="h" for="ch" forName="accent_3" refType="h" fact="0.0675"/>
              <dgm:constr type="l" for="ch" forName="parent_text_2" refType="w" fact="0.0211"/>
              <dgm:constr type="t" for="ch" forName="parent_text_2" refType="h" fact="0.4663"/>
              <dgm:constr type="w" for="ch" forName="parent_text_2" refType="w" fact="0.3478"/>
              <dgm:constr type="h" for="ch" forName="parent_text_2" refType="h" fact="0.105"/>
              <dgm:constr type="l" for="ch" forName="parent_text_4" refType="w" fact="0.0635"/>
              <dgm:constr type="t" for="ch" forName="parent_text_4" refType="h" fact="0.1618"/>
              <dgm:constr type="w" for="ch" forName="parent_text_4" refType="w" fact="0.3478"/>
              <dgm:constr type="h" for="ch" forName="parent_text_4" refType="h" fact="0.0944"/>
              <dgm:constr type="l" for="ch" forName="accent_4" refType="w" fact="0.2705"/>
              <dgm:constr type="t" for="ch" forName="accent_4" refType="h" fact="0"/>
              <dgm:constr type="w" for="ch" forName="accent_4" refType="w" fact="0.0258"/>
              <dgm:constr type="h" for="ch" forName="accent_4" refType="h" fact="0.025"/>
              <dgm:constr type="l" for="ch" forName="parent_text_5" refType="w" fact="0"/>
              <dgm:constr type="t" for="ch" forName="parent_text_5" refType="h" fact="0.0625"/>
              <dgm:constr type="w" for="ch" forName="parent_text_5" refType="w" fact="0.3478"/>
              <dgm:constr type="h" for="ch" forName="parent_text_5" refType="h" fact="0.0863"/>
              <dgm:constr type="l" for="ch" forName="parent_text_3" refType="w" fact="0.034"/>
              <dgm:constr type="t" for="ch" forName="parent_text_3" refType="h" fact="0.2993"/>
              <dgm:constr type="w" for="ch" forName="parent_text_3" refType="w" fact="0.3478"/>
              <dgm:constr type="h" for="ch" forName="parent_text_3" refType="h" fact="0.1365"/>
              <dgm:constr type="l" for="ch" forName="parent_text_6" refType="w" fact="0.635"/>
              <dgm:constr type="t" for="ch" forName="parent_text_6" refType="h" fact="0.6465"/>
              <dgm:constr type="w" for="ch" forName="parent_text_6" refType="w" fact="0.3478"/>
              <dgm:constr type="h" for="ch" forName="parent_text_6" refType="h" fact="0.1525"/>
              <dgm:constr type="l" for="ch" forName="accent_5" refType="w" fact="0.322"/>
              <dgm:constr type="t" for="ch" forName="accent_5" refType="h" fact="0.02"/>
              <dgm:constr type="w" for="ch" forName="accent_5" refType="w" fact="0.0515"/>
              <dgm:constr type="h" for="ch" forName="accent_5" refType="h" fact="0.05"/>
              <dgm:constr type="l" for="ch" forName="parent_text_7" refType="w" fact="0.49"/>
              <dgm:constr type="t" for="ch" forName="parent_text_7" refType="h" fact="0.81"/>
              <dgm:constr type="w" for="ch" forName="parent_text_7" refType="w" fact="0.3478"/>
              <dgm:constr type="h" for="ch" forName="parent_text_7" refType="h" fact="0.077"/>
              <dgm:constr type="l" for="ch" forName="parent_text_8" refType="w" fact="0.375"/>
              <dgm:constr type="t" for="ch" forName="parent_text_8" refType="h" fact="0.89"/>
              <dgm:constr type="w" for="ch" forName="parent_text_8" refType="w" fact="0.3478"/>
              <dgm:constr type="h" for="ch" forName="parent_text_8" refType="h" fact="0.11"/>
            </dgm:constrLst>
          </dgm:else>
        </dgm:choose>
      </dgm:else>
    </dgm:choose>
    <dgm:forEach name="wrapper" axis="self" ptType="parTrans">
      <dgm:forEach name="wrapper2" axis="self" ptType="sibTrans" st="2">
        <dgm:forEach name="imageAccentRepeat" axis="self">
          <dgm:layoutNode name="imageAccentRepeatNode" styleLbl="alignNode1">
            <dgm:alg type="sp"/>
            <dgm:shape xmlns:r="http://schemas.openxmlformats.org/officeDocument/2006/relationships" type="ellipse" r:blip="">
              <dgm:adjLst/>
            </dgm:shape>
            <dgm:presOf/>
          </dgm:layoutNode>
        </dgm:forEach>
        <dgm:forEach name="imageRepeat" axis="self">
          <dgm:layoutNode name="imageRepeat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 axis="self"/>
          </dgm:layoutNode>
        </dgm:forEach>
      </dgm:forEach>
    </dgm:forEach>
    <dgm:forEach name="Name34" axis="ch" ptType="node" cnt="1">
      <dgm:layoutNode name="parent_text_1" styleLbl="revTx">
        <dgm:varLst>
          <dgm:chMax val="0"/>
          <dgm:chPref val="0"/>
          <dgm:bulletEnabled val="1"/>
        </dgm:varLst>
        <dgm:choose name="Name35">
          <dgm:if name="Name36" func="var" arg="dir" op="equ" val="norm">
            <dgm:alg type="tx">
              <dgm:param type="parTxLTRAlign" val="r"/>
              <dgm:param type="shpTxLTRAlignCh" val="r"/>
              <dgm:param type="txAnchorVert" val="b"/>
              <dgm:param type="lnSpCh" val="15"/>
            </dgm:alg>
          </dgm:if>
          <dgm:else name="Name37">
            <dgm:alg type="tx">
              <dgm:param type="parTxLTRAlign" val="l"/>
              <dgm:param type="shpTxLTRAlignCh" val="l"/>
              <dgm:param type="txAnchorVert" val="b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01"/>
        </dgm:constrLst>
        <dgm:ruleLst>
          <dgm:rule type="primFontSz" val="5" fact="NaN" max="NaN"/>
        </dgm:ruleLst>
      </dgm:layoutNode>
      <dgm:layoutNode name="image_accent_1">
        <dgm:alg type="sp"/>
        <dgm:shape xmlns:r="http://schemas.openxmlformats.org/officeDocument/2006/relationships" r:blip="">
          <dgm:adjLst/>
        </dgm:shape>
        <dgm:presOf/>
        <dgm:constrLst/>
        <dgm:forEach name="Name38" ref="imageAccentRepeat"/>
      </dgm:layoutNode>
      <dgm:layoutNode name="accent_1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39" axis="ch" ptType="sibTrans" hideLastTrans="0" cnt="1">
      <dgm:layoutNode name="image_1">
        <dgm:alg type="sp"/>
        <dgm:shape xmlns:r="http://schemas.openxmlformats.org/officeDocument/2006/relationships" r:blip="">
          <dgm:adjLst/>
        </dgm:shape>
        <dgm:presOf/>
        <dgm:constrLst/>
        <dgm:forEach name="Name40" ref="imageRepeat"/>
      </dgm:layoutNode>
    </dgm:forEach>
    <dgm:forEach name="Name41" axis="ch" ptType="node" st="2" cnt="1">
      <dgm:layoutNode name="parent_text_2" styleLbl="revTx">
        <dgm:varLst>
          <dgm:chMax val="0"/>
          <dgm:chPref val="0"/>
          <dgm:bulletEnabled val="1"/>
        </dgm:varLst>
        <dgm:choose name="Name42">
          <dgm:if name="Name43" func="var" arg="dir" op="equ" val="norm">
            <dgm:alg type="tx">
              <dgm:param type="parTxLTRAlign" val="l"/>
              <dgm:param type="lnSpCh" val="15"/>
            </dgm:alg>
          </dgm:if>
          <dgm:else name="Name44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2">
        <dgm:alg type="sp"/>
        <dgm:shape xmlns:r="http://schemas.openxmlformats.org/officeDocument/2006/relationships" r:blip="">
          <dgm:adjLst/>
        </dgm:shape>
        <dgm:presOf/>
        <dgm:constrLst/>
        <dgm:forEach name="Name45" ref="imageAccentRepeat"/>
      </dgm:layoutNode>
    </dgm:forEach>
    <dgm:forEach name="Name46" axis="ch" ptType="sibTrans" hideLastTrans="0" st="2" cnt="1">
      <dgm:layoutNode name="image_2">
        <dgm:alg type="sp"/>
        <dgm:shape xmlns:r="http://schemas.openxmlformats.org/officeDocument/2006/relationships" r:blip="">
          <dgm:adjLst/>
        </dgm:shape>
        <dgm:presOf/>
        <dgm:constrLst/>
        <dgm:forEach name="Name47" ref="imageRepeat"/>
      </dgm:layoutNode>
    </dgm:forEach>
    <dgm:forEach name="Name48" axis="ch" ptType="node" st="3" cnt="1">
      <dgm:layoutNode name="image_accent_3">
        <dgm:alg type="sp"/>
        <dgm:shape xmlns:r="http://schemas.openxmlformats.org/officeDocument/2006/relationships" r:blip="">
          <dgm:adjLst/>
        </dgm:shape>
        <dgm:presOf/>
        <dgm:constrLst/>
        <dgm:forEach name="Name49" ref="imageAccentRepeat"/>
      </dgm:layoutNode>
      <dgm:layoutNode name="parent_text_3" styleLbl="revTx">
        <dgm:varLst>
          <dgm:chMax val="0"/>
          <dgm:chPref val="0"/>
          <dgm:bulletEnabled val="1"/>
        </dgm:varLst>
        <dgm:choose name="Name50">
          <dgm:if name="Name51" func="var" arg="dir" op="equ" val="norm">
            <dgm:alg type="tx">
              <dgm:param type="parTxLTRAlign" val="l"/>
              <dgm:param type="lnSpCh" val="15"/>
            </dgm:alg>
          </dgm:if>
          <dgm:else name="Name52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2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  <dgm:layoutNode name="accent_3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53" axis="ch" ptType="sibTrans" hideLastTrans="0" st="3" cnt="1">
      <dgm:layoutNode name="image_3">
        <dgm:alg type="sp"/>
        <dgm:shape xmlns:r="http://schemas.openxmlformats.org/officeDocument/2006/relationships" r:blip="">
          <dgm:adjLst/>
        </dgm:shape>
        <dgm:presOf/>
        <dgm:constrLst/>
        <dgm:forEach name="Name54" ref="imageRepeat"/>
      </dgm:layoutNode>
    </dgm:forEach>
    <dgm:forEach name="Name55" axis="ch" ptType="node" st="4" cnt="1">
      <dgm:layoutNode name="image_accent_4">
        <dgm:alg type="sp"/>
        <dgm:shape xmlns:r="http://schemas.openxmlformats.org/officeDocument/2006/relationships" r:blip="">
          <dgm:adjLst/>
        </dgm:shape>
        <dgm:presOf/>
        <dgm:constrLst/>
        <dgm:forEach name="Name56" ref="imageAccentRepeat"/>
      </dgm:layoutNode>
      <dgm:layoutNode name="parent_text_4" styleLbl="revTx">
        <dgm:varLst>
          <dgm:chMax val="0"/>
          <dgm:chPref val="0"/>
          <dgm:bulletEnabled val="1"/>
        </dgm:varLst>
        <dgm:choose name="Name57">
          <dgm:if name="Name58" func="var" arg="dir" op="equ" val="norm">
            <dgm:alg type="tx">
              <dgm:param type="parTxLTRAlign" val="l"/>
              <dgm:param type="lnSpCh" val="15"/>
            </dgm:alg>
          </dgm:if>
          <dgm:else name="Name59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accent_4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60" axis="ch" ptType="sibTrans" hideLastTrans="0" st="4" cnt="1">
      <dgm:layoutNode name="image_4">
        <dgm:alg type="sp"/>
        <dgm:shape xmlns:r="http://schemas.openxmlformats.org/officeDocument/2006/relationships" r:blip="">
          <dgm:adjLst/>
        </dgm:shape>
        <dgm:presOf/>
        <dgm:constrLst/>
        <dgm:forEach name="Name61" ref="imageRepeat"/>
      </dgm:layoutNode>
    </dgm:forEach>
    <dgm:forEach name="Name62" axis="ch" ptType="node" st="5" cnt="1">
      <dgm:layoutNode name="image_accent_5">
        <dgm:alg type="sp"/>
        <dgm:shape xmlns:r="http://schemas.openxmlformats.org/officeDocument/2006/relationships" r:blip="">
          <dgm:adjLst/>
        </dgm:shape>
        <dgm:presOf/>
        <dgm:constrLst/>
        <dgm:forEach name="Name63" ref="imageAccentRepeat"/>
      </dgm:layoutNode>
      <dgm:layoutNode name="parent_text_5" styleLbl="revTx">
        <dgm:varLst>
          <dgm:chMax val="0"/>
          <dgm:chPref val="0"/>
          <dgm:bulletEnabled val="1"/>
        </dgm:varLst>
        <dgm:choose name="Name64">
          <dgm:if name="Name65" func="var" arg="dir" op="equ" val="norm">
            <dgm:alg type="tx">
              <dgm:param type="parTxLTRAlign" val="l"/>
              <dgm:param type="lnSpCh" val="15"/>
            </dgm:alg>
          </dgm:if>
          <dgm:else name="Name66">
            <dgm:alg type="tx">
              <dgm:param type="parTxLTRAlign" val="r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</dgm:forEach>
    <dgm:forEach name="Name67" axis="ch" ptType="sibTrans" hideLastTrans="0" st="5" cnt="1">
      <dgm:layoutNode name="image_5">
        <dgm:alg type="sp"/>
        <dgm:shape xmlns:r="http://schemas.openxmlformats.org/officeDocument/2006/relationships" r:blip="">
          <dgm:adjLst/>
        </dgm:shape>
        <dgm:presOf/>
        <dgm:constrLst/>
        <dgm:forEach name="Name68" ref="imageRepeat"/>
      </dgm:layoutNode>
    </dgm:forEach>
    <dgm:forEach name="Name69" axis="ch" ptType="node" st="6" cnt="1">
      <dgm:layoutNode name="parent_text_6" styleLbl="revTx">
        <dgm:varLst>
          <dgm:chMax val="0"/>
          <dgm:chPref val="0"/>
          <dgm:bulletEnabled val="1"/>
        </dgm:varLst>
        <dgm:choose name="Name70">
          <dgm:if name="Name71" func="var" arg="dir" op="equ" val="norm">
            <dgm:alg type="tx">
              <dgm:param type="parTxLTRAlign" val="r"/>
              <dgm:param type="shpTxLTRAlignCh" val="r"/>
              <dgm:param type="lnSpCh" val="15"/>
            </dgm:alg>
          </dgm:if>
          <dgm:else name="Name72">
            <dgm:alg type="tx">
              <dgm:param type="parTxLTRAlign" val="l"/>
              <dgm:param type="shpTxLTRAlignCh" val="l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6">
        <dgm:alg type="sp"/>
        <dgm:shape xmlns:r="http://schemas.openxmlformats.org/officeDocument/2006/relationships" r:blip="">
          <dgm:adjLst/>
        </dgm:shape>
        <dgm:presOf/>
        <dgm:constrLst/>
        <dgm:forEach name="Name73" ref="imageAccentRepeat"/>
      </dgm:layoutNode>
      <dgm:layoutNode name="accent_5" styleLbl="alignNode1">
        <dgm:alg type="sp"/>
        <dgm:shape xmlns:r="http://schemas.openxmlformats.org/officeDocument/2006/relationships" type="donut" r:blip="">
          <dgm:adjLst>
            <dgm:adj idx="1" val="0.0746"/>
          </dgm:adjLst>
        </dgm:shape>
        <dgm:presOf/>
      </dgm:layoutNode>
    </dgm:forEach>
    <dgm:forEach name="Name74" axis="ch" ptType="sibTrans" hideLastTrans="0" st="6" cnt="1">
      <dgm:layoutNode name="image_6">
        <dgm:alg type="sp"/>
        <dgm:shape xmlns:r="http://schemas.openxmlformats.org/officeDocument/2006/relationships" r:blip="">
          <dgm:adjLst/>
        </dgm:shape>
        <dgm:presOf/>
        <dgm:constrLst/>
        <dgm:forEach name="Name75" ref="imageRepeat"/>
      </dgm:layoutNode>
    </dgm:forEach>
    <dgm:forEach name="Name76" axis="ch" ptType="node" st="7" cnt="1">
      <dgm:layoutNode name="parent_text_7" styleLbl="revTx">
        <dgm:varLst>
          <dgm:chMax val="0"/>
          <dgm:chPref val="0"/>
          <dgm:bulletEnabled val="1"/>
        </dgm:varLst>
        <dgm:choose name="Name77">
          <dgm:if name="Name78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79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7">
        <dgm:alg type="sp"/>
        <dgm:shape xmlns:r="http://schemas.openxmlformats.org/officeDocument/2006/relationships" r:blip="">
          <dgm:adjLst/>
        </dgm:shape>
        <dgm:presOf/>
        <dgm:constrLst/>
        <dgm:forEach name="Name80" ref="imageAccentRepeat"/>
      </dgm:layoutNode>
    </dgm:forEach>
    <dgm:forEach name="Name81" axis="ch" ptType="sibTrans" hideLastTrans="0" st="7" cnt="1">
      <dgm:layoutNode name="image_7">
        <dgm:alg type="sp"/>
        <dgm:shape xmlns:r="http://schemas.openxmlformats.org/officeDocument/2006/relationships" r:blip="">
          <dgm:adjLst/>
        </dgm:shape>
        <dgm:presOf/>
        <dgm:constrLst/>
        <dgm:forEach name="Name82" ref="imageRepeat"/>
      </dgm:layoutNode>
    </dgm:forEach>
    <dgm:forEach name="Name83" axis="ch" ptType="node" st="8" cnt="1">
      <dgm:layoutNode name="parent_text_8" styleLbl="revTx">
        <dgm:varLst>
          <dgm:chMax val="0"/>
          <dgm:chPref val="0"/>
          <dgm:bulletEnabled val="1"/>
        </dgm:varLst>
        <dgm:choose name="Name84">
          <dgm:if name="Name85" func="var" arg="dir" op="equ" val="norm">
            <dgm:alg type="tx">
              <dgm:param type="parTxLTRAlign" val="r"/>
              <dgm:param type="shpTxLTRAlignCh" val="r"/>
              <dgm:param type="txAnchorVert" val="t"/>
              <dgm:param type="lnSpCh" val="15"/>
            </dgm:alg>
          </dgm:if>
          <dgm:else name="Name86">
            <dgm:alg type="tx">
              <dgm:param type="parTxLTRAlign" val="l"/>
              <dgm:param type="shpTxLTRAlignCh" val="l"/>
              <dgm:param type="txAnchorVert" val="t"/>
              <dgm:param type="lnSpCh" val="15"/>
            </dgm:alg>
          </dgm:else>
        </dgm:choose>
        <dgm:shape xmlns:r="http://schemas.openxmlformats.org/officeDocument/2006/relationships" type="rect" r:blip="" zOrderOff="99999">
          <dgm:adjLst/>
        </dgm:shape>
        <dgm:presOf axis="desOrSelf"/>
        <dgm:constrLst>
          <dgm:constr type="lMarg" refType="primFontSz" fact="0.1"/>
          <dgm:constr type="rMarg" refType="primFontSz" fact="0.1"/>
          <dgm:constr type="tMarg" refType="primFontSz" fact="0.1"/>
          <dgm:constr type="bMarg" refType="primFontSz" fact="0.1"/>
        </dgm:constrLst>
        <dgm:ruleLst>
          <dgm:rule type="primFontSz" val="5" fact="NaN" max="NaN"/>
        </dgm:ruleLst>
      </dgm:layoutNode>
      <dgm:layoutNode name="image_accent_8">
        <dgm:alg type="sp"/>
        <dgm:shape xmlns:r="http://schemas.openxmlformats.org/officeDocument/2006/relationships" r:blip="">
          <dgm:adjLst/>
        </dgm:shape>
        <dgm:presOf/>
        <dgm:constrLst/>
        <dgm:forEach name="Name87" ref="imageAccentRepeat"/>
      </dgm:layoutNode>
    </dgm:forEach>
    <dgm:forEach name="Name88" axis="ch" ptType="sibTrans" hideLastTrans="0" st="8" cnt="1">
      <dgm:layoutNode name="image_8">
        <dgm:alg type="sp"/>
        <dgm:shape xmlns:r="http://schemas.openxmlformats.org/officeDocument/2006/relationships" r:blip="">
          <dgm:adjLst/>
        </dgm:shape>
        <dgm:presOf/>
        <dgm:constrLst/>
        <dgm:forEach name="Name89" ref="imageRepeat"/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hyperlink" Target="#&#205;NDICE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hyperlink" Target="#&#205;NDICE!A1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158749</xdr:rowOff>
    </xdr:from>
    <xdr:to>
      <xdr:col>16</xdr:col>
      <xdr:colOff>0</xdr:colOff>
      <xdr:row>51</xdr:row>
      <xdr:rowOff>15875</xdr:rowOff>
    </xdr:to>
    <xdr:grpSp>
      <xdr:nvGrpSpPr>
        <xdr:cNvPr id="2" name="Grupo 1"/>
        <xdr:cNvGrpSpPr/>
      </xdr:nvGrpSpPr>
      <xdr:grpSpPr>
        <a:xfrm>
          <a:off x="0" y="7699374"/>
          <a:ext cx="13208000" cy="4270376"/>
          <a:chOff x="0" y="5714999"/>
          <a:chExt cx="10047817" cy="3352800"/>
        </a:xfrm>
      </xdr:grpSpPr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714999"/>
            <a:ext cx="10047817" cy="3352800"/>
          </a:xfrm>
          <a:prstGeom prst="rect">
            <a:avLst/>
          </a:prstGeom>
        </xdr:spPr>
      </xdr:pic>
      <xdr:graphicFrame macro="">
        <xdr:nvGraphicFramePr>
          <xdr:cNvPr id="47" name="Diagrama 46"/>
          <xdr:cNvGraphicFramePr/>
        </xdr:nvGraphicFramePr>
        <xdr:xfrm>
          <a:off x="8011584" y="5948853"/>
          <a:ext cx="1724919" cy="153458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2" r:lo="rId3" r:qs="rId4" r:cs="rId5"/>
          </a:graphicData>
        </a:graphic>
      </xdr:graphicFrame>
      <xdr:graphicFrame macro="">
        <xdr:nvGraphicFramePr>
          <xdr:cNvPr id="48" name="Diagrama 47"/>
          <xdr:cNvGraphicFramePr/>
        </xdr:nvGraphicFramePr>
        <xdr:xfrm>
          <a:off x="8001001" y="7386293"/>
          <a:ext cx="1724919" cy="153458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7" r:lo="rId8" r:qs="rId9" r:cs="rId10"/>
          </a:graphicData>
        </a:graphic>
      </xdr:graphicFrame>
    </xdr:grpSp>
    <xdr:clientData/>
  </xdr:twoCellAnchor>
  <xdr:oneCellAnchor>
    <xdr:from>
      <xdr:col>0</xdr:col>
      <xdr:colOff>0</xdr:colOff>
      <xdr:row>0</xdr:row>
      <xdr:rowOff>51593</xdr:rowOff>
    </xdr:from>
    <xdr:ext cx="1524000" cy="468013"/>
    <xdr:sp macro="" textlink="">
      <xdr:nvSpPr>
        <xdr:cNvPr id="6" name="Rectángulo 5"/>
        <xdr:cNvSpPr/>
      </xdr:nvSpPr>
      <xdr:spPr>
        <a:xfrm>
          <a:off x="0" y="51593"/>
          <a:ext cx="152400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0"/>
              <a:solidFill>
                <a:schemeClr val="accent1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ÍNDICE</a:t>
          </a:r>
        </a:p>
      </xdr:txBody>
    </xdr:sp>
    <xdr:clientData/>
  </xdr:oneCellAnchor>
  <xdr:twoCellAnchor>
    <xdr:from>
      <xdr:col>6</xdr:col>
      <xdr:colOff>719478</xdr:colOff>
      <xdr:row>30</xdr:row>
      <xdr:rowOff>176894</xdr:rowOff>
    </xdr:from>
    <xdr:to>
      <xdr:col>13</xdr:col>
      <xdr:colOff>362290</xdr:colOff>
      <xdr:row>36</xdr:row>
      <xdr:rowOff>45925</xdr:rowOff>
    </xdr:to>
    <xdr:sp macro="" textlink="">
      <xdr:nvSpPr>
        <xdr:cNvPr id="3" name="Rectángulo 2"/>
        <xdr:cNvSpPr/>
      </xdr:nvSpPr>
      <xdr:spPr>
        <a:xfrm>
          <a:off x="6298407" y="6504215"/>
          <a:ext cx="4976812" cy="10120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800" b="1">
              <a:latin typeface="Century Gothic" panose="020B0502020202020204" pitchFamily="34" charset="0"/>
            </a:rPr>
            <a:t>Amplía</a:t>
          </a:r>
          <a:r>
            <a:rPr lang="es-ES" sz="1800" b="1" baseline="0">
              <a:latin typeface="Century Gothic" panose="020B0502020202020204" pitchFamily="34" charset="0"/>
            </a:rPr>
            <a:t> Información con un clic en </a:t>
          </a:r>
        </a:p>
        <a:p>
          <a:pPr algn="l"/>
          <a:r>
            <a:rPr lang="es-ES" sz="1800" b="1" baseline="0">
              <a:latin typeface="Century Gothic" panose="020B0502020202020204" pitchFamily="34" charset="0"/>
            </a:rPr>
            <a:t>nuestros portales web:</a:t>
          </a:r>
          <a:endParaRPr lang="es-ES" sz="18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585108</xdr:rowOff>
    </xdr:from>
    <xdr:to>
      <xdr:col>15</xdr:col>
      <xdr:colOff>734785</xdr:colOff>
      <xdr:row>1</xdr:row>
      <xdr:rowOff>0</xdr:rowOff>
    </xdr:to>
    <xdr:cxnSp macro="">
      <xdr:nvCxnSpPr>
        <xdr:cNvPr id="5" name="Conector recto 4"/>
        <xdr:cNvCxnSpPr/>
      </xdr:nvCxnSpPr>
      <xdr:spPr>
        <a:xfrm>
          <a:off x="0" y="585108"/>
          <a:ext cx="13171714" cy="40821"/>
        </a:xfrm>
        <a:prstGeom prst="line">
          <a:avLst/>
        </a:prstGeom>
        <a:ln w="2857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745191</xdr:colOff>
      <xdr:row>36</xdr:row>
      <xdr:rowOff>166687</xdr:rowOff>
    </xdr:from>
    <xdr:to>
      <xdr:col>7</xdr:col>
      <xdr:colOff>793086</xdr:colOff>
      <xdr:row>43</xdr:row>
      <xdr:rowOff>11907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6638785" y="7369968"/>
          <a:ext cx="809895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23812</xdr:colOff>
      <xdr:row>21</xdr:row>
      <xdr:rowOff>35719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642937</xdr:colOff>
      <xdr:row>23</xdr:row>
      <xdr:rowOff>178594</xdr:rowOff>
    </xdr:from>
    <xdr:to>
      <xdr:col>7</xdr:col>
      <xdr:colOff>493328</xdr:colOff>
      <xdr:row>30</xdr:row>
      <xdr:rowOff>23814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24625" y="4810125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76199</xdr:rowOff>
    </xdr:from>
    <xdr:to>
      <xdr:col>6</xdr:col>
      <xdr:colOff>547686</xdr:colOff>
      <xdr:row>28</xdr:row>
      <xdr:rowOff>59530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1131094</xdr:colOff>
      <xdr:row>29</xdr:row>
      <xdr:rowOff>166687</xdr:rowOff>
    </xdr:from>
    <xdr:to>
      <xdr:col>6</xdr:col>
      <xdr:colOff>743360</xdr:colOff>
      <xdr:row>36</xdr:row>
      <xdr:rowOff>11907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12719" y="6822281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458387</xdr:colOff>
      <xdr:row>1</xdr:row>
      <xdr:rowOff>3571</xdr:rowOff>
    </xdr:from>
    <xdr:to>
      <xdr:col>12</xdr:col>
      <xdr:colOff>250030</xdr:colOff>
      <xdr:row>13</xdr:row>
      <xdr:rowOff>11906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559594</xdr:colOff>
      <xdr:row>15</xdr:row>
      <xdr:rowOff>166688</xdr:rowOff>
    </xdr:from>
    <xdr:to>
      <xdr:col>7</xdr:col>
      <xdr:colOff>600485</xdr:colOff>
      <xdr:row>22</xdr:row>
      <xdr:rowOff>11908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524625" y="4441032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492579</xdr:colOff>
      <xdr:row>0</xdr:row>
      <xdr:rowOff>51708</xdr:rowOff>
    </xdr:from>
    <xdr:to>
      <xdr:col>19</xdr:col>
      <xdr:colOff>668111</xdr:colOff>
      <xdr:row>17</xdr:row>
      <xdr:rowOff>44904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748392</xdr:colOff>
      <xdr:row>14</xdr:row>
      <xdr:rowOff>91166</xdr:rowOff>
    </xdr:from>
    <xdr:to>
      <xdr:col>12</xdr:col>
      <xdr:colOff>217714</xdr:colOff>
      <xdr:row>31</xdr:row>
      <xdr:rowOff>163285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258536</xdr:colOff>
      <xdr:row>48</xdr:row>
      <xdr:rowOff>108858</xdr:rowOff>
    </xdr:from>
    <xdr:to>
      <xdr:col>8</xdr:col>
      <xdr:colOff>469917</xdr:colOff>
      <xdr:row>56</xdr:row>
      <xdr:rowOff>25515</xdr:rowOff>
    </xdr:to>
    <xdr:grpSp>
      <xdr:nvGrpSpPr>
        <xdr:cNvPr id="4" name="Grupo 3">
          <a:hlinkClick xmlns:r="http://schemas.openxmlformats.org/officeDocument/2006/relationships" r:id="rId3" tooltip="VOLVER AL ÍNDICE"/>
        </xdr:cNvPr>
        <xdr:cNvGrpSpPr/>
      </xdr:nvGrpSpPr>
      <xdr:grpSpPr>
        <a:xfrm>
          <a:off x="7461817" y="10145827"/>
          <a:ext cx="973381" cy="1440657"/>
          <a:chOff x="10453114" y="4658915"/>
          <a:chExt cx="1320375" cy="1954227"/>
        </a:xfrm>
      </xdr:grpSpPr>
      <xdr:sp macro="" textlink="">
        <xdr:nvSpPr>
          <xdr:cNvPr id="6" name="Flecha circular 5"/>
          <xdr:cNvSpPr/>
        </xdr:nvSpPr>
        <xdr:spPr>
          <a:xfrm>
            <a:off x="10453114" y="4658915"/>
            <a:ext cx="1320375" cy="1320576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7" name="Forma libre 6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1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8" name="Forma libre 7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9" name="Forma libre 8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0</xdr:row>
      <xdr:rowOff>28575</xdr:rowOff>
    </xdr:from>
    <xdr:to>
      <xdr:col>17</xdr:col>
      <xdr:colOff>180975</xdr:colOff>
      <xdr:row>35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645319</xdr:colOff>
      <xdr:row>35</xdr:row>
      <xdr:rowOff>180975</xdr:rowOff>
    </xdr:from>
    <xdr:to>
      <xdr:col>5</xdr:col>
      <xdr:colOff>362360</xdr:colOff>
      <xdr:row>42</xdr:row>
      <xdr:rowOff>26195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5729288" y="7265194"/>
          <a:ext cx="800510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</xdr:colOff>
      <xdr:row>0</xdr:row>
      <xdr:rowOff>0</xdr:rowOff>
    </xdr:from>
    <xdr:to>
      <xdr:col>9</xdr:col>
      <xdr:colOff>571500</xdr:colOff>
      <xdr:row>8</xdr:row>
      <xdr:rowOff>142874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333375</xdr:colOff>
      <xdr:row>0</xdr:row>
      <xdr:rowOff>15477</xdr:rowOff>
    </xdr:from>
    <xdr:to>
      <xdr:col>15</xdr:col>
      <xdr:colOff>135375</xdr:colOff>
      <xdr:row>8</xdr:row>
      <xdr:rowOff>142873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23813</xdr:colOff>
      <xdr:row>9</xdr:row>
      <xdr:rowOff>166688</xdr:rowOff>
    </xdr:from>
    <xdr:to>
      <xdr:col>8</xdr:col>
      <xdr:colOff>64704</xdr:colOff>
      <xdr:row>16</xdr:row>
      <xdr:rowOff>11908</xdr:rowOff>
    </xdr:to>
    <xdr:grpSp>
      <xdr:nvGrpSpPr>
        <xdr:cNvPr id="10" name="Grupo 9">
          <a:hlinkClick xmlns:r="http://schemas.openxmlformats.org/officeDocument/2006/relationships" r:id="rId3" tooltip="VOLVER AL ÍNDICE"/>
        </xdr:cNvPr>
        <xdr:cNvGrpSpPr/>
      </xdr:nvGrpSpPr>
      <xdr:grpSpPr>
        <a:xfrm>
          <a:off x="6096001" y="3048001"/>
          <a:ext cx="802891" cy="1178720"/>
          <a:chOff x="10453114" y="4625162"/>
          <a:chExt cx="1354123" cy="1987980"/>
        </a:xfrm>
      </xdr:grpSpPr>
      <xdr:sp macro="" textlink="">
        <xdr:nvSpPr>
          <xdr:cNvPr id="11" name="Flecha circular 10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2" name="Forma libre 11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3" name="Forma libre 12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4" name="Forma libre 13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</xdr:row>
      <xdr:rowOff>23811</xdr:rowOff>
    </xdr:from>
    <xdr:to>
      <xdr:col>6</xdr:col>
      <xdr:colOff>466725</xdr:colOff>
      <xdr:row>19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130968</xdr:colOff>
      <xdr:row>20</xdr:row>
      <xdr:rowOff>178593</xdr:rowOff>
    </xdr:from>
    <xdr:to>
      <xdr:col>7</xdr:col>
      <xdr:colOff>933859</xdr:colOff>
      <xdr:row>27</xdr:row>
      <xdr:rowOff>23813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667499" y="4452937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</xdr:row>
      <xdr:rowOff>14286</xdr:rowOff>
    </xdr:from>
    <xdr:to>
      <xdr:col>8</xdr:col>
      <xdr:colOff>0</xdr:colOff>
      <xdr:row>21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607218</xdr:colOff>
      <xdr:row>23</xdr:row>
      <xdr:rowOff>166688</xdr:rowOff>
    </xdr:from>
    <xdr:to>
      <xdr:col>7</xdr:col>
      <xdr:colOff>481422</xdr:colOff>
      <xdr:row>30</xdr:row>
      <xdr:rowOff>11908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488906" y="4964907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71436</xdr:rowOff>
    </xdr:from>
    <xdr:to>
      <xdr:col>5</xdr:col>
      <xdr:colOff>916781</xdr:colOff>
      <xdr:row>31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773906</xdr:colOff>
      <xdr:row>31</xdr:row>
      <xdr:rowOff>178594</xdr:rowOff>
    </xdr:from>
    <xdr:to>
      <xdr:col>6</xdr:col>
      <xdr:colOff>386172</xdr:colOff>
      <xdr:row>38</xdr:row>
      <xdr:rowOff>23814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6441281" y="7215188"/>
          <a:ext cx="802891" cy="1178720"/>
          <a:chOff x="10453114" y="4625162"/>
          <a:chExt cx="1354123" cy="1987980"/>
        </a:xfrm>
      </xdr:grpSpPr>
      <xdr:sp macro="" textlink="">
        <xdr:nvSpPr>
          <xdr:cNvPr id="4" name="Flecha circular 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Forma libre 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6" name="Forma libre 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7" name="Forma libre 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34</xdr:row>
      <xdr:rowOff>166687</xdr:rowOff>
    </xdr:from>
    <xdr:to>
      <xdr:col>8</xdr:col>
      <xdr:colOff>273913</xdr:colOff>
      <xdr:row>40</xdr:row>
      <xdr:rowOff>71438</xdr:rowOff>
    </xdr:to>
    <xdr:grpSp>
      <xdr:nvGrpSpPr>
        <xdr:cNvPr id="28" name="Grupo 27">
          <a:hlinkClick xmlns:r="http://schemas.openxmlformats.org/officeDocument/2006/relationships" r:id="rId1" tooltip="VOLVER AL ÍNDICE"/>
        </xdr:cNvPr>
        <xdr:cNvGrpSpPr/>
      </xdr:nvGrpSpPr>
      <xdr:grpSpPr>
        <a:xfrm>
          <a:off x="6512719" y="6823604"/>
          <a:ext cx="809694" cy="1185334"/>
          <a:chOff x="10453114" y="4625162"/>
          <a:chExt cx="1354123" cy="1987980"/>
        </a:xfrm>
      </xdr:grpSpPr>
      <xdr:sp macro="" textlink="">
        <xdr:nvSpPr>
          <xdr:cNvPr id="29" name="Flecha circular 2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0" name="Forma libre 2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31" name="Forma libre 3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32" name="Forma libre 3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5442857</xdr:colOff>
      <xdr:row>62</xdr:row>
      <xdr:rowOff>84667</xdr:rowOff>
    </xdr:from>
    <xdr:to>
      <xdr:col>1</xdr:col>
      <xdr:colOff>802891</xdr:colOff>
      <xdr:row>69</xdr:row>
      <xdr:rowOff>120387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5442857" y="10728855"/>
          <a:ext cx="813097" cy="1202532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588169</xdr:colOff>
      <xdr:row>2</xdr:row>
      <xdr:rowOff>133348</xdr:rowOff>
    </xdr:from>
    <xdr:to>
      <xdr:col>8</xdr:col>
      <xdr:colOff>721369</xdr:colOff>
      <xdr:row>17</xdr:row>
      <xdr:rowOff>177448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695325</xdr:colOff>
      <xdr:row>19</xdr:row>
      <xdr:rowOff>169069</xdr:rowOff>
    </xdr:from>
    <xdr:to>
      <xdr:col>7</xdr:col>
      <xdr:colOff>736216</xdr:colOff>
      <xdr:row>26</xdr:row>
      <xdr:rowOff>14289</xdr:rowOff>
    </xdr:to>
    <xdr:grpSp>
      <xdr:nvGrpSpPr>
        <xdr:cNvPr id="4" name="Grupo 3">
          <a:hlinkClick xmlns:r="http://schemas.openxmlformats.org/officeDocument/2006/relationships" r:id="rId2" tooltip="VOLVER AL ÍNDICE"/>
        </xdr:cNvPr>
        <xdr:cNvGrpSpPr/>
      </xdr:nvGrpSpPr>
      <xdr:grpSpPr>
        <a:xfrm>
          <a:off x="5434013" y="3860007"/>
          <a:ext cx="802891" cy="1178720"/>
          <a:chOff x="10453114" y="4625162"/>
          <a:chExt cx="1354123" cy="1987980"/>
        </a:xfrm>
      </xdr:grpSpPr>
      <xdr:sp macro="" textlink="">
        <xdr:nvSpPr>
          <xdr:cNvPr id="5" name="Flecha circular 4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Forma libre 5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7" name="Forma libre 6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8" name="Forma libre 7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5</xdr:col>
      <xdr:colOff>19050</xdr:colOff>
      <xdr:row>20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573881</xdr:colOff>
      <xdr:row>18</xdr:row>
      <xdr:rowOff>171450</xdr:rowOff>
    </xdr:from>
    <xdr:to>
      <xdr:col>9</xdr:col>
      <xdr:colOff>614772</xdr:colOff>
      <xdr:row>25</xdr:row>
      <xdr:rowOff>16670</xdr:rowOff>
    </xdr:to>
    <xdr:grpSp>
      <xdr:nvGrpSpPr>
        <xdr:cNvPr id="3" name="Grupo 2">
          <a:hlinkClick xmlns:r="http://schemas.openxmlformats.org/officeDocument/2006/relationships" r:id="rId2" tooltip="VOLVER AL ÍNDICE"/>
        </xdr:cNvPr>
        <xdr:cNvGrpSpPr/>
      </xdr:nvGrpSpPr>
      <xdr:grpSpPr>
        <a:xfrm>
          <a:off x="8039100" y="4362450"/>
          <a:ext cx="802891" cy="1178720"/>
          <a:chOff x="10453114" y="4625162"/>
          <a:chExt cx="1354123" cy="1987980"/>
        </a:xfrm>
      </xdr:grpSpPr>
      <xdr:sp macro="" textlink="">
        <xdr:nvSpPr>
          <xdr:cNvPr id="5" name="Flecha circular 4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Forma libre 5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7" name="Forma libre 6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8" name="Forma libre 7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591873</xdr:colOff>
      <xdr:row>14</xdr:row>
      <xdr:rowOff>160869</xdr:rowOff>
    </xdr:from>
    <xdr:to>
      <xdr:col>7</xdr:col>
      <xdr:colOff>389347</xdr:colOff>
      <xdr:row>21</xdr:row>
      <xdr:rowOff>6089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5509154" y="4411400"/>
          <a:ext cx="797599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42862</xdr:rowOff>
    </xdr:from>
    <xdr:to>
      <xdr:col>14</xdr:col>
      <xdr:colOff>76200</xdr:colOff>
      <xdr:row>9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97631</xdr:colOff>
      <xdr:row>26</xdr:row>
      <xdr:rowOff>171450</xdr:rowOff>
    </xdr:from>
    <xdr:to>
      <xdr:col>7</xdr:col>
      <xdr:colOff>129792</xdr:colOff>
      <xdr:row>33</xdr:row>
      <xdr:rowOff>16670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265069" y="5838825"/>
          <a:ext cx="79416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250031</xdr:colOff>
      <xdr:row>33</xdr:row>
      <xdr:rowOff>21432</xdr:rowOff>
    </xdr:from>
    <xdr:to>
      <xdr:col>6</xdr:col>
      <xdr:colOff>128850</xdr:colOff>
      <xdr:row>39</xdr:row>
      <xdr:rowOff>31819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143625" y="8939213"/>
          <a:ext cx="795600" cy="1177200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264320</xdr:colOff>
      <xdr:row>2</xdr:row>
      <xdr:rowOff>66673</xdr:rowOff>
    </xdr:from>
    <xdr:to>
      <xdr:col>20</xdr:col>
      <xdr:colOff>150020</xdr:colOff>
      <xdr:row>43</xdr:row>
      <xdr:rowOff>109537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375708</xdr:colOff>
      <xdr:row>42</xdr:row>
      <xdr:rowOff>48949</xdr:rowOff>
    </xdr:from>
    <xdr:to>
      <xdr:col>5</xdr:col>
      <xdr:colOff>556889</xdr:colOff>
      <xdr:row>49</xdr:row>
      <xdr:rowOff>84536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8364802" y="8490480"/>
          <a:ext cx="788400" cy="120240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257405</xdr:colOff>
      <xdr:row>32</xdr:row>
      <xdr:rowOff>54013</xdr:rowOff>
    </xdr:from>
    <xdr:to>
      <xdr:col>4</xdr:col>
      <xdr:colOff>1051298</xdr:colOff>
      <xdr:row>39</xdr:row>
      <xdr:rowOff>96800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365311" y="5626138"/>
          <a:ext cx="793893" cy="1209600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536310</xdr:colOff>
      <xdr:row>31</xdr:row>
      <xdr:rowOff>76465</xdr:rowOff>
    </xdr:from>
    <xdr:to>
      <xdr:col>6</xdr:col>
      <xdr:colOff>113385</xdr:colOff>
      <xdr:row>38</xdr:row>
      <xdr:rowOff>121710</xdr:rowOff>
    </xdr:to>
    <xdr:grpSp>
      <xdr:nvGrpSpPr>
        <xdr:cNvPr id="2" name="Grupo 1">
          <a:hlinkClick xmlns:r="http://schemas.openxmlformats.org/officeDocument/2006/relationships" r:id="rId1" tooltip="VOLVER AL ÍNDICE"/>
        </xdr:cNvPr>
        <xdr:cNvGrpSpPr/>
      </xdr:nvGrpSpPr>
      <xdr:grpSpPr>
        <a:xfrm>
          <a:off x="6668029" y="5458090"/>
          <a:ext cx="791512" cy="1212058"/>
          <a:chOff x="10453114" y="4625162"/>
          <a:chExt cx="1354123" cy="1987980"/>
        </a:xfrm>
      </xdr:grpSpPr>
      <xdr:sp macro="" textlink="">
        <xdr:nvSpPr>
          <xdr:cNvPr id="3" name="Flecha circular 2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Forma libre 3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5" name="Forma libre 4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6" name="Forma libre 5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401412</xdr:colOff>
      <xdr:row>35</xdr:row>
      <xdr:rowOff>168388</xdr:rowOff>
    </xdr:from>
    <xdr:to>
      <xdr:col>13</xdr:col>
      <xdr:colOff>401481</xdr:colOff>
      <xdr:row>42</xdr:row>
      <xdr:rowOff>13608</xdr:rowOff>
    </xdr:to>
    <xdr:grpSp>
      <xdr:nvGrpSpPr>
        <xdr:cNvPr id="8" name="Grupo 7">
          <a:hlinkClick xmlns:r="http://schemas.openxmlformats.org/officeDocument/2006/relationships" r:id="rId1" tooltip="VOLVER AL ÍNDICE"/>
        </xdr:cNvPr>
        <xdr:cNvGrpSpPr/>
      </xdr:nvGrpSpPr>
      <xdr:grpSpPr>
        <a:xfrm>
          <a:off x="9640662" y="7514544"/>
          <a:ext cx="809694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37</xdr:row>
      <xdr:rowOff>166687</xdr:rowOff>
    </xdr:from>
    <xdr:to>
      <xdr:col>0</xdr:col>
      <xdr:colOff>898142</xdr:colOff>
      <xdr:row>44</xdr:row>
      <xdr:rowOff>11907</xdr:rowOff>
    </xdr:to>
    <xdr:grpSp>
      <xdr:nvGrpSpPr>
        <xdr:cNvPr id="7" name="Grupo 6">
          <a:hlinkClick xmlns:r="http://schemas.openxmlformats.org/officeDocument/2006/relationships" r:id="rId1" tooltip="VOLVER AL ÍNDICE"/>
        </xdr:cNvPr>
        <xdr:cNvGrpSpPr/>
      </xdr:nvGrpSpPr>
      <xdr:grpSpPr>
        <a:xfrm>
          <a:off x="95251" y="7215187"/>
          <a:ext cx="802891" cy="1178720"/>
          <a:chOff x="10453114" y="4625162"/>
          <a:chExt cx="1354123" cy="1987980"/>
        </a:xfrm>
      </xdr:grpSpPr>
      <xdr:sp macro="" textlink="">
        <xdr:nvSpPr>
          <xdr:cNvPr id="8" name="Flecha circular 7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9" name="Forma libre 8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0" name="Forma libre 9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1" name="Forma libre 10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350693</xdr:colOff>
      <xdr:row>20</xdr:row>
      <xdr:rowOff>51954</xdr:rowOff>
    </xdr:from>
    <xdr:to>
      <xdr:col>6</xdr:col>
      <xdr:colOff>636443</xdr:colOff>
      <xdr:row>41</xdr:row>
      <xdr:rowOff>42429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760268</xdr:colOff>
      <xdr:row>20</xdr:row>
      <xdr:rowOff>54551</xdr:rowOff>
    </xdr:from>
    <xdr:to>
      <xdr:col>12</xdr:col>
      <xdr:colOff>736889</xdr:colOff>
      <xdr:row>37</xdr:row>
      <xdr:rowOff>54551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370418</xdr:colOff>
      <xdr:row>41</xdr:row>
      <xdr:rowOff>30691</xdr:rowOff>
    </xdr:from>
    <xdr:to>
      <xdr:col>6</xdr:col>
      <xdr:colOff>275167</xdr:colOff>
      <xdr:row>55</xdr:row>
      <xdr:rowOff>106891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31750</xdr:colOff>
      <xdr:row>56</xdr:row>
      <xdr:rowOff>169333</xdr:rowOff>
    </xdr:from>
    <xdr:to>
      <xdr:col>7</xdr:col>
      <xdr:colOff>834641</xdr:colOff>
      <xdr:row>63</xdr:row>
      <xdr:rowOff>14553</xdr:rowOff>
    </xdr:to>
    <xdr:grpSp>
      <xdr:nvGrpSpPr>
        <xdr:cNvPr id="15" name="Grupo 14">
          <a:hlinkClick xmlns:r="http://schemas.openxmlformats.org/officeDocument/2006/relationships" r:id="rId4" tooltip="VOLVER AL ÍNDICE"/>
        </xdr:cNvPr>
        <xdr:cNvGrpSpPr/>
      </xdr:nvGrpSpPr>
      <xdr:grpSpPr>
        <a:xfrm>
          <a:off x="6008688" y="10837333"/>
          <a:ext cx="802891" cy="1178720"/>
          <a:chOff x="10453114" y="4625162"/>
          <a:chExt cx="1354123" cy="1987980"/>
        </a:xfrm>
      </xdr:grpSpPr>
      <xdr:sp macro="" textlink="">
        <xdr:nvSpPr>
          <xdr:cNvPr id="16" name="Flecha circular 15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7" name="Forma libre 16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8" name="Forma libre 17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9" name="Forma libre 18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0</xdr:rowOff>
    </xdr:from>
    <xdr:to>
      <xdr:col>10</xdr:col>
      <xdr:colOff>717177</xdr:colOff>
      <xdr:row>19</xdr:row>
      <xdr:rowOff>47625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20</xdr:row>
      <xdr:rowOff>0</xdr:rowOff>
    </xdr:from>
    <xdr:to>
      <xdr:col>10</xdr:col>
      <xdr:colOff>581025</xdr:colOff>
      <xdr:row>41</xdr:row>
      <xdr:rowOff>114300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514350</xdr:colOff>
      <xdr:row>39</xdr:row>
      <xdr:rowOff>123825</xdr:rowOff>
    </xdr:from>
    <xdr:to>
      <xdr:col>10</xdr:col>
      <xdr:colOff>581025</xdr:colOff>
      <xdr:row>60</xdr:row>
      <xdr:rowOff>133350</xdr:rowOff>
    </xdr:to>
    <xdr:graphicFrame macro="">
      <xdr:nvGraphicFramePr>
        <xdr:cNvPr id="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32</xdr:row>
      <xdr:rowOff>0</xdr:rowOff>
    </xdr:from>
    <xdr:to>
      <xdr:col>23</xdr:col>
      <xdr:colOff>276225</xdr:colOff>
      <xdr:row>46</xdr:row>
      <xdr:rowOff>76200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45</xdr:row>
      <xdr:rowOff>133350</xdr:rowOff>
    </xdr:from>
    <xdr:to>
      <xdr:col>23</xdr:col>
      <xdr:colOff>276225</xdr:colOff>
      <xdr:row>58</xdr:row>
      <xdr:rowOff>123825</xdr:rowOff>
    </xdr:to>
    <xdr:graphicFrame macro="">
      <xdr:nvGraphicFramePr>
        <xdr:cNvPr id="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58</xdr:row>
      <xdr:rowOff>123825</xdr:rowOff>
    </xdr:from>
    <xdr:to>
      <xdr:col>23</xdr:col>
      <xdr:colOff>276225</xdr:colOff>
      <xdr:row>73</xdr:row>
      <xdr:rowOff>9525</xdr:rowOff>
    </xdr:to>
    <xdr:graphicFrame macro="">
      <xdr:nvGraphicFramePr>
        <xdr:cNvPr id="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710053</xdr:colOff>
      <xdr:row>66</xdr:row>
      <xdr:rowOff>157883</xdr:rowOff>
    </xdr:from>
    <xdr:to>
      <xdr:col>7</xdr:col>
      <xdr:colOff>750944</xdr:colOff>
      <xdr:row>73</xdr:row>
      <xdr:rowOff>3103</xdr:rowOff>
    </xdr:to>
    <xdr:grpSp>
      <xdr:nvGrpSpPr>
        <xdr:cNvPr id="13" name="Grupo 12">
          <a:hlinkClick xmlns:r="http://schemas.openxmlformats.org/officeDocument/2006/relationships" r:id="rId7" tooltip="VOLVER AL ÍNDICE"/>
        </xdr:cNvPr>
        <xdr:cNvGrpSpPr/>
      </xdr:nvGrpSpPr>
      <xdr:grpSpPr>
        <a:xfrm>
          <a:off x="8472928" y="13600039"/>
          <a:ext cx="802891" cy="1178720"/>
          <a:chOff x="10453114" y="4625162"/>
          <a:chExt cx="1354123" cy="1987980"/>
        </a:xfrm>
      </xdr:grpSpPr>
      <xdr:sp macro="" textlink="">
        <xdr:nvSpPr>
          <xdr:cNvPr id="14" name="Flecha circular 1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5" name="Forma libre 1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6" name="Forma libre 1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7" name="Forma libre 1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392907</xdr:colOff>
      <xdr:row>3</xdr:row>
      <xdr:rowOff>0</xdr:rowOff>
    </xdr:from>
    <xdr:to>
      <xdr:col>21</xdr:col>
      <xdr:colOff>392906</xdr:colOff>
      <xdr:row>16</xdr:row>
      <xdr:rowOff>38100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11907</xdr:colOff>
      <xdr:row>24</xdr:row>
      <xdr:rowOff>116683</xdr:rowOff>
    </xdr:from>
    <xdr:to>
      <xdr:col>6</xdr:col>
      <xdr:colOff>464343</xdr:colOff>
      <xdr:row>39</xdr:row>
      <xdr:rowOff>154781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</xdr:row>
      <xdr:rowOff>15476</xdr:rowOff>
    </xdr:from>
    <xdr:to>
      <xdr:col>6</xdr:col>
      <xdr:colOff>464344</xdr:colOff>
      <xdr:row>24</xdr:row>
      <xdr:rowOff>91676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761999</xdr:colOff>
      <xdr:row>20</xdr:row>
      <xdr:rowOff>15478</xdr:rowOff>
    </xdr:from>
    <xdr:to>
      <xdr:col>16</xdr:col>
      <xdr:colOff>916781</xdr:colOff>
      <xdr:row>38</xdr:row>
      <xdr:rowOff>11907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23812</xdr:colOff>
      <xdr:row>56</xdr:row>
      <xdr:rowOff>178594</xdr:rowOff>
    </xdr:from>
    <xdr:to>
      <xdr:col>9</xdr:col>
      <xdr:colOff>64703</xdr:colOff>
      <xdr:row>63</xdr:row>
      <xdr:rowOff>23814</xdr:rowOff>
    </xdr:to>
    <xdr:grpSp>
      <xdr:nvGrpSpPr>
        <xdr:cNvPr id="13" name="Grupo 12">
          <a:hlinkClick xmlns:r="http://schemas.openxmlformats.org/officeDocument/2006/relationships" r:id="rId6" tooltip="VOLVER AL ÍNDICE"/>
        </xdr:cNvPr>
        <xdr:cNvGrpSpPr/>
      </xdr:nvGrpSpPr>
      <xdr:grpSpPr>
        <a:xfrm>
          <a:off x="6119812" y="11072813"/>
          <a:ext cx="802891" cy="1178720"/>
          <a:chOff x="10453114" y="4625162"/>
          <a:chExt cx="1354123" cy="1987980"/>
        </a:xfrm>
      </xdr:grpSpPr>
      <xdr:sp macro="" textlink="">
        <xdr:nvSpPr>
          <xdr:cNvPr id="14" name="Flecha circular 13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5" name="Forma libre 14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6" name="Forma libre 15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7" name="Forma libre 16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7408</xdr:colOff>
      <xdr:row>2</xdr:row>
      <xdr:rowOff>22489</xdr:rowOff>
    </xdr:from>
    <xdr:to>
      <xdr:col>21</xdr:col>
      <xdr:colOff>702733</xdr:colOff>
      <xdr:row>33</xdr:row>
      <xdr:rowOff>108214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726282</xdr:colOff>
      <xdr:row>36</xdr:row>
      <xdr:rowOff>166688</xdr:rowOff>
    </xdr:from>
    <xdr:to>
      <xdr:col>9</xdr:col>
      <xdr:colOff>5173</xdr:colOff>
      <xdr:row>43</xdr:row>
      <xdr:rowOff>11908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905626" y="7500938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</xdr:row>
      <xdr:rowOff>7143</xdr:rowOff>
    </xdr:from>
    <xdr:to>
      <xdr:col>8</xdr:col>
      <xdr:colOff>761999</xdr:colOff>
      <xdr:row>20</xdr:row>
      <xdr:rowOff>78582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422009</xdr:colOff>
      <xdr:row>22</xdr:row>
      <xdr:rowOff>166686</xdr:rowOff>
    </xdr:from>
    <xdr:to>
      <xdr:col>8</xdr:col>
      <xdr:colOff>462900</xdr:colOff>
      <xdr:row>29</xdr:row>
      <xdr:rowOff>11906</xdr:rowOff>
    </xdr:to>
    <xdr:grpSp>
      <xdr:nvGrpSpPr>
        <xdr:cNvPr id="8" name="Grupo 7">
          <a:hlinkClick xmlns:r="http://schemas.openxmlformats.org/officeDocument/2006/relationships" r:id="rId2" tooltip="VOLVER AL ÍNDICE"/>
        </xdr:cNvPr>
        <xdr:cNvGrpSpPr/>
      </xdr:nvGrpSpPr>
      <xdr:grpSpPr>
        <a:xfrm>
          <a:off x="6315603" y="4774405"/>
          <a:ext cx="802891" cy="1178720"/>
          <a:chOff x="10453114" y="4625162"/>
          <a:chExt cx="1354123" cy="1987980"/>
        </a:xfrm>
      </xdr:grpSpPr>
      <xdr:sp macro="" textlink="">
        <xdr:nvSpPr>
          <xdr:cNvPr id="9" name="Flecha circular 8"/>
          <xdr:cNvSpPr/>
        </xdr:nvSpPr>
        <xdr:spPr>
          <a:xfrm>
            <a:off x="10453114" y="4625162"/>
            <a:ext cx="1354123" cy="1354328"/>
          </a:xfrm>
          <a:prstGeom prst="circularArrow">
            <a:avLst>
              <a:gd name="adj1" fmla="val 10980"/>
              <a:gd name="adj2" fmla="val 1142322"/>
              <a:gd name="adj3" fmla="val 4500000"/>
              <a:gd name="adj4" fmla="val 10800000"/>
              <a:gd name="adj5" fmla="val 12500"/>
            </a:avLst>
          </a:prstGeom>
          <a:ln w="12700"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0" name="Forma libre 9"/>
          <xdr:cNvSpPr/>
        </xdr:nvSpPr>
        <xdr:spPr>
          <a:xfrm>
            <a:off x="10744960" y="5052339"/>
            <a:ext cx="733707" cy="366766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900" b="1" kern="1200">
                <a:solidFill>
                  <a:schemeClr val="accent1"/>
                </a:solidFill>
                <a:latin typeface="Century Gothic" panose="020B0502020202020204" pitchFamily="34" charset="0"/>
              </a:rPr>
              <a:t>ÍNDICE</a:t>
            </a:r>
          </a:p>
        </xdr:txBody>
      </xdr:sp>
      <xdr:sp macro="" textlink="">
        <xdr:nvSpPr>
          <xdr:cNvPr id="11" name="Forma libre 10"/>
          <xdr:cNvSpPr/>
        </xdr:nvSpPr>
        <xdr:spPr>
          <a:xfrm>
            <a:off x="10736905" y="5101122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  <xdr:sp macro="" textlink="">
        <xdr:nvSpPr>
          <xdr:cNvPr id="12" name="Forma libre 11"/>
          <xdr:cNvSpPr/>
        </xdr:nvSpPr>
        <xdr:spPr>
          <a:xfrm>
            <a:off x="10818133" y="6246377"/>
            <a:ext cx="733707" cy="366765"/>
          </a:xfrm>
          <a:custGeom>
            <a:avLst/>
            <a:gdLst>
              <a:gd name="connsiteX0" fmla="*/ 0 w 733707"/>
              <a:gd name="connsiteY0" fmla="*/ 0 h 366765"/>
              <a:gd name="connsiteX1" fmla="*/ 733707 w 733707"/>
              <a:gd name="connsiteY1" fmla="*/ 0 h 366765"/>
              <a:gd name="connsiteX2" fmla="*/ 733707 w 733707"/>
              <a:gd name="connsiteY2" fmla="*/ 366765 h 366765"/>
              <a:gd name="connsiteX3" fmla="*/ 0 w 733707"/>
              <a:gd name="connsiteY3" fmla="*/ 366765 h 366765"/>
              <a:gd name="connsiteX4" fmla="*/ 0 w 733707"/>
              <a:gd name="connsiteY4" fmla="*/ 0 h 36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3707" h="366765">
                <a:moveTo>
                  <a:pt x="0" y="0"/>
                </a:moveTo>
                <a:lnTo>
                  <a:pt x="733707" y="0"/>
                </a:lnTo>
                <a:lnTo>
                  <a:pt x="733707" y="366765"/>
                </a:lnTo>
                <a:lnTo>
                  <a:pt x="0" y="366765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ctr" anchorCtr="0">
            <a:noAutofit/>
          </a:bodyPr>
          <a:lstStyle/>
          <a:p>
            <a:pPr lvl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s-ES" sz="20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let&#237;nes\Boletines\Bolet&#237;nEner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Población2010-2019"/>
      <sheetName val="DiferentesVariables"/>
      <sheetName val="TurismoEnero2020(P)"/>
      <sheetName val="EvoluciónTurismo"/>
      <sheetName val="Paro1"/>
      <sheetName val="Paro2"/>
      <sheetName val="Paro3"/>
      <sheetName val="Paro4"/>
      <sheetName val="Paro5"/>
      <sheetName val="Paro6"/>
      <sheetName val="ParoEneroCCAA"/>
      <sheetName val="ParoCCAA"/>
      <sheetName val="Contratos1"/>
      <sheetName val="Contratos2"/>
      <sheetName val="Contratos3"/>
      <sheetName val="IPC"/>
      <sheetName val="EvoluciónIPCProvinciaTFE"/>
      <sheetName val="AfiliadosSSEnero2020"/>
      <sheetName val="AfiliadosSSMunicipios"/>
      <sheetName val="ResumenEpa1"/>
      <sheetName val="ResumenEpa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Sin actividad económica</v>
          </cell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Comercio</v>
          </cell>
          <cell r="G2" t="str">
            <v>Hostelería</v>
          </cell>
          <cell r="H2" t="str">
            <v>Resto de servicios</v>
          </cell>
        </row>
        <row r="3">
          <cell r="A3" t="str">
            <v xml:space="preserve"> Enero 2020</v>
          </cell>
          <cell r="B3">
            <v>7106</v>
          </cell>
          <cell r="C3">
            <v>1812</v>
          </cell>
          <cell r="D3">
            <v>3749</v>
          </cell>
          <cell r="E3">
            <v>9377</v>
          </cell>
          <cell r="F3">
            <v>15607</v>
          </cell>
          <cell r="G3">
            <v>15642</v>
          </cell>
          <cell r="H3">
            <v>38096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Analfabetos</v>
          </cell>
          <cell r="C2" t="str">
            <v>Educación primaria</v>
          </cell>
          <cell r="D2" t="str">
            <v>Educación secundaria</v>
          </cell>
          <cell r="E2" t="str">
            <v>Estudios universitarios</v>
          </cell>
          <cell r="F2" t="str">
            <v>Formación profesional</v>
          </cell>
          <cell r="G2" t="str">
            <v>Nivel de estudios desconocido</v>
          </cell>
        </row>
      </sheetData>
      <sheetData sheetId="14">
        <row r="2">
          <cell r="B2" t="str">
            <v>Directores y gerentes</v>
          </cell>
          <cell r="C2" t="str">
            <v>Técnicos y personal científicos e Intelectuales</v>
          </cell>
          <cell r="D2" t="str">
            <v>Técnicos y personal de apoyo</v>
          </cell>
          <cell r="E2" t="str">
            <v>Empleados Contables, Administrativos, y otros Empleados de Oficina</v>
          </cell>
          <cell r="F2" t="str">
            <v>Trabajadores de los servicios de Restauración, Personales, Protección y Vendedores</v>
          </cell>
          <cell r="G2" t="str">
            <v>Trabajadores agricultura y pesca</v>
          </cell>
          <cell r="H2" t="str">
            <v xml:space="preserve">Trabajadores cualificados Artesanos y Trab. Cualificados de las Industrias Manufactureras y La Construcción </v>
          </cell>
          <cell r="I2" t="str">
            <v>Operadores de maquinaria</v>
          </cell>
          <cell r="J2" t="str">
            <v>Ocupaciones elementales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="60" zoomScaleNormal="60" workbookViewId="0">
      <selection activeCell="Y16" sqref="Y16"/>
    </sheetView>
  </sheetViews>
  <sheetFormatPr baseColWidth="10" defaultRowHeight="15"/>
  <cols>
    <col min="1" max="1" width="26.5703125" style="226" customWidth="1"/>
    <col min="2" max="16384" width="11.42578125" style="226"/>
  </cols>
  <sheetData>
    <row r="1" spans="1:16" ht="45.75" customHeight="1">
      <c r="A1" s="346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1:16" ht="24.95" customHeight="1">
      <c r="A2" s="228" t="s">
        <v>489</v>
      </c>
      <c r="B2" s="231" t="s">
        <v>541</v>
      </c>
      <c r="C2" s="229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6" ht="18" customHeight="1">
      <c r="A3" s="228" t="s">
        <v>490</v>
      </c>
      <c r="B3" s="231" t="s">
        <v>45</v>
      </c>
      <c r="C3" s="229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16" ht="24.95" customHeight="1">
      <c r="A4" s="228" t="s">
        <v>491</v>
      </c>
      <c r="B4" s="231" t="s">
        <v>542</v>
      </c>
      <c r="C4" s="2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</row>
    <row r="5" spans="1:16" ht="18" customHeight="1">
      <c r="A5" s="228" t="s">
        <v>493</v>
      </c>
      <c r="B5" s="231" t="s">
        <v>488</v>
      </c>
      <c r="C5" s="229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</row>
    <row r="6" spans="1:16" ht="18" customHeight="1">
      <c r="A6" s="228" t="s">
        <v>492</v>
      </c>
      <c r="B6" s="231" t="s">
        <v>496</v>
      </c>
      <c r="C6" s="229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</row>
    <row r="7" spans="1:16" ht="24.95" customHeight="1">
      <c r="A7" s="228" t="s">
        <v>500</v>
      </c>
      <c r="B7" s="231" t="s">
        <v>497</v>
      </c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</row>
    <row r="8" spans="1:16" ht="18" customHeight="1">
      <c r="A8" s="228" t="s">
        <v>501</v>
      </c>
      <c r="B8" s="231" t="s">
        <v>513</v>
      </c>
      <c r="C8" s="229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</row>
    <row r="9" spans="1:16" ht="18" customHeight="1">
      <c r="A9" s="228" t="s">
        <v>502</v>
      </c>
      <c r="B9" s="231" t="s">
        <v>543</v>
      </c>
      <c r="C9" s="229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</row>
    <row r="10" spans="1:16" ht="18" customHeight="1">
      <c r="A10" s="228" t="s">
        <v>503</v>
      </c>
      <c r="B10" s="231" t="s">
        <v>512</v>
      </c>
      <c r="C10" s="229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</row>
    <row r="11" spans="1:16" ht="18" customHeight="1">
      <c r="A11" s="228" t="s">
        <v>504</v>
      </c>
      <c r="B11" s="231" t="s">
        <v>508</v>
      </c>
      <c r="C11" s="229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</row>
    <row r="12" spans="1:16" ht="18" customHeight="1">
      <c r="A12" s="228" t="s">
        <v>505</v>
      </c>
      <c r="B12" s="231" t="s">
        <v>509</v>
      </c>
      <c r="C12" s="229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</row>
    <row r="13" spans="1:16" ht="18" customHeight="1">
      <c r="A13" s="228" t="s">
        <v>506</v>
      </c>
      <c r="B13" s="231" t="s">
        <v>510</v>
      </c>
      <c r="C13" s="229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</row>
    <row r="14" spans="1:16" ht="18" customHeight="1">
      <c r="A14" s="228" t="s">
        <v>507</v>
      </c>
      <c r="B14" s="231" t="s">
        <v>511</v>
      </c>
      <c r="C14" s="229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</row>
    <row r="15" spans="1:16" ht="24.95" customHeight="1">
      <c r="A15" s="228" t="s">
        <v>559</v>
      </c>
      <c r="B15" s="231" t="s">
        <v>560</v>
      </c>
      <c r="C15" s="229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</row>
    <row r="16" spans="1:16" ht="24.95" customHeight="1">
      <c r="A16" s="228" t="s">
        <v>514</v>
      </c>
      <c r="B16" s="231" t="s">
        <v>518</v>
      </c>
      <c r="C16" s="229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</row>
    <row r="17" spans="1:16" ht="18" customHeight="1">
      <c r="A17" s="228" t="s">
        <v>515</v>
      </c>
      <c r="B17" s="231" t="s">
        <v>519</v>
      </c>
      <c r="C17" s="229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8" spans="1:16" ht="18" customHeight="1">
      <c r="A18" s="228" t="s">
        <v>516</v>
      </c>
      <c r="B18" s="231" t="s">
        <v>520</v>
      </c>
      <c r="C18" s="229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</row>
    <row r="19" spans="1:16" ht="18" customHeight="1">
      <c r="A19" s="228" t="s">
        <v>517</v>
      </c>
      <c r="B19" s="231" t="s">
        <v>521</v>
      </c>
      <c r="C19" s="229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</row>
    <row r="20" spans="1:16" ht="24.95" customHeight="1">
      <c r="A20" s="228" t="s">
        <v>525</v>
      </c>
      <c r="B20" s="231" t="s">
        <v>522</v>
      </c>
      <c r="C20" s="229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</row>
    <row r="21" spans="1:16" ht="18" customHeight="1">
      <c r="A21" s="228" t="s">
        <v>526</v>
      </c>
      <c r="B21" s="231" t="s">
        <v>523</v>
      </c>
      <c r="C21" s="229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</row>
    <row r="22" spans="1:16" ht="24.95" customHeight="1">
      <c r="A22" s="228" t="s">
        <v>527</v>
      </c>
      <c r="B22" s="231" t="s">
        <v>524</v>
      </c>
      <c r="C22" s="229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</row>
    <row r="23" spans="1:16" ht="24.95" customHeight="1">
      <c r="A23" s="228" t="s">
        <v>535</v>
      </c>
      <c r="B23" s="231" t="s">
        <v>529</v>
      </c>
      <c r="C23" s="229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</row>
    <row r="24" spans="1:16" ht="18" customHeight="1">
      <c r="A24" s="228" t="s">
        <v>536</v>
      </c>
      <c r="B24" s="231" t="s">
        <v>530</v>
      </c>
      <c r="C24" s="229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</row>
    <row r="25" spans="1:16" ht="24.95" customHeight="1">
      <c r="A25" s="228" t="s">
        <v>537</v>
      </c>
      <c r="B25" s="231" t="s">
        <v>531</v>
      </c>
      <c r="C25" s="229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</row>
    <row r="26" spans="1:16" ht="18" customHeight="1">
      <c r="A26" s="228" t="s">
        <v>538</v>
      </c>
      <c r="B26" s="231" t="s">
        <v>532</v>
      </c>
      <c r="C26" s="229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</row>
    <row r="27" spans="1:16" ht="24.95" customHeight="1">
      <c r="A27" s="228" t="s">
        <v>539</v>
      </c>
      <c r="B27" s="231" t="s">
        <v>533</v>
      </c>
      <c r="C27" s="229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</row>
    <row r="28" spans="1:16" ht="18" customHeight="1">
      <c r="A28" s="228" t="s">
        <v>540</v>
      </c>
      <c r="B28" s="231" t="s">
        <v>534</v>
      </c>
      <c r="C28" s="229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</row>
    <row r="29" spans="1:16" ht="18" customHeight="1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</row>
  </sheetData>
  <mergeCells count="1">
    <mergeCell ref="A1:P1"/>
  </mergeCells>
  <hyperlinks>
    <hyperlink ref="A2" location="DEMOGRÁFICOS_1!A1" display="DEMOGRAFÍCOS_1"/>
    <hyperlink ref="A3" location="DEMOGRÁFICOS_2!A1" display="DEMOGRAFÍCOS_2"/>
    <hyperlink ref="A4" location="TURISMO_1!A1" display="TURISMO_1"/>
    <hyperlink ref="A5" location="TURISMO_2!A1" display="TURISMO_2"/>
    <hyperlink ref="A6" location="TURISMO_3!A1" display="TURISMO_3"/>
    <hyperlink ref="A7" location="PARO_1!A1" display="PARO_1"/>
    <hyperlink ref="A8" location="PARO_2!A1" display="PARO_2"/>
    <hyperlink ref="A9" location="PARO_3!A1" display="PARO_3"/>
    <hyperlink ref="A10" location="PARO_4!A1" display="PARO_4"/>
    <hyperlink ref="A11" location="PARO_5!A1" display="PARO_5"/>
    <hyperlink ref="A12" location="PARO_6!A1" display="PARO_6"/>
    <hyperlink ref="A13" location="PARO_7!A1" display="PARO_7"/>
    <hyperlink ref="A14" location="PARO_8!A1" display="PARO_8"/>
    <hyperlink ref="A16" location="CONTRATOS_1!A1" display="CONTRATOS_1"/>
    <hyperlink ref="A17" location="CONTRATOS_2!A1" display="CONTRATOS_2"/>
    <hyperlink ref="A18" location="CONTRATOS_3!A1" display="CONTRATOS_3"/>
    <hyperlink ref="A19" location="CONTRATOS_4!A1" display="CONTRATOS_4"/>
    <hyperlink ref="A20" location="IPC_1!A1" display="IPC_1"/>
    <hyperlink ref="A21" location="IPC_2!A1" display="IPC_2"/>
    <hyperlink ref="A22" location="REF!A1" display="REF"/>
    <hyperlink ref="A23" location="PIB_1!A1" display="PIB_1"/>
    <hyperlink ref="A24" location="PIB_2!A1" display="PIB_2"/>
    <hyperlink ref="A25" location="'AFILIADOS S.S._1'!A1" display="AFILIADOS S.S._1"/>
    <hyperlink ref="A26" location="'AFILIADOS S.S._2'!A1" display="AFILIADOS S.S._2"/>
    <hyperlink ref="A27" location="EPA_1!A1" display="EPA_1"/>
    <hyperlink ref="A28" location="EPA_2!A1" display="EPA_2"/>
    <hyperlink ref="A15" location="ERTES!A1" display="ERTES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41"/>
  <sheetViews>
    <sheetView showGridLines="0" zoomScale="80" zoomScaleNormal="80" workbookViewId="0">
      <selection sqref="A1:I1"/>
    </sheetView>
  </sheetViews>
  <sheetFormatPr baseColWidth="10" defaultRowHeight="15"/>
  <cols>
    <col min="1" max="1" width="24.140625" bestFit="1" customWidth="1"/>
    <col min="4" max="4" width="13.5703125" customWidth="1"/>
    <col min="5" max="5" width="15.140625" customWidth="1"/>
    <col min="6" max="6" width="12.7109375" customWidth="1"/>
    <col min="8" max="8" width="12.5703125" customWidth="1"/>
    <col min="9" max="9" width="12.42578125" customWidth="1"/>
  </cols>
  <sheetData>
    <row r="1" spans="1:9" ht="25.5" customHeight="1">
      <c r="A1" s="372" t="s">
        <v>499</v>
      </c>
      <c r="B1" s="372"/>
      <c r="C1" s="372"/>
      <c r="D1" s="372"/>
      <c r="E1" s="372"/>
      <c r="F1" s="372"/>
      <c r="G1" s="372"/>
      <c r="H1" s="372"/>
      <c r="I1" s="372"/>
    </row>
    <row r="2" spans="1:9" ht="31.5" customHeight="1" thickBot="1">
      <c r="A2" s="45" t="s">
        <v>115</v>
      </c>
      <c r="B2" s="46" t="s">
        <v>165</v>
      </c>
      <c r="C2" s="46" t="s">
        <v>164</v>
      </c>
      <c r="D2" s="46" t="s">
        <v>163</v>
      </c>
      <c r="E2" s="46" t="s">
        <v>162</v>
      </c>
      <c r="F2" s="46" t="s">
        <v>161</v>
      </c>
      <c r="G2" s="47" t="s">
        <v>123</v>
      </c>
      <c r="H2" s="45" t="s">
        <v>124</v>
      </c>
      <c r="I2" s="46" t="s">
        <v>125</v>
      </c>
    </row>
    <row r="3" spans="1:9">
      <c r="A3" s="44"/>
      <c r="B3" s="73"/>
      <c r="C3" s="73"/>
      <c r="D3" s="73"/>
      <c r="E3" s="73"/>
      <c r="F3" s="73"/>
      <c r="G3" s="72"/>
      <c r="H3" s="71"/>
      <c r="I3" s="48"/>
    </row>
    <row r="4" spans="1:9">
      <c r="A4" s="44" t="s">
        <v>126</v>
      </c>
      <c r="B4" s="51">
        <v>1</v>
      </c>
      <c r="C4" s="51">
        <v>2345</v>
      </c>
      <c r="D4" s="51">
        <v>566</v>
      </c>
      <c r="E4" s="51">
        <v>105</v>
      </c>
      <c r="F4" s="51">
        <v>82</v>
      </c>
      <c r="G4" s="55">
        <v>3099</v>
      </c>
      <c r="H4" s="51">
        <v>2849</v>
      </c>
      <c r="I4" s="70">
        <f t="shared" ref="I4:I34" si="0">G4*100/H4-100</f>
        <v>8.7750087750087715</v>
      </c>
    </row>
    <row r="5" spans="1:9">
      <c r="A5" s="44" t="s">
        <v>127</v>
      </c>
      <c r="B5" s="51">
        <v>0</v>
      </c>
      <c r="C5" s="51">
        <v>263</v>
      </c>
      <c r="D5" s="51">
        <v>185</v>
      </c>
      <c r="E5" s="51">
        <v>35</v>
      </c>
      <c r="F5" s="51">
        <v>33</v>
      </c>
      <c r="G5" s="55">
        <v>516</v>
      </c>
      <c r="H5" s="51">
        <v>504</v>
      </c>
      <c r="I5" s="70">
        <f t="shared" si="0"/>
        <v>2.3809523809523796</v>
      </c>
    </row>
    <row r="6" spans="1:9">
      <c r="A6" s="44" t="s">
        <v>128</v>
      </c>
      <c r="B6" s="51">
        <v>1</v>
      </c>
      <c r="C6" s="51">
        <v>442</v>
      </c>
      <c r="D6" s="51">
        <v>192</v>
      </c>
      <c r="E6" s="51">
        <v>28</v>
      </c>
      <c r="F6" s="51">
        <v>38</v>
      </c>
      <c r="G6" s="55">
        <v>701</v>
      </c>
      <c r="H6" s="51">
        <v>558</v>
      </c>
      <c r="I6" s="70">
        <f t="shared" si="0"/>
        <v>25.627240143369178</v>
      </c>
    </row>
    <row r="7" spans="1:9">
      <c r="A7" s="44" t="s">
        <v>129</v>
      </c>
      <c r="B7" s="51">
        <v>4</v>
      </c>
      <c r="C7" s="51">
        <v>5777</v>
      </c>
      <c r="D7" s="51">
        <v>1173</v>
      </c>
      <c r="E7" s="51">
        <v>179</v>
      </c>
      <c r="F7" s="51">
        <v>194</v>
      </c>
      <c r="G7" s="55">
        <v>7327</v>
      </c>
      <c r="H7" s="51">
        <v>7233</v>
      </c>
      <c r="I7" s="70">
        <f t="shared" si="0"/>
        <v>1.2995990598645051</v>
      </c>
    </row>
    <row r="8" spans="1:9">
      <c r="A8" s="44" t="s">
        <v>130</v>
      </c>
      <c r="B8" s="51">
        <v>0</v>
      </c>
      <c r="C8" s="51">
        <v>249</v>
      </c>
      <c r="D8" s="51">
        <v>226</v>
      </c>
      <c r="E8" s="51">
        <v>16</v>
      </c>
      <c r="F8" s="51">
        <v>28</v>
      </c>
      <c r="G8" s="55">
        <v>519</v>
      </c>
      <c r="H8" s="51">
        <v>512</v>
      </c>
      <c r="I8" s="70">
        <f t="shared" si="0"/>
        <v>1.3671875</v>
      </c>
    </row>
    <row r="9" spans="1:9">
      <c r="A9" s="44" t="s">
        <v>131</v>
      </c>
      <c r="B9" s="51">
        <v>1</v>
      </c>
      <c r="C9" s="51">
        <v>1122</v>
      </c>
      <c r="D9" s="51">
        <v>826</v>
      </c>
      <c r="E9" s="51">
        <v>213</v>
      </c>
      <c r="F9" s="51">
        <v>157</v>
      </c>
      <c r="G9" s="55">
        <v>2319</v>
      </c>
      <c r="H9" s="51">
        <v>2258</v>
      </c>
      <c r="I9" s="70">
        <f t="shared" si="0"/>
        <v>2.7015057573073449</v>
      </c>
    </row>
    <row r="10" spans="1:9">
      <c r="A10" s="44" t="s">
        <v>132</v>
      </c>
      <c r="B10" s="51">
        <v>0</v>
      </c>
      <c r="C10" s="51">
        <v>122</v>
      </c>
      <c r="D10" s="51">
        <v>94</v>
      </c>
      <c r="E10" s="51">
        <v>13</v>
      </c>
      <c r="F10" s="51">
        <v>22</v>
      </c>
      <c r="G10" s="55">
        <v>251</v>
      </c>
      <c r="H10" s="51">
        <v>241</v>
      </c>
      <c r="I10" s="70">
        <f t="shared" si="0"/>
        <v>4.1493775933609953</v>
      </c>
    </row>
    <row r="11" spans="1:9">
      <c r="A11" s="44" t="s">
        <v>133</v>
      </c>
      <c r="B11" s="51">
        <v>0</v>
      </c>
      <c r="C11" s="51">
        <v>246</v>
      </c>
      <c r="D11" s="51">
        <v>215</v>
      </c>
      <c r="E11" s="51">
        <v>18</v>
      </c>
      <c r="F11" s="51">
        <v>32</v>
      </c>
      <c r="G11" s="55">
        <v>511</v>
      </c>
      <c r="H11" s="51">
        <v>488</v>
      </c>
      <c r="I11" s="70">
        <f t="shared" si="0"/>
        <v>4.7131147540983562</v>
      </c>
    </row>
    <row r="12" spans="1:9">
      <c r="A12" s="44" t="s">
        <v>134</v>
      </c>
      <c r="B12" s="51">
        <v>5</v>
      </c>
      <c r="C12" s="51">
        <v>3270</v>
      </c>
      <c r="D12" s="51">
        <v>954</v>
      </c>
      <c r="E12" s="51">
        <v>178</v>
      </c>
      <c r="F12" s="51">
        <v>138</v>
      </c>
      <c r="G12" s="55">
        <v>4545</v>
      </c>
      <c r="H12" s="51">
        <v>4252</v>
      </c>
      <c r="I12" s="70">
        <f t="shared" si="0"/>
        <v>6.8908748824082835</v>
      </c>
    </row>
    <row r="13" spans="1:9">
      <c r="A13" s="44" t="s">
        <v>135</v>
      </c>
      <c r="B13" s="51">
        <v>0</v>
      </c>
      <c r="C13" s="51">
        <v>239</v>
      </c>
      <c r="D13" s="51">
        <v>230</v>
      </c>
      <c r="E13" s="51">
        <v>30</v>
      </c>
      <c r="F13" s="51">
        <v>50</v>
      </c>
      <c r="G13" s="55">
        <v>549</v>
      </c>
      <c r="H13" s="51">
        <v>587</v>
      </c>
      <c r="I13" s="70">
        <f t="shared" si="0"/>
        <v>-6.4735945485519579</v>
      </c>
    </row>
    <row r="14" spans="1:9">
      <c r="A14" s="44" t="s">
        <v>136</v>
      </c>
      <c r="B14" s="51">
        <v>7</v>
      </c>
      <c r="C14" s="51">
        <v>1342</v>
      </c>
      <c r="D14" s="51">
        <v>350</v>
      </c>
      <c r="E14" s="51">
        <v>60</v>
      </c>
      <c r="F14" s="51">
        <v>55</v>
      </c>
      <c r="G14" s="55">
        <v>1814</v>
      </c>
      <c r="H14" s="51">
        <v>1793</v>
      </c>
      <c r="I14" s="70">
        <f t="shared" si="0"/>
        <v>1.1712214166201846</v>
      </c>
    </row>
    <row r="15" spans="1:9">
      <c r="A15" s="44" t="s">
        <v>137</v>
      </c>
      <c r="B15" s="51">
        <v>1</v>
      </c>
      <c r="C15" s="51">
        <v>1182</v>
      </c>
      <c r="D15" s="51">
        <v>786</v>
      </c>
      <c r="E15" s="51">
        <v>127</v>
      </c>
      <c r="F15" s="51">
        <v>153</v>
      </c>
      <c r="G15" s="55">
        <v>2249</v>
      </c>
      <c r="H15" s="51">
        <v>2153</v>
      </c>
      <c r="I15" s="70">
        <f t="shared" si="0"/>
        <v>4.4588945657222467</v>
      </c>
    </row>
    <row r="16" spans="1:9">
      <c r="A16" s="44" t="s">
        <v>138</v>
      </c>
      <c r="B16" s="51">
        <v>1</v>
      </c>
      <c r="C16" s="51">
        <v>1224</v>
      </c>
      <c r="D16" s="51">
        <v>1051</v>
      </c>
      <c r="E16" s="51">
        <v>109</v>
      </c>
      <c r="F16" s="51">
        <v>211</v>
      </c>
      <c r="G16" s="55">
        <v>2596</v>
      </c>
      <c r="H16" s="51">
        <v>2672</v>
      </c>
      <c r="I16" s="70">
        <f t="shared" si="0"/>
        <v>-2.8443113772455035</v>
      </c>
    </row>
    <row r="17" spans="1:9">
      <c r="A17" s="44" t="s">
        <v>139</v>
      </c>
      <c r="B17" s="51">
        <v>11</v>
      </c>
      <c r="C17" s="51">
        <v>7099</v>
      </c>
      <c r="D17" s="51">
        <v>6983</v>
      </c>
      <c r="E17" s="51">
        <v>1367</v>
      </c>
      <c r="F17" s="51">
        <v>1095</v>
      </c>
      <c r="G17" s="55">
        <v>16555</v>
      </c>
      <c r="H17" s="51">
        <v>16344</v>
      </c>
      <c r="I17" s="70">
        <f t="shared" si="0"/>
        <v>1.2909936368086079</v>
      </c>
    </row>
    <row r="18" spans="1:9">
      <c r="A18" s="44" t="s">
        <v>140</v>
      </c>
      <c r="B18" s="51">
        <v>1</v>
      </c>
      <c r="C18" s="51">
        <v>394</v>
      </c>
      <c r="D18" s="51">
        <v>497</v>
      </c>
      <c r="E18" s="51">
        <v>66</v>
      </c>
      <c r="F18" s="51">
        <v>71</v>
      </c>
      <c r="G18" s="55">
        <v>1029</v>
      </c>
      <c r="H18" s="51">
        <v>1036</v>
      </c>
      <c r="I18" s="70">
        <f t="shared" si="0"/>
        <v>-0.67567567567567721</v>
      </c>
    </row>
    <row r="19" spans="1:9">
      <c r="A19" s="44" t="s">
        <v>141</v>
      </c>
      <c r="B19" s="51">
        <v>4</v>
      </c>
      <c r="C19" s="51">
        <v>2142</v>
      </c>
      <c r="D19" s="51">
        <v>1674</v>
      </c>
      <c r="E19" s="51">
        <v>275</v>
      </c>
      <c r="F19" s="51">
        <v>269</v>
      </c>
      <c r="G19" s="55">
        <v>4364</v>
      </c>
      <c r="H19" s="51">
        <v>4508</v>
      </c>
      <c r="I19" s="70">
        <f t="shared" si="0"/>
        <v>-3.1943212067435667</v>
      </c>
    </row>
    <row r="20" spans="1:9">
      <c r="A20" s="44" t="s">
        <v>142</v>
      </c>
      <c r="B20" s="51">
        <v>0</v>
      </c>
      <c r="C20" s="51">
        <v>1632</v>
      </c>
      <c r="D20" s="51">
        <v>1107</v>
      </c>
      <c r="E20" s="51">
        <v>209</v>
      </c>
      <c r="F20" s="51">
        <v>148</v>
      </c>
      <c r="G20" s="55">
        <v>3096</v>
      </c>
      <c r="H20" s="51">
        <v>3056</v>
      </c>
      <c r="I20" s="70">
        <f t="shared" si="0"/>
        <v>1.3089005235602116</v>
      </c>
    </row>
    <row r="21" spans="1:9">
      <c r="A21" s="44" t="s">
        <v>143</v>
      </c>
      <c r="B21" s="51">
        <v>3</v>
      </c>
      <c r="C21" s="51">
        <v>2080</v>
      </c>
      <c r="D21" s="51">
        <v>1564</v>
      </c>
      <c r="E21" s="51">
        <v>189</v>
      </c>
      <c r="F21" s="51">
        <v>257</v>
      </c>
      <c r="G21" s="55">
        <v>4093</v>
      </c>
      <c r="H21" s="51">
        <v>4164</v>
      </c>
      <c r="I21" s="70">
        <f t="shared" si="0"/>
        <v>-1.7050912584053748</v>
      </c>
    </row>
    <row r="22" spans="1:9">
      <c r="A22" s="44" t="s">
        <v>144</v>
      </c>
      <c r="B22" s="51">
        <v>1</v>
      </c>
      <c r="C22" s="51">
        <v>630</v>
      </c>
      <c r="D22" s="51">
        <v>543</v>
      </c>
      <c r="E22" s="51">
        <v>109</v>
      </c>
      <c r="F22" s="51">
        <v>89</v>
      </c>
      <c r="G22" s="55">
        <v>1372</v>
      </c>
      <c r="H22" s="51">
        <v>1512</v>
      </c>
      <c r="I22" s="70">
        <f t="shared" si="0"/>
        <v>-9.2592592592592524</v>
      </c>
    </row>
    <row r="23" spans="1:9">
      <c r="A23" s="44" t="s">
        <v>145</v>
      </c>
      <c r="B23" s="51">
        <v>0</v>
      </c>
      <c r="C23" s="51">
        <v>207</v>
      </c>
      <c r="D23" s="51">
        <v>256</v>
      </c>
      <c r="E23" s="51">
        <v>25</v>
      </c>
      <c r="F23" s="51">
        <v>35</v>
      </c>
      <c r="G23" s="55">
        <v>523</v>
      </c>
      <c r="H23" s="51">
        <v>486</v>
      </c>
      <c r="I23" s="70">
        <f t="shared" si="0"/>
        <v>7.6131687242798307</v>
      </c>
    </row>
    <row r="24" spans="1:9">
      <c r="A24" s="44" t="s">
        <v>146</v>
      </c>
      <c r="B24" s="51">
        <v>2</v>
      </c>
      <c r="C24" s="51">
        <v>954</v>
      </c>
      <c r="D24" s="51">
        <v>306</v>
      </c>
      <c r="E24" s="51">
        <v>54</v>
      </c>
      <c r="F24" s="51">
        <v>42</v>
      </c>
      <c r="G24" s="55">
        <v>1358</v>
      </c>
      <c r="H24" s="51">
        <v>1212</v>
      </c>
      <c r="I24" s="70">
        <f t="shared" si="0"/>
        <v>12.046204620462049</v>
      </c>
    </row>
    <row r="25" spans="1:9">
      <c r="A25" s="44" t="s">
        <v>147</v>
      </c>
      <c r="B25" s="51">
        <v>5</v>
      </c>
      <c r="C25" s="51">
        <v>10793</v>
      </c>
      <c r="D25" s="51">
        <v>7658</v>
      </c>
      <c r="E25" s="51">
        <v>1788</v>
      </c>
      <c r="F25" s="51">
        <v>1336</v>
      </c>
      <c r="G25" s="55">
        <v>21580</v>
      </c>
      <c r="H25" s="51">
        <v>21783</v>
      </c>
      <c r="I25" s="70">
        <f t="shared" si="0"/>
        <v>-0.93191938667769136</v>
      </c>
    </row>
    <row r="26" spans="1:9">
      <c r="A26" s="44" t="s">
        <v>148</v>
      </c>
      <c r="B26" s="51">
        <v>4</v>
      </c>
      <c r="C26" s="51">
        <v>805</v>
      </c>
      <c r="D26" s="51">
        <v>577</v>
      </c>
      <c r="E26" s="51">
        <v>86</v>
      </c>
      <c r="F26" s="51">
        <v>117</v>
      </c>
      <c r="G26" s="55">
        <v>1589</v>
      </c>
      <c r="H26" s="51">
        <v>1585</v>
      </c>
      <c r="I26" s="70">
        <f t="shared" si="0"/>
        <v>0.25236593059936752</v>
      </c>
    </row>
    <row r="27" spans="1:9">
      <c r="A27" s="44" t="s">
        <v>149</v>
      </c>
      <c r="B27" s="51">
        <v>1</v>
      </c>
      <c r="C27" s="51">
        <v>505</v>
      </c>
      <c r="D27" s="51">
        <v>110</v>
      </c>
      <c r="E27" s="51">
        <v>18</v>
      </c>
      <c r="F27" s="51">
        <v>18</v>
      </c>
      <c r="G27" s="55">
        <v>652</v>
      </c>
      <c r="H27" s="51">
        <v>651</v>
      </c>
      <c r="I27" s="70">
        <f t="shared" si="0"/>
        <v>0.15360983102918624</v>
      </c>
    </row>
    <row r="28" spans="1:9">
      <c r="A28" s="44" t="s">
        <v>150</v>
      </c>
      <c r="B28" s="51">
        <v>1</v>
      </c>
      <c r="C28" s="51">
        <v>358</v>
      </c>
      <c r="D28" s="51">
        <v>401</v>
      </c>
      <c r="E28" s="51">
        <v>49</v>
      </c>
      <c r="F28" s="51">
        <v>41</v>
      </c>
      <c r="G28" s="55">
        <v>850</v>
      </c>
      <c r="H28" s="51">
        <v>836</v>
      </c>
      <c r="I28" s="70">
        <f t="shared" si="0"/>
        <v>1.6746411483253638</v>
      </c>
    </row>
    <row r="29" spans="1:9">
      <c r="A29" s="44" t="s">
        <v>151</v>
      </c>
      <c r="B29" s="51">
        <v>1</v>
      </c>
      <c r="C29" s="51">
        <v>236</v>
      </c>
      <c r="D29" s="51">
        <v>240</v>
      </c>
      <c r="E29" s="51">
        <v>21</v>
      </c>
      <c r="F29" s="51">
        <v>27</v>
      </c>
      <c r="G29" s="55">
        <v>525</v>
      </c>
      <c r="H29" s="51">
        <v>476</v>
      </c>
      <c r="I29" s="70">
        <f t="shared" si="0"/>
        <v>10.294117647058826</v>
      </c>
    </row>
    <row r="30" spans="1:9">
      <c r="A30" s="44" t="s">
        <v>152</v>
      </c>
      <c r="B30" s="51">
        <v>4</v>
      </c>
      <c r="C30" s="51">
        <v>1075</v>
      </c>
      <c r="D30" s="51">
        <v>1257</v>
      </c>
      <c r="E30" s="51">
        <v>175</v>
      </c>
      <c r="F30" s="51">
        <v>175</v>
      </c>
      <c r="G30" s="55">
        <v>2686</v>
      </c>
      <c r="H30" s="51">
        <v>2704</v>
      </c>
      <c r="I30" s="70">
        <f t="shared" si="0"/>
        <v>-0.66568047337278813</v>
      </c>
    </row>
    <row r="31" spans="1:9">
      <c r="A31" s="44" t="s">
        <v>153</v>
      </c>
      <c r="B31" s="51">
        <v>0</v>
      </c>
      <c r="C31" s="51">
        <v>172</v>
      </c>
      <c r="D31" s="51">
        <v>110</v>
      </c>
      <c r="E31" s="51">
        <v>5</v>
      </c>
      <c r="F31" s="51">
        <v>7</v>
      </c>
      <c r="G31" s="55">
        <v>294</v>
      </c>
      <c r="H31" s="51">
        <v>292</v>
      </c>
      <c r="I31" s="70">
        <f t="shared" si="0"/>
        <v>0.68493150684930981</v>
      </c>
    </row>
    <row r="32" spans="1:9">
      <c r="A32" s="44" t="s">
        <v>154</v>
      </c>
      <c r="B32" s="51">
        <v>0</v>
      </c>
      <c r="C32" s="51">
        <v>325</v>
      </c>
      <c r="D32" s="51">
        <v>378</v>
      </c>
      <c r="E32" s="51">
        <v>122</v>
      </c>
      <c r="F32" s="51">
        <v>99</v>
      </c>
      <c r="G32" s="55">
        <v>924</v>
      </c>
      <c r="H32" s="51">
        <v>1052</v>
      </c>
      <c r="I32" s="70">
        <f t="shared" si="0"/>
        <v>-12.167300380228141</v>
      </c>
    </row>
    <row r="33" spans="1:9">
      <c r="A33" s="44" t="s">
        <v>155</v>
      </c>
      <c r="B33" s="51">
        <v>5</v>
      </c>
      <c r="C33" s="51">
        <v>432</v>
      </c>
      <c r="D33" s="51">
        <v>496</v>
      </c>
      <c r="E33" s="51">
        <v>50</v>
      </c>
      <c r="F33" s="51">
        <v>69</v>
      </c>
      <c r="G33" s="55">
        <v>1052</v>
      </c>
      <c r="H33" s="51">
        <v>1057</v>
      </c>
      <c r="I33" s="70">
        <f t="shared" si="0"/>
        <v>-0.47303689687795725</v>
      </c>
    </row>
    <row r="34" spans="1:9">
      <c r="A34" s="44" t="s">
        <v>156</v>
      </c>
      <c r="B34" s="51">
        <v>0</v>
      </c>
      <c r="C34" s="51">
        <v>79</v>
      </c>
      <c r="D34" s="51">
        <v>27</v>
      </c>
      <c r="E34" s="51">
        <v>5</v>
      </c>
      <c r="F34" s="51">
        <v>1</v>
      </c>
      <c r="G34" s="55">
        <v>112</v>
      </c>
      <c r="H34" s="51">
        <v>120</v>
      </c>
      <c r="I34" s="70">
        <f t="shared" si="0"/>
        <v>-6.6666666666666714</v>
      </c>
    </row>
    <row r="35" spans="1:9">
      <c r="A35" s="44"/>
      <c r="B35" s="51"/>
      <c r="C35" s="51"/>
      <c r="D35" s="51"/>
      <c r="E35" s="51"/>
      <c r="F35" s="51"/>
      <c r="G35" s="51"/>
      <c r="H35" s="51"/>
      <c r="I35" s="70"/>
    </row>
    <row r="36" spans="1:9">
      <c r="A36" s="57" t="s">
        <v>157</v>
      </c>
      <c r="B36" s="59">
        <f t="shared" ref="B36:G36" si="1">SUM(B4:B34)</f>
        <v>64</v>
      </c>
      <c r="C36" s="59">
        <f t="shared" si="1"/>
        <v>47741</v>
      </c>
      <c r="D36" s="59">
        <f t="shared" si="1"/>
        <v>31032</v>
      </c>
      <c r="E36" s="59">
        <f t="shared" si="1"/>
        <v>5724</v>
      </c>
      <c r="F36" s="59">
        <f t="shared" si="1"/>
        <v>5089</v>
      </c>
      <c r="G36" s="59">
        <f t="shared" si="1"/>
        <v>89650</v>
      </c>
      <c r="H36" s="59">
        <v>88974</v>
      </c>
      <c r="I36" s="60">
        <f>G36*100/H36-100</f>
        <v>0.75977251781419852</v>
      </c>
    </row>
    <row r="40" spans="1:9">
      <c r="A40" s="42" t="s">
        <v>112</v>
      </c>
      <c r="B40" s="42" t="s">
        <v>113</v>
      </c>
      <c r="C40" s="44"/>
      <c r="D40" s="44"/>
      <c r="E40" s="44"/>
      <c r="F40" s="44"/>
      <c r="G40" s="44"/>
      <c r="H40" s="44"/>
      <c r="I40" s="44"/>
    </row>
    <row r="41" spans="1:9">
      <c r="A41" s="42" t="s">
        <v>114</v>
      </c>
      <c r="B41" s="42" t="s">
        <v>48</v>
      </c>
      <c r="C41" s="44"/>
      <c r="D41" s="44"/>
      <c r="E41" s="44"/>
      <c r="F41" s="44"/>
      <c r="G41" s="44"/>
      <c r="H41" s="44"/>
      <c r="I41" s="44"/>
    </row>
  </sheetData>
  <mergeCells count="1">
    <mergeCell ref="A1:I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8"/>
  <sheetViews>
    <sheetView showGridLines="0" zoomScale="80" zoomScaleNormal="80" workbookViewId="0">
      <selection sqref="A1:G1"/>
    </sheetView>
  </sheetViews>
  <sheetFormatPr baseColWidth="10" defaultRowHeight="1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6" width="14" customWidth="1"/>
    <col min="7" max="7" width="14.28515625" customWidth="1"/>
  </cols>
  <sheetData>
    <row r="1" spans="1:14" ht="24.75" customHeight="1">
      <c r="A1" s="373" t="s">
        <v>563</v>
      </c>
      <c r="B1" s="373"/>
      <c r="C1" s="373"/>
      <c r="D1" s="373"/>
      <c r="E1" s="373"/>
      <c r="F1" s="373"/>
      <c r="G1" s="373"/>
    </row>
    <row r="2" spans="1:14" ht="25.5">
      <c r="A2" s="66" t="s">
        <v>100</v>
      </c>
      <c r="B2" s="65" t="s">
        <v>194</v>
      </c>
      <c r="C2" s="65" t="s">
        <v>193</v>
      </c>
      <c r="D2" s="65" t="s">
        <v>192</v>
      </c>
      <c r="E2" s="66" t="s">
        <v>191</v>
      </c>
      <c r="F2" s="65" t="s">
        <v>190</v>
      </c>
      <c r="G2" s="67" t="s">
        <v>160</v>
      </c>
    </row>
    <row r="3" spans="1:14">
      <c r="A3" s="241" t="s">
        <v>562</v>
      </c>
      <c r="B3" s="174">
        <v>101</v>
      </c>
      <c r="C3" s="174">
        <v>62124</v>
      </c>
      <c r="D3" s="174">
        <v>36964</v>
      </c>
      <c r="E3" s="174">
        <v>7155</v>
      </c>
      <c r="F3" s="174">
        <v>6329</v>
      </c>
      <c r="G3" s="174">
        <v>112673</v>
      </c>
    </row>
    <row r="7" spans="1:14">
      <c r="I7" s="174"/>
      <c r="J7" s="174"/>
      <c r="K7" s="174"/>
      <c r="L7" s="174"/>
      <c r="M7" s="174"/>
      <c r="N7" s="174"/>
    </row>
    <row r="10" spans="1:14">
      <c r="H10" s="174"/>
      <c r="I10" s="174"/>
      <c r="J10" s="174"/>
      <c r="K10" s="174"/>
      <c r="L10" s="174"/>
      <c r="M10" s="174"/>
    </row>
    <row r="27" spans="1:2">
      <c r="A27" s="42" t="s">
        <v>112</v>
      </c>
      <c r="B27" s="42" t="s">
        <v>113</v>
      </c>
    </row>
    <row r="28" spans="1:2">
      <c r="A28" s="42" t="s">
        <v>114</v>
      </c>
      <c r="B28" s="42" t="s">
        <v>48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34"/>
  <sheetViews>
    <sheetView showGridLines="0" zoomScale="80" zoomScaleNormal="80" workbookViewId="0">
      <selection sqref="A1:L1"/>
    </sheetView>
  </sheetViews>
  <sheetFormatPr baseColWidth="10" defaultRowHeight="15"/>
  <cols>
    <col min="1" max="1" width="17.85546875" customWidth="1"/>
    <col min="2" max="3" width="13.5703125" customWidth="1"/>
    <col min="4" max="9" width="17.85546875" customWidth="1"/>
    <col min="10" max="12" width="13.5703125" customWidth="1"/>
    <col min="257" max="257" width="17.85546875" customWidth="1"/>
    <col min="258" max="259" width="13.5703125" customWidth="1"/>
    <col min="260" max="265" width="17.85546875" customWidth="1"/>
    <col min="266" max="268" width="13.5703125" customWidth="1"/>
    <col min="513" max="513" width="17.85546875" customWidth="1"/>
    <col min="514" max="515" width="13.5703125" customWidth="1"/>
    <col min="516" max="521" width="17.85546875" customWidth="1"/>
    <col min="522" max="524" width="13.5703125" customWidth="1"/>
    <col min="769" max="769" width="17.85546875" customWidth="1"/>
    <col min="770" max="771" width="13.5703125" customWidth="1"/>
    <col min="772" max="777" width="17.85546875" customWidth="1"/>
    <col min="778" max="780" width="13.5703125" customWidth="1"/>
    <col min="1025" max="1025" width="17.85546875" customWidth="1"/>
    <col min="1026" max="1027" width="13.5703125" customWidth="1"/>
    <col min="1028" max="1033" width="17.85546875" customWidth="1"/>
    <col min="1034" max="1036" width="13.5703125" customWidth="1"/>
    <col min="1281" max="1281" width="17.85546875" customWidth="1"/>
    <col min="1282" max="1283" width="13.5703125" customWidth="1"/>
    <col min="1284" max="1289" width="17.85546875" customWidth="1"/>
    <col min="1290" max="1292" width="13.5703125" customWidth="1"/>
    <col min="1537" max="1537" width="17.85546875" customWidth="1"/>
    <col min="1538" max="1539" width="13.5703125" customWidth="1"/>
    <col min="1540" max="1545" width="17.85546875" customWidth="1"/>
    <col min="1546" max="1548" width="13.5703125" customWidth="1"/>
    <col min="1793" max="1793" width="17.85546875" customWidth="1"/>
    <col min="1794" max="1795" width="13.5703125" customWidth="1"/>
    <col min="1796" max="1801" width="17.85546875" customWidth="1"/>
    <col min="1802" max="1804" width="13.5703125" customWidth="1"/>
    <col min="2049" max="2049" width="17.85546875" customWidth="1"/>
    <col min="2050" max="2051" width="13.5703125" customWidth="1"/>
    <col min="2052" max="2057" width="17.85546875" customWidth="1"/>
    <col min="2058" max="2060" width="13.5703125" customWidth="1"/>
    <col min="2305" max="2305" width="17.85546875" customWidth="1"/>
    <col min="2306" max="2307" width="13.5703125" customWidth="1"/>
    <col min="2308" max="2313" width="17.85546875" customWidth="1"/>
    <col min="2314" max="2316" width="13.5703125" customWidth="1"/>
    <col min="2561" max="2561" width="17.85546875" customWidth="1"/>
    <col min="2562" max="2563" width="13.5703125" customWidth="1"/>
    <col min="2564" max="2569" width="17.85546875" customWidth="1"/>
    <col min="2570" max="2572" width="13.5703125" customWidth="1"/>
    <col min="2817" max="2817" width="17.85546875" customWidth="1"/>
    <col min="2818" max="2819" width="13.5703125" customWidth="1"/>
    <col min="2820" max="2825" width="17.85546875" customWidth="1"/>
    <col min="2826" max="2828" width="13.5703125" customWidth="1"/>
    <col min="3073" max="3073" width="17.85546875" customWidth="1"/>
    <col min="3074" max="3075" width="13.5703125" customWidth="1"/>
    <col min="3076" max="3081" width="17.85546875" customWidth="1"/>
    <col min="3082" max="3084" width="13.5703125" customWidth="1"/>
    <col min="3329" max="3329" width="17.85546875" customWidth="1"/>
    <col min="3330" max="3331" width="13.5703125" customWidth="1"/>
    <col min="3332" max="3337" width="17.85546875" customWidth="1"/>
    <col min="3338" max="3340" width="13.5703125" customWidth="1"/>
    <col min="3585" max="3585" width="17.85546875" customWidth="1"/>
    <col min="3586" max="3587" width="13.5703125" customWidth="1"/>
    <col min="3588" max="3593" width="17.85546875" customWidth="1"/>
    <col min="3594" max="3596" width="13.5703125" customWidth="1"/>
    <col min="3841" max="3841" width="17.85546875" customWidth="1"/>
    <col min="3842" max="3843" width="13.5703125" customWidth="1"/>
    <col min="3844" max="3849" width="17.85546875" customWidth="1"/>
    <col min="3850" max="3852" width="13.5703125" customWidth="1"/>
    <col min="4097" max="4097" width="17.85546875" customWidth="1"/>
    <col min="4098" max="4099" width="13.5703125" customWidth="1"/>
    <col min="4100" max="4105" width="17.85546875" customWidth="1"/>
    <col min="4106" max="4108" width="13.5703125" customWidth="1"/>
    <col min="4353" max="4353" width="17.85546875" customWidth="1"/>
    <col min="4354" max="4355" width="13.5703125" customWidth="1"/>
    <col min="4356" max="4361" width="17.85546875" customWidth="1"/>
    <col min="4362" max="4364" width="13.5703125" customWidth="1"/>
    <col min="4609" max="4609" width="17.85546875" customWidth="1"/>
    <col min="4610" max="4611" width="13.5703125" customWidth="1"/>
    <col min="4612" max="4617" width="17.85546875" customWidth="1"/>
    <col min="4618" max="4620" width="13.5703125" customWidth="1"/>
    <col min="4865" max="4865" width="17.85546875" customWidth="1"/>
    <col min="4866" max="4867" width="13.5703125" customWidth="1"/>
    <col min="4868" max="4873" width="17.85546875" customWidth="1"/>
    <col min="4874" max="4876" width="13.5703125" customWidth="1"/>
    <col min="5121" max="5121" width="17.85546875" customWidth="1"/>
    <col min="5122" max="5123" width="13.5703125" customWidth="1"/>
    <col min="5124" max="5129" width="17.85546875" customWidth="1"/>
    <col min="5130" max="5132" width="13.5703125" customWidth="1"/>
    <col min="5377" max="5377" width="17.85546875" customWidth="1"/>
    <col min="5378" max="5379" width="13.5703125" customWidth="1"/>
    <col min="5380" max="5385" width="17.85546875" customWidth="1"/>
    <col min="5386" max="5388" width="13.5703125" customWidth="1"/>
    <col min="5633" max="5633" width="17.85546875" customWidth="1"/>
    <col min="5634" max="5635" width="13.5703125" customWidth="1"/>
    <col min="5636" max="5641" width="17.85546875" customWidth="1"/>
    <col min="5642" max="5644" width="13.5703125" customWidth="1"/>
    <col min="5889" max="5889" width="17.85546875" customWidth="1"/>
    <col min="5890" max="5891" width="13.5703125" customWidth="1"/>
    <col min="5892" max="5897" width="17.85546875" customWidth="1"/>
    <col min="5898" max="5900" width="13.5703125" customWidth="1"/>
    <col min="6145" max="6145" width="17.85546875" customWidth="1"/>
    <col min="6146" max="6147" width="13.5703125" customWidth="1"/>
    <col min="6148" max="6153" width="17.85546875" customWidth="1"/>
    <col min="6154" max="6156" width="13.5703125" customWidth="1"/>
    <col min="6401" max="6401" width="17.85546875" customWidth="1"/>
    <col min="6402" max="6403" width="13.5703125" customWidth="1"/>
    <col min="6404" max="6409" width="17.85546875" customWidth="1"/>
    <col min="6410" max="6412" width="13.5703125" customWidth="1"/>
    <col min="6657" max="6657" width="17.85546875" customWidth="1"/>
    <col min="6658" max="6659" width="13.5703125" customWidth="1"/>
    <col min="6660" max="6665" width="17.85546875" customWidth="1"/>
    <col min="6666" max="6668" width="13.5703125" customWidth="1"/>
    <col min="6913" max="6913" width="17.85546875" customWidth="1"/>
    <col min="6914" max="6915" width="13.5703125" customWidth="1"/>
    <col min="6916" max="6921" width="17.85546875" customWidth="1"/>
    <col min="6922" max="6924" width="13.5703125" customWidth="1"/>
    <col min="7169" max="7169" width="17.85546875" customWidth="1"/>
    <col min="7170" max="7171" width="13.5703125" customWidth="1"/>
    <col min="7172" max="7177" width="17.85546875" customWidth="1"/>
    <col min="7178" max="7180" width="13.5703125" customWidth="1"/>
    <col min="7425" max="7425" width="17.85546875" customWidth="1"/>
    <col min="7426" max="7427" width="13.5703125" customWidth="1"/>
    <col min="7428" max="7433" width="17.85546875" customWidth="1"/>
    <col min="7434" max="7436" width="13.5703125" customWidth="1"/>
    <col min="7681" max="7681" width="17.85546875" customWidth="1"/>
    <col min="7682" max="7683" width="13.5703125" customWidth="1"/>
    <col min="7684" max="7689" width="17.85546875" customWidth="1"/>
    <col min="7690" max="7692" width="13.5703125" customWidth="1"/>
    <col min="7937" max="7937" width="17.85546875" customWidth="1"/>
    <col min="7938" max="7939" width="13.5703125" customWidth="1"/>
    <col min="7940" max="7945" width="17.85546875" customWidth="1"/>
    <col min="7946" max="7948" width="13.5703125" customWidth="1"/>
    <col min="8193" max="8193" width="17.85546875" customWidth="1"/>
    <col min="8194" max="8195" width="13.5703125" customWidth="1"/>
    <col min="8196" max="8201" width="17.85546875" customWidth="1"/>
    <col min="8202" max="8204" width="13.5703125" customWidth="1"/>
    <col min="8449" max="8449" width="17.85546875" customWidth="1"/>
    <col min="8450" max="8451" width="13.5703125" customWidth="1"/>
    <col min="8452" max="8457" width="17.85546875" customWidth="1"/>
    <col min="8458" max="8460" width="13.5703125" customWidth="1"/>
    <col min="8705" max="8705" width="17.85546875" customWidth="1"/>
    <col min="8706" max="8707" width="13.5703125" customWidth="1"/>
    <col min="8708" max="8713" width="17.85546875" customWidth="1"/>
    <col min="8714" max="8716" width="13.5703125" customWidth="1"/>
    <col min="8961" max="8961" width="17.85546875" customWidth="1"/>
    <col min="8962" max="8963" width="13.5703125" customWidth="1"/>
    <col min="8964" max="8969" width="17.85546875" customWidth="1"/>
    <col min="8970" max="8972" width="13.5703125" customWidth="1"/>
    <col min="9217" max="9217" width="17.85546875" customWidth="1"/>
    <col min="9218" max="9219" width="13.5703125" customWidth="1"/>
    <col min="9220" max="9225" width="17.85546875" customWidth="1"/>
    <col min="9226" max="9228" width="13.5703125" customWidth="1"/>
    <col min="9473" max="9473" width="17.85546875" customWidth="1"/>
    <col min="9474" max="9475" width="13.5703125" customWidth="1"/>
    <col min="9476" max="9481" width="17.85546875" customWidth="1"/>
    <col min="9482" max="9484" width="13.5703125" customWidth="1"/>
    <col min="9729" max="9729" width="17.85546875" customWidth="1"/>
    <col min="9730" max="9731" width="13.5703125" customWidth="1"/>
    <col min="9732" max="9737" width="17.85546875" customWidth="1"/>
    <col min="9738" max="9740" width="13.5703125" customWidth="1"/>
    <col min="9985" max="9985" width="17.85546875" customWidth="1"/>
    <col min="9986" max="9987" width="13.5703125" customWidth="1"/>
    <col min="9988" max="9993" width="17.85546875" customWidth="1"/>
    <col min="9994" max="9996" width="13.5703125" customWidth="1"/>
    <col min="10241" max="10241" width="17.85546875" customWidth="1"/>
    <col min="10242" max="10243" width="13.5703125" customWidth="1"/>
    <col min="10244" max="10249" width="17.85546875" customWidth="1"/>
    <col min="10250" max="10252" width="13.5703125" customWidth="1"/>
    <col min="10497" max="10497" width="17.85546875" customWidth="1"/>
    <col min="10498" max="10499" width="13.5703125" customWidth="1"/>
    <col min="10500" max="10505" width="17.85546875" customWidth="1"/>
    <col min="10506" max="10508" width="13.5703125" customWidth="1"/>
    <col min="10753" max="10753" width="17.85546875" customWidth="1"/>
    <col min="10754" max="10755" width="13.5703125" customWidth="1"/>
    <col min="10756" max="10761" width="17.85546875" customWidth="1"/>
    <col min="10762" max="10764" width="13.5703125" customWidth="1"/>
    <col min="11009" max="11009" width="17.85546875" customWidth="1"/>
    <col min="11010" max="11011" width="13.5703125" customWidth="1"/>
    <col min="11012" max="11017" width="17.85546875" customWidth="1"/>
    <col min="11018" max="11020" width="13.5703125" customWidth="1"/>
    <col min="11265" max="11265" width="17.85546875" customWidth="1"/>
    <col min="11266" max="11267" width="13.5703125" customWidth="1"/>
    <col min="11268" max="11273" width="17.85546875" customWidth="1"/>
    <col min="11274" max="11276" width="13.5703125" customWidth="1"/>
    <col min="11521" max="11521" width="17.85546875" customWidth="1"/>
    <col min="11522" max="11523" width="13.5703125" customWidth="1"/>
    <col min="11524" max="11529" width="17.85546875" customWidth="1"/>
    <col min="11530" max="11532" width="13.5703125" customWidth="1"/>
    <col min="11777" max="11777" width="17.85546875" customWidth="1"/>
    <col min="11778" max="11779" width="13.5703125" customWidth="1"/>
    <col min="11780" max="11785" width="17.85546875" customWidth="1"/>
    <col min="11786" max="11788" width="13.5703125" customWidth="1"/>
    <col min="12033" max="12033" width="17.85546875" customWidth="1"/>
    <col min="12034" max="12035" width="13.5703125" customWidth="1"/>
    <col min="12036" max="12041" width="17.85546875" customWidth="1"/>
    <col min="12042" max="12044" width="13.5703125" customWidth="1"/>
    <col min="12289" max="12289" width="17.85546875" customWidth="1"/>
    <col min="12290" max="12291" width="13.5703125" customWidth="1"/>
    <col min="12292" max="12297" width="17.85546875" customWidth="1"/>
    <col min="12298" max="12300" width="13.5703125" customWidth="1"/>
    <col min="12545" max="12545" width="17.85546875" customWidth="1"/>
    <col min="12546" max="12547" width="13.5703125" customWidth="1"/>
    <col min="12548" max="12553" width="17.85546875" customWidth="1"/>
    <col min="12554" max="12556" width="13.5703125" customWidth="1"/>
    <col min="12801" max="12801" width="17.85546875" customWidth="1"/>
    <col min="12802" max="12803" width="13.5703125" customWidth="1"/>
    <col min="12804" max="12809" width="17.85546875" customWidth="1"/>
    <col min="12810" max="12812" width="13.5703125" customWidth="1"/>
    <col min="13057" max="13057" width="17.85546875" customWidth="1"/>
    <col min="13058" max="13059" width="13.5703125" customWidth="1"/>
    <col min="13060" max="13065" width="17.85546875" customWidth="1"/>
    <col min="13066" max="13068" width="13.5703125" customWidth="1"/>
    <col min="13313" max="13313" width="17.85546875" customWidth="1"/>
    <col min="13314" max="13315" width="13.5703125" customWidth="1"/>
    <col min="13316" max="13321" width="17.85546875" customWidth="1"/>
    <col min="13322" max="13324" width="13.5703125" customWidth="1"/>
    <col min="13569" max="13569" width="17.85546875" customWidth="1"/>
    <col min="13570" max="13571" width="13.5703125" customWidth="1"/>
    <col min="13572" max="13577" width="17.85546875" customWidth="1"/>
    <col min="13578" max="13580" width="13.5703125" customWidth="1"/>
    <col min="13825" max="13825" width="17.85546875" customWidth="1"/>
    <col min="13826" max="13827" width="13.5703125" customWidth="1"/>
    <col min="13828" max="13833" width="17.85546875" customWidth="1"/>
    <col min="13834" max="13836" width="13.5703125" customWidth="1"/>
    <col min="14081" max="14081" width="17.85546875" customWidth="1"/>
    <col min="14082" max="14083" width="13.5703125" customWidth="1"/>
    <col min="14084" max="14089" width="17.85546875" customWidth="1"/>
    <col min="14090" max="14092" width="13.5703125" customWidth="1"/>
    <col min="14337" max="14337" width="17.85546875" customWidth="1"/>
    <col min="14338" max="14339" width="13.5703125" customWidth="1"/>
    <col min="14340" max="14345" width="17.85546875" customWidth="1"/>
    <col min="14346" max="14348" width="13.5703125" customWidth="1"/>
    <col min="14593" max="14593" width="17.85546875" customWidth="1"/>
    <col min="14594" max="14595" width="13.5703125" customWidth="1"/>
    <col min="14596" max="14601" width="17.85546875" customWidth="1"/>
    <col min="14602" max="14604" width="13.5703125" customWidth="1"/>
    <col min="14849" max="14849" width="17.85546875" customWidth="1"/>
    <col min="14850" max="14851" width="13.5703125" customWidth="1"/>
    <col min="14852" max="14857" width="17.85546875" customWidth="1"/>
    <col min="14858" max="14860" width="13.5703125" customWidth="1"/>
    <col min="15105" max="15105" width="17.85546875" customWidth="1"/>
    <col min="15106" max="15107" width="13.5703125" customWidth="1"/>
    <col min="15108" max="15113" width="17.85546875" customWidth="1"/>
    <col min="15114" max="15116" width="13.5703125" customWidth="1"/>
    <col min="15361" max="15361" width="17.85546875" customWidth="1"/>
    <col min="15362" max="15363" width="13.5703125" customWidth="1"/>
    <col min="15364" max="15369" width="17.85546875" customWidth="1"/>
    <col min="15370" max="15372" width="13.5703125" customWidth="1"/>
    <col min="15617" max="15617" width="17.85546875" customWidth="1"/>
    <col min="15618" max="15619" width="13.5703125" customWidth="1"/>
    <col min="15620" max="15625" width="17.85546875" customWidth="1"/>
    <col min="15626" max="15628" width="13.5703125" customWidth="1"/>
    <col min="15873" max="15873" width="17.85546875" customWidth="1"/>
    <col min="15874" max="15875" width="13.5703125" customWidth="1"/>
    <col min="15876" max="15881" width="17.85546875" customWidth="1"/>
    <col min="15882" max="15884" width="13.5703125" customWidth="1"/>
    <col min="16129" max="16129" width="17.85546875" customWidth="1"/>
    <col min="16130" max="16131" width="13.5703125" customWidth="1"/>
    <col min="16132" max="16137" width="17.85546875" customWidth="1"/>
    <col min="16138" max="16140" width="13.5703125" customWidth="1"/>
  </cols>
  <sheetData>
    <row r="1" spans="1:18" ht="22.5" customHeight="1">
      <c r="A1" s="373" t="s">
        <v>564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8" ht="96.75" customHeight="1">
      <c r="A2" s="66" t="s">
        <v>100</v>
      </c>
      <c r="B2" s="65" t="s">
        <v>166</v>
      </c>
      <c r="C2" s="66" t="s">
        <v>167</v>
      </c>
      <c r="D2" s="65" t="s">
        <v>168</v>
      </c>
      <c r="E2" s="66" t="s">
        <v>169</v>
      </c>
      <c r="F2" s="65" t="s">
        <v>170</v>
      </c>
      <c r="G2" s="66" t="s">
        <v>171</v>
      </c>
      <c r="H2" s="65" t="s">
        <v>172</v>
      </c>
      <c r="I2" s="66" t="s">
        <v>173</v>
      </c>
      <c r="J2" s="65" t="s">
        <v>174</v>
      </c>
      <c r="K2" s="66" t="s">
        <v>175</v>
      </c>
      <c r="L2" s="67" t="s">
        <v>160</v>
      </c>
    </row>
    <row r="3" spans="1:18">
      <c r="A3" s="241" t="s">
        <v>562</v>
      </c>
      <c r="B3" s="175">
        <v>53</v>
      </c>
      <c r="C3" s="175">
        <v>546</v>
      </c>
      <c r="D3" s="175">
        <v>6675</v>
      </c>
      <c r="E3" s="175">
        <v>6630</v>
      </c>
      <c r="F3" s="175">
        <v>11619</v>
      </c>
      <c r="G3" s="175">
        <v>39486</v>
      </c>
      <c r="H3" s="175">
        <v>1435</v>
      </c>
      <c r="I3" s="175">
        <v>11454</v>
      </c>
      <c r="J3" s="175">
        <v>4409</v>
      </c>
      <c r="K3" s="175">
        <v>30366</v>
      </c>
      <c r="L3" s="177">
        <v>112673</v>
      </c>
    </row>
    <row r="8" spans="1:18">
      <c r="I8" s="6"/>
    </row>
    <row r="12" spans="1:18"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</row>
    <row r="33" spans="1:2">
      <c r="A33" s="42" t="s">
        <v>112</v>
      </c>
      <c r="B33" s="42" t="s">
        <v>113</v>
      </c>
    </row>
    <row r="34" spans="1:2">
      <c r="A34" s="42" t="s">
        <v>114</v>
      </c>
      <c r="B34" s="42" t="s">
        <v>48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30"/>
  <sheetViews>
    <sheetView showGridLines="0" zoomScale="80" zoomScaleNormal="80" workbookViewId="0">
      <selection activeCell="K18" sqref="K18"/>
    </sheetView>
  </sheetViews>
  <sheetFormatPr baseColWidth="10" defaultRowHeight="15"/>
  <cols>
    <col min="1" max="1" width="18.42578125" customWidth="1"/>
    <col min="2" max="4" width="16" customWidth="1"/>
  </cols>
  <sheetData>
    <row r="1" spans="1:4" ht="35.25" customHeight="1">
      <c r="A1" s="356" t="s">
        <v>298</v>
      </c>
      <c r="B1" s="356"/>
      <c r="C1" s="356"/>
      <c r="D1" s="356"/>
    </row>
    <row r="2" spans="1:4" ht="15.75">
      <c r="A2" s="374" t="s">
        <v>562</v>
      </c>
      <c r="B2" s="374"/>
      <c r="C2" s="374"/>
      <c r="D2" s="374"/>
    </row>
    <row r="3" spans="1:4" ht="15.75">
      <c r="A3" s="147"/>
      <c r="B3" s="65" t="s">
        <v>177</v>
      </c>
      <c r="C3" s="66" t="s">
        <v>178</v>
      </c>
      <c r="D3" s="76" t="s">
        <v>179</v>
      </c>
    </row>
    <row r="4" spans="1:4">
      <c r="A4" s="275" t="s">
        <v>180</v>
      </c>
      <c r="B4" s="260">
        <v>8057</v>
      </c>
      <c r="C4" s="261">
        <v>8814</v>
      </c>
      <c r="D4" s="262">
        <v>16871</v>
      </c>
    </row>
    <row r="5" spans="1:4" ht="30" customHeight="1">
      <c r="A5" s="276" t="s">
        <v>181</v>
      </c>
      <c r="B5" s="263">
        <v>6708</v>
      </c>
      <c r="C5" s="264">
        <v>7434</v>
      </c>
      <c r="D5" s="265">
        <v>14142</v>
      </c>
    </row>
    <row r="6" spans="1:4" ht="30" customHeight="1">
      <c r="A6" s="277" t="s">
        <v>182</v>
      </c>
      <c r="B6" s="263">
        <v>47107</v>
      </c>
      <c r="C6" s="264">
        <v>58342</v>
      </c>
      <c r="D6" s="265">
        <v>105449</v>
      </c>
    </row>
    <row r="7" spans="1:4" ht="51" customHeight="1">
      <c r="A7" s="65" t="s">
        <v>183</v>
      </c>
      <c r="B7" s="266">
        <f>SUM(B4:B6)</f>
        <v>61872</v>
      </c>
      <c r="C7" s="267">
        <f>SUM(C4:C6)</f>
        <v>74590</v>
      </c>
      <c r="D7" s="268">
        <f>SUM(D4:D6)</f>
        <v>136462</v>
      </c>
    </row>
    <row r="8" spans="1:4">
      <c r="A8" s="275" t="s">
        <v>184</v>
      </c>
      <c r="B8" s="269">
        <v>987</v>
      </c>
      <c r="C8" s="270">
        <v>876</v>
      </c>
      <c r="D8" s="265">
        <v>1863</v>
      </c>
    </row>
    <row r="9" spans="1:4">
      <c r="A9" s="276" t="s">
        <v>185</v>
      </c>
      <c r="B9" s="263">
        <v>4113</v>
      </c>
      <c r="C9" s="264">
        <v>5062</v>
      </c>
      <c r="D9" s="265">
        <v>9175</v>
      </c>
    </row>
    <row r="10" spans="1:4">
      <c r="A10" s="276" t="s">
        <v>186</v>
      </c>
      <c r="B10" s="269">
        <v>463</v>
      </c>
      <c r="C10" s="270">
        <v>438</v>
      </c>
      <c r="D10" s="271">
        <v>901</v>
      </c>
    </row>
    <row r="11" spans="1:4">
      <c r="A11" s="277" t="s">
        <v>187</v>
      </c>
      <c r="B11" s="263">
        <v>52148</v>
      </c>
      <c r="C11" s="264">
        <v>60525</v>
      </c>
      <c r="D11" s="265">
        <v>112673</v>
      </c>
    </row>
    <row r="12" spans="1:4" ht="38.25" customHeight="1">
      <c r="A12" s="65" t="s">
        <v>188</v>
      </c>
      <c r="B12" s="266">
        <f>SUM(B8:B11)</f>
        <v>57711</v>
      </c>
      <c r="C12" s="267">
        <f>SUM(C8:C11)</f>
        <v>66901</v>
      </c>
      <c r="D12" s="268">
        <f>SUM(D8:D11)</f>
        <v>124612</v>
      </c>
    </row>
    <row r="13" spans="1:4">
      <c r="A13" s="66" t="s">
        <v>189</v>
      </c>
      <c r="B13" s="272">
        <f>B7+B12</f>
        <v>119583</v>
      </c>
      <c r="C13" s="273">
        <f>C7+C12</f>
        <v>141491</v>
      </c>
      <c r="D13" s="274">
        <f>D7+D12</f>
        <v>261074</v>
      </c>
    </row>
    <row r="19" spans="1:17">
      <c r="A19" s="42" t="s">
        <v>112</v>
      </c>
      <c r="B19" s="42" t="s">
        <v>113</v>
      </c>
    </row>
    <row r="20" spans="1:17">
      <c r="A20" s="42" t="s">
        <v>114</v>
      </c>
      <c r="B20" s="42" t="s">
        <v>48</v>
      </c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K23" s="6"/>
      <c r="L23" s="6"/>
      <c r="M23" s="6"/>
      <c r="N23" s="6"/>
      <c r="Q23" s="6"/>
    </row>
    <row r="24" spans="1:17">
      <c r="I24" s="6"/>
      <c r="J24" s="6"/>
      <c r="K24" s="6"/>
      <c r="L24" s="6"/>
      <c r="N24" s="6"/>
      <c r="O24" s="6"/>
      <c r="P24" s="6"/>
      <c r="Q24" s="6"/>
    </row>
    <row r="26" spans="1:17">
      <c r="I26" s="6"/>
      <c r="J26" s="6"/>
      <c r="L26" s="6"/>
      <c r="O26" s="6"/>
      <c r="P26" s="6"/>
      <c r="Q26" s="6"/>
    </row>
    <row r="27" spans="1:17"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L28" s="6"/>
      <c r="M28" s="6"/>
      <c r="N28" s="6"/>
    </row>
    <row r="30" spans="1:17">
      <c r="K30" s="6"/>
    </row>
  </sheetData>
  <sortState ref="L20:Q27">
    <sortCondition ref="L20"/>
  </sortState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3"/>
  <sheetViews>
    <sheetView showGridLines="0" zoomScale="80" zoomScaleNormal="80" workbookViewId="0">
      <selection activeCell="P21" sqref="P21"/>
    </sheetView>
  </sheetViews>
  <sheetFormatPr baseColWidth="10" defaultRowHeight="15"/>
  <cols>
    <col min="1" max="1" width="35" style="77" customWidth="1"/>
    <col min="6" max="6" width="15.85546875" customWidth="1"/>
    <col min="257" max="257" width="35" customWidth="1"/>
    <col min="262" max="262" width="15.85546875" customWidth="1"/>
    <col min="513" max="513" width="35" customWidth="1"/>
    <col min="518" max="518" width="15.85546875" customWidth="1"/>
    <col min="769" max="769" width="35" customWidth="1"/>
    <col min="774" max="774" width="15.85546875" customWidth="1"/>
    <col min="1025" max="1025" width="35" customWidth="1"/>
    <col min="1030" max="1030" width="15.85546875" customWidth="1"/>
    <col min="1281" max="1281" width="35" customWidth="1"/>
    <col min="1286" max="1286" width="15.85546875" customWidth="1"/>
    <col min="1537" max="1537" width="35" customWidth="1"/>
    <col min="1542" max="1542" width="15.85546875" customWidth="1"/>
    <col min="1793" max="1793" width="35" customWidth="1"/>
    <col min="1798" max="1798" width="15.85546875" customWidth="1"/>
    <col min="2049" max="2049" width="35" customWidth="1"/>
    <col min="2054" max="2054" width="15.85546875" customWidth="1"/>
    <col min="2305" max="2305" width="35" customWidth="1"/>
    <col min="2310" max="2310" width="15.85546875" customWidth="1"/>
    <col min="2561" max="2561" width="35" customWidth="1"/>
    <col min="2566" max="2566" width="15.85546875" customWidth="1"/>
    <col min="2817" max="2817" width="35" customWidth="1"/>
    <col min="2822" max="2822" width="15.85546875" customWidth="1"/>
    <col min="3073" max="3073" width="35" customWidth="1"/>
    <col min="3078" max="3078" width="15.85546875" customWidth="1"/>
    <col min="3329" max="3329" width="35" customWidth="1"/>
    <col min="3334" max="3334" width="15.85546875" customWidth="1"/>
    <col min="3585" max="3585" width="35" customWidth="1"/>
    <col min="3590" max="3590" width="15.85546875" customWidth="1"/>
    <col min="3841" max="3841" width="35" customWidth="1"/>
    <col min="3846" max="3846" width="15.85546875" customWidth="1"/>
    <col min="4097" max="4097" width="35" customWidth="1"/>
    <col min="4102" max="4102" width="15.85546875" customWidth="1"/>
    <col min="4353" max="4353" width="35" customWidth="1"/>
    <col min="4358" max="4358" width="15.85546875" customWidth="1"/>
    <col min="4609" max="4609" width="35" customWidth="1"/>
    <col min="4614" max="4614" width="15.85546875" customWidth="1"/>
    <col min="4865" max="4865" width="35" customWidth="1"/>
    <col min="4870" max="4870" width="15.85546875" customWidth="1"/>
    <col min="5121" max="5121" width="35" customWidth="1"/>
    <col min="5126" max="5126" width="15.85546875" customWidth="1"/>
    <col min="5377" max="5377" width="35" customWidth="1"/>
    <col min="5382" max="5382" width="15.85546875" customWidth="1"/>
    <col min="5633" max="5633" width="35" customWidth="1"/>
    <col min="5638" max="5638" width="15.85546875" customWidth="1"/>
    <col min="5889" max="5889" width="35" customWidth="1"/>
    <col min="5894" max="5894" width="15.85546875" customWidth="1"/>
    <col min="6145" max="6145" width="35" customWidth="1"/>
    <col min="6150" max="6150" width="15.85546875" customWidth="1"/>
    <col min="6401" max="6401" width="35" customWidth="1"/>
    <col min="6406" max="6406" width="15.85546875" customWidth="1"/>
    <col min="6657" max="6657" width="35" customWidth="1"/>
    <col min="6662" max="6662" width="15.85546875" customWidth="1"/>
    <col min="6913" max="6913" width="35" customWidth="1"/>
    <col min="6918" max="6918" width="15.85546875" customWidth="1"/>
    <col min="7169" max="7169" width="35" customWidth="1"/>
    <col min="7174" max="7174" width="15.85546875" customWidth="1"/>
    <col min="7425" max="7425" width="35" customWidth="1"/>
    <col min="7430" max="7430" width="15.85546875" customWidth="1"/>
    <col min="7681" max="7681" width="35" customWidth="1"/>
    <col min="7686" max="7686" width="15.85546875" customWidth="1"/>
    <col min="7937" max="7937" width="35" customWidth="1"/>
    <col min="7942" max="7942" width="15.85546875" customWidth="1"/>
    <col min="8193" max="8193" width="35" customWidth="1"/>
    <col min="8198" max="8198" width="15.85546875" customWidth="1"/>
    <col min="8449" max="8449" width="35" customWidth="1"/>
    <col min="8454" max="8454" width="15.85546875" customWidth="1"/>
    <col min="8705" max="8705" width="35" customWidth="1"/>
    <col min="8710" max="8710" width="15.85546875" customWidth="1"/>
    <col min="8961" max="8961" width="35" customWidth="1"/>
    <col min="8966" max="8966" width="15.85546875" customWidth="1"/>
    <col min="9217" max="9217" width="35" customWidth="1"/>
    <col min="9222" max="9222" width="15.85546875" customWidth="1"/>
    <col min="9473" max="9473" width="35" customWidth="1"/>
    <col min="9478" max="9478" width="15.85546875" customWidth="1"/>
    <col min="9729" max="9729" width="35" customWidth="1"/>
    <col min="9734" max="9734" width="15.85546875" customWidth="1"/>
    <col min="9985" max="9985" width="35" customWidth="1"/>
    <col min="9990" max="9990" width="15.85546875" customWidth="1"/>
    <col min="10241" max="10241" width="35" customWidth="1"/>
    <col min="10246" max="10246" width="15.85546875" customWidth="1"/>
    <col min="10497" max="10497" width="35" customWidth="1"/>
    <col min="10502" max="10502" width="15.85546875" customWidth="1"/>
    <col min="10753" max="10753" width="35" customWidth="1"/>
    <col min="10758" max="10758" width="15.85546875" customWidth="1"/>
    <col min="11009" max="11009" width="35" customWidth="1"/>
    <col min="11014" max="11014" width="15.85546875" customWidth="1"/>
    <col min="11265" max="11265" width="35" customWidth="1"/>
    <col min="11270" max="11270" width="15.85546875" customWidth="1"/>
    <col min="11521" max="11521" width="35" customWidth="1"/>
    <col min="11526" max="11526" width="15.85546875" customWidth="1"/>
    <col min="11777" max="11777" width="35" customWidth="1"/>
    <col min="11782" max="11782" width="15.85546875" customWidth="1"/>
    <col min="12033" max="12033" width="35" customWidth="1"/>
    <col min="12038" max="12038" width="15.85546875" customWidth="1"/>
    <col min="12289" max="12289" width="35" customWidth="1"/>
    <col min="12294" max="12294" width="15.85546875" customWidth="1"/>
    <col min="12545" max="12545" width="35" customWidth="1"/>
    <col min="12550" max="12550" width="15.85546875" customWidth="1"/>
    <col min="12801" max="12801" width="35" customWidth="1"/>
    <col min="12806" max="12806" width="15.85546875" customWidth="1"/>
    <col min="13057" max="13057" width="35" customWidth="1"/>
    <col min="13062" max="13062" width="15.85546875" customWidth="1"/>
    <col min="13313" max="13313" width="35" customWidth="1"/>
    <col min="13318" max="13318" width="15.85546875" customWidth="1"/>
    <col min="13569" max="13569" width="35" customWidth="1"/>
    <col min="13574" max="13574" width="15.85546875" customWidth="1"/>
    <col min="13825" max="13825" width="35" customWidth="1"/>
    <col min="13830" max="13830" width="15.85546875" customWidth="1"/>
    <col min="14081" max="14081" width="35" customWidth="1"/>
    <col min="14086" max="14086" width="15.85546875" customWidth="1"/>
    <col min="14337" max="14337" width="35" customWidth="1"/>
    <col min="14342" max="14342" width="15.85546875" customWidth="1"/>
    <col min="14593" max="14593" width="35" customWidth="1"/>
    <col min="14598" max="14598" width="15.85546875" customWidth="1"/>
    <col min="14849" max="14849" width="35" customWidth="1"/>
    <col min="14854" max="14854" width="15.85546875" customWidth="1"/>
    <col min="15105" max="15105" width="35" customWidth="1"/>
    <col min="15110" max="15110" width="15.85546875" customWidth="1"/>
    <col min="15361" max="15361" width="35" customWidth="1"/>
    <col min="15366" max="15366" width="15.85546875" customWidth="1"/>
    <col min="15617" max="15617" width="35" customWidth="1"/>
    <col min="15622" max="15622" width="15.85546875" customWidth="1"/>
    <col min="15873" max="15873" width="35" customWidth="1"/>
    <col min="15878" max="15878" width="15.85546875" customWidth="1"/>
    <col min="16129" max="16129" width="35" customWidth="1"/>
    <col min="16134" max="16134" width="15.85546875" customWidth="1"/>
  </cols>
  <sheetData>
    <row r="1" spans="1:19" s="173" customFormat="1" ht="43.5" customHeight="1">
      <c r="A1" s="376" t="s">
        <v>176</v>
      </c>
      <c r="B1" s="376"/>
      <c r="C1" s="376"/>
      <c r="D1" s="376"/>
      <c r="E1" s="183"/>
      <c r="F1" s="376" t="s">
        <v>312</v>
      </c>
      <c r="G1" s="376"/>
      <c r="H1" s="376"/>
      <c r="I1" s="376"/>
      <c r="J1" s="376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15.75">
      <c r="A2" s="375">
        <v>42736</v>
      </c>
      <c r="B2" s="375"/>
      <c r="C2" s="375"/>
      <c r="D2" s="375"/>
      <c r="G2" s="74">
        <v>2017</v>
      </c>
      <c r="H2" s="74">
        <v>2018</v>
      </c>
      <c r="I2" s="74">
        <v>2019</v>
      </c>
      <c r="J2" s="74">
        <v>2020</v>
      </c>
    </row>
    <row r="3" spans="1:19" ht="15.75">
      <c r="A3" s="75"/>
      <c r="B3" s="65" t="s">
        <v>177</v>
      </c>
      <c r="C3" s="66" t="s">
        <v>178</v>
      </c>
      <c r="D3" s="76" t="s">
        <v>179</v>
      </c>
      <c r="F3" s="284" t="s">
        <v>180</v>
      </c>
      <c r="G3" s="286">
        <v>11937</v>
      </c>
      <c r="H3" s="286">
        <v>11415</v>
      </c>
      <c r="I3" s="287">
        <v>10930</v>
      </c>
      <c r="J3" s="288">
        <v>11317</v>
      </c>
    </row>
    <row r="4" spans="1:19">
      <c r="A4" s="278" t="s">
        <v>180</v>
      </c>
      <c r="B4" s="261">
        <v>5394</v>
      </c>
      <c r="C4" s="261">
        <v>6543</v>
      </c>
      <c r="D4" s="262">
        <v>11937</v>
      </c>
      <c r="F4" s="285" t="s">
        <v>181</v>
      </c>
      <c r="G4" s="289">
        <v>9357</v>
      </c>
      <c r="H4" s="289">
        <v>8656</v>
      </c>
      <c r="I4" s="290">
        <v>9355</v>
      </c>
      <c r="J4" s="291">
        <v>9860</v>
      </c>
    </row>
    <row r="5" spans="1:19">
      <c r="A5" s="279" t="s">
        <v>181</v>
      </c>
      <c r="B5" s="264">
        <v>4358</v>
      </c>
      <c r="C5" s="264">
        <v>4999</v>
      </c>
      <c r="D5" s="265">
        <v>9357</v>
      </c>
      <c r="F5" s="285" t="s">
        <v>182</v>
      </c>
      <c r="G5" s="289">
        <v>100274</v>
      </c>
      <c r="H5" s="289">
        <v>92632</v>
      </c>
      <c r="I5" s="290">
        <v>88690</v>
      </c>
      <c r="J5" s="291">
        <v>87955</v>
      </c>
    </row>
    <row r="6" spans="1:19" ht="38.25">
      <c r="A6" s="279" t="s">
        <v>182</v>
      </c>
      <c r="B6" s="264">
        <v>45059</v>
      </c>
      <c r="C6" s="264">
        <v>55215</v>
      </c>
      <c r="D6" s="265">
        <v>100274</v>
      </c>
      <c r="F6" s="280" t="s">
        <v>183</v>
      </c>
      <c r="G6" s="292">
        <f>SUM(G3:G5)</f>
        <v>121568</v>
      </c>
      <c r="H6" s="292">
        <f>SUM(H3:H5)</f>
        <v>112703</v>
      </c>
      <c r="I6" s="293">
        <f>SUM(I3:I5)</f>
        <v>108975</v>
      </c>
      <c r="J6" s="294">
        <f>SUM(J3:J5)</f>
        <v>109132</v>
      </c>
    </row>
    <row r="7" spans="1:19">
      <c r="A7" s="280" t="s">
        <v>183</v>
      </c>
      <c r="B7" s="282">
        <f>SUM(B4:B6)</f>
        <v>54811</v>
      </c>
      <c r="C7" s="282">
        <f>SUM(C4:C6)</f>
        <v>66757</v>
      </c>
      <c r="D7" s="283">
        <f>SUM(D4:D6)</f>
        <v>121568</v>
      </c>
      <c r="F7" s="285" t="s">
        <v>184</v>
      </c>
      <c r="G7" s="289">
        <v>2273</v>
      </c>
      <c r="H7" s="295">
        <v>1607</v>
      </c>
      <c r="I7" s="290">
        <v>1371</v>
      </c>
      <c r="J7" s="291">
        <v>1797</v>
      </c>
    </row>
    <row r="8" spans="1:19">
      <c r="A8" s="279" t="s">
        <v>184</v>
      </c>
      <c r="B8" s="264">
        <v>1278</v>
      </c>
      <c r="C8" s="270">
        <v>995</v>
      </c>
      <c r="D8" s="265">
        <v>2273</v>
      </c>
      <c r="F8" s="285" t="s">
        <v>185</v>
      </c>
      <c r="G8" s="289">
        <v>8935</v>
      </c>
      <c r="H8" s="289">
        <v>8449</v>
      </c>
      <c r="I8" s="290">
        <v>8437</v>
      </c>
      <c r="J8" s="291">
        <v>7990</v>
      </c>
    </row>
    <row r="9" spans="1:19">
      <c r="A9" s="279" t="s">
        <v>185</v>
      </c>
      <c r="B9" s="264">
        <v>4142</v>
      </c>
      <c r="C9" s="264">
        <v>4793</v>
      </c>
      <c r="D9" s="265">
        <v>8935</v>
      </c>
      <c r="F9" s="285" t="s">
        <v>186</v>
      </c>
      <c r="G9" s="295">
        <v>1047</v>
      </c>
      <c r="H9" s="295">
        <v>892</v>
      </c>
      <c r="I9" s="290">
        <v>853</v>
      </c>
      <c r="J9" s="291">
        <v>856</v>
      </c>
    </row>
    <row r="10" spans="1:19">
      <c r="A10" s="279" t="s">
        <v>186</v>
      </c>
      <c r="B10" s="270">
        <v>553</v>
      </c>
      <c r="C10" s="270">
        <v>494</v>
      </c>
      <c r="D10" s="265">
        <v>1047</v>
      </c>
      <c r="F10" s="285" t="s">
        <v>187</v>
      </c>
      <c r="G10" s="289">
        <v>97951</v>
      </c>
      <c r="H10" s="289">
        <v>92050</v>
      </c>
      <c r="I10" s="290">
        <v>89783</v>
      </c>
      <c r="J10" s="291">
        <v>91389</v>
      </c>
    </row>
    <row r="11" spans="1:19" ht="25.5">
      <c r="A11" s="279" t="s">
        <v>187</v>
      </c>
      <c r="B11" s="264">
        <v>45576</v>
      </c>
      <c r="C11" s="264">
        <v>52375</v>
      </c>
      <c r="D11" s="265">
        <v>97951</v>
      </c>
      <c r="F11" s="280" t="s">
        <v>188</v>
      </c>
      <c r="G11" s="292">
        <f>SUM(G7:G10)</f>
        <v>110206</v>
      </c>
      <c r="H11" s="292">
        <f>SUM(H7:H10)</f>
        <v>102998</v>
      </c>
      <c r="I11" s="293">
        <f>SUM(I7:I10)</f>
        <v>100444</v>
      </c>
      <c r="J11" s="294">
        <f>SUM(J7:J10)</f>
        <v>102032</v>
      </c>
    </row>
    <row r="12" spans="1:19">
      <c r="A12" s="280" t="s">
        <v>188</v>
      </c>
      <c r="B12" s="282">
        <f>SUM(B8:B11)</f>
        <v>51549</v>
      </c>
      <c r="C12" s="282">
        <f>SUM(C8:C11)</f>
        <v>58657</v>
      </c>
      <c r="D12" s="283">
        <f>SUM(D8:D11)</f>
        <v>110206</v>
      </c>
      <c r="F12" s="281" t="s">
        <v>189</v>
      </c>
      <c r="G12" s="296">
        <f>SUM(G6+G11)</f>
        <v>231774</v>
      </c>
      <c r="H12" s="296">
        <f>H6+H11</f>
        <v>215701</v>
      </c>
      <c r="I12" s="297">
        <f>I6+I11</f>
        <v>209419</v>
      </c>
      <c r="J12" s="298">
        <f>J6+J11</f>
        <v>211164</v>
      </c>
    </row>
    <row r="13" spans="1:19">
      <c r="A13" s="281" t="s">
        <v>189</v>
      </c>
      <c r="B13" s="273">
        <f>SUM(B7+B12)</f>
        <v>106360</v>
      </c>
      <c r="C13" s="273">
        <f>SUM(C7+C12)</f>
        <v>125414</v>
      </c>
      <c r="D13" s="274">
        <f>SUM(D7+D12)</f>
        <v>231774</v>
      </c>
    </row>
    <row r="14" spans="1:19" ht="15.75">
      <c r="A14" s="375">
        <v>43101</v>
      </c>
      <c r="B14" s="375"/>
      <c r="C14" s="375"/>
      <c r="D14" s="375"/>
    </row>
    <row r="15" spans="1:19" ht="15.75">
      <c r="A15" s="75"/>
      <c r="B15" s="65" t="s">
        <v>177</v>
      </c>
      <c r="C15" s="66" t="s">
        <v>178</v>
      </c>
      <c r="D15" s="76" t="s">
        <v>179</v>
      </c>
    </row>
    <row r="16" spans="1:19">
      <c r="A16" s="278" t="s">
        <v>180</v>
      </c>
      <c r="B16" s="261">
        <v>5044</v>
      </c>
      <c r="C16" s="261">
        <v>6371</v>
      </c>
      <c r="D16" s="262">
        <v>11415</v>
      </c>
    </row>
    <row r="17" spans="1:8" ht="15.75">
      <c r="A17" s="279" t="s">
        <v>181</v>
      </c>
      <c r="B17" s="264">
        <v>3910</v>
      </c>
      <c r="C17" s="264">
        <v>4746</v>
      </c>
      <c r="D17" s="265">
        <v>8656</v>
      </c>
      <c r="F17" s="205"/>
      <c r="G17" s="65" t="s">
        <v>177</v>
      </c>
      <c r="H17" s="66" t="s">
        <v>178</v>
      </c>
    </row>
    <row r="18" spans="1:8">
      <c r="A18" s="279" t="s">
        <v>182</v>
      </c>
      <c r="B18" s="264">
        <v>40377</v>
      </c>
      <c r="C18" s="264">
        <v>52255</v>
      </c>
      <c r="D18" s="265">
        <v>92632</v>
      </c>
      <c r="F18" s="207">
        <v>2017</v>
      </c>
      <c r="G18" s="6">
        <f>B13</f>
        <v>106360</v>
      </c>
      <c r="H18" s="6">
        <f>C13</f>
        <v>125414</v>
      </c>
    </row>
    <row r="19" spans="1:8">
      <c r="A19" s="280" t="s">
        <v>183</v>
      </c>
      <c r="B19" s="282">
        <f>SUM(B16:B18)</f>
        <v>49331</v>
      </c>
      <c r="C19" s="282">
        <f>SUM(C16:C18)</f>
        <v>63372</v>
      </c>
      <c r="D19" s="283">
        <f>SUM(D16:D18)</f>
        <v>112703</v>
      </c>
      <c r="F19" s="207">
        <v>2018</v>
      </c>
      <c r="G19" s="6">
        <f>B25</f>
        <v>95554</v>
      </c>
      <c r="H19" s="6">
        <f>C25</f>
        <v>120147</v>
      </c>
    </row>
    <row r="20" spans="1:8">
      <c r="A20" s="279" t="s">
        <v>184</v>
      </c>
      <c r="B20" s="264">
        <v>806</v>
      </c>
      <c r="C20" s="270">
        <v>801</v>
      </c>
      <c r="D20" s="265">
        <v>1607</v>
      </c>
      <c r="F20" s="207">
        <v>2019</v>
      </c>
      <c r="G20" s="6">
        <f>B37</f>
        <v>91894</v>
      </c>
      <c r="H20" s="6">
        <f>C37</f>
        <v>117525</v>
      </c>
    </row>
    <row r="21" spans="1:8">
      <c r="A21" s="279" t="s">
        <v>185</v>
      </c>
      <c r="B21" s="264">
        <v>3810</v>
      </c>
      <c r="C21" s="264">
        <v>4639</v>
      </c>
      <c r="D21" s="265">
        <v>8449</v>
      </c>
      <c r="F21" s="207">
        <v>2020</v>
      </c>
      <c r="G21" s="6">
        <f>B49</f>
        <v>93623</v>
      </c>
      <c r="H21" s="6">
        <f>C49</f>
        <v>117541</v>
      </c>
    </row>
    <row r="22" spans="1:8">
      <c r="A22" s="279" t="s">
        <v>186</v>
      </c>
      <c r="B22" s="270">
        <v>478</v>
      </c>
      <c r="C22" s="270">
        <v>414</v>
      </c>
      <c r="D22" s="265">
        <v>892</v>
      </c>
      <c r="F22" s="207"/>
    </row>
    <row r="23" spans="1:8">
      <c r="A23" s="279" t="s">
        <v>187</v>
      </c>
      <c r="B23" s="264">
        <v>41129</v>
      </c>
      <c r="C23" s="264">
        <v>50921</v>
      </c>
      <c r="D23" s="265">
        <v>92050</v>
      </c>
    </row>
    <row r="24" spans="1:8">
      <c r="A24" s="280" t="s">
        <v>188</v>
      </c>
      <c r="B24" s="282">
        <f>SUM(B20:B23)</f>
        <v>46223</v>
      </c>
      <c r="C24" s="282">
        <f>SUM(C20:C23)</f>
        <v>56775</v>
      </c>
      <c r="D24" s="283">
        <f>SUM(D20:D23)</f>
        <v>102998</v>
      </c>
    </row>
    <row r="25" spans="1:8">
      <c r="A25" s="281" t="s">
        <v>189</v>
      </c>
      <c r="B25" s="273">
        <f>B19+B24</f>
        <v>95554</v>
      </c>
      <c r="C25" s="273">
        <f>C19+C24</f>
        <v>120147</v>
      </c>
      <c r="D25" s="274">
        <f>D19+D24</f>
        <v>215701</v>
      </c>
    </row>
    <row r="26" spans="1:8" ht="15.75">
      <c r="A26" s="375">
        <v>43466</v>
      </c>
      <c r="B26" s="375"/>
      <c r="C26" s="375"/>
      <c r="D26" s="375"/>
    </row>
    <row r="27" spans="1:8" ht="15.75">
      <c r="A27" s="75"/>
      <c r="B27" s="65" t="s">
        <v>177</v>
      </c>
      <c r="C27" s="66" t="s">
        <v>178</v>
      </c>
      <c r="D27" s="76" t="s">
        <v>179</v>
      </c>
    </row>
    <row r="28" spans="1:8">
      <c r="A28" s="278" t="s">
        <v>180</v>
      </c>
      <c r="B28" s="261">
        <v>4768</v>
      </c>
      <c r="C28" s="261">
        <v>6162</v>
      </c>
      <c r="D28" s="262">
        <v>10930</v>
      </c>
    </row>
    <row r="29" spans="1:8">
      <c r="A29" s="279" t="s">
        <v>181</v>
      </c>
      <c r="B29" s="264">
        <v>4251</v>
      </c>
      <c r="C29" s="264">
        <v>5104</v>
      </c>
      <c r="D29" s="265">
        <v>9355</v>
      </c>
    </row>
    <row r="30" spans="1:8">
      <c r="A30" s="279" t="s">
        <v>182</v>
      </c>
      <c r="B30" s="264">
        <v>38144</v>
      </c>
      <c r="C30" s="264">
        <v>50546</v>
      </c>
      <c r="D30" s="265">
        <v>88690</v>
      </c>
    </row>
    <row r="31" spans="1:8">
      <c r="A31" s="280" t="s">
        <v>183</v>
      </c>
      <c r="B31" s="282">
        <f>SUM(B28:B30)</f>
        <v>47163</v>
      </c>
      <c r="C31" s="282">
        <f>SUM(C28:C30)</f>
        <v>61812</v>
      </c>
      <c r="D31" s="283">
        <f>SUM(D28:D30)</f>
        <v>108975</v>
      </c>
    </row>
    <row r="32" spans="1:8">
      <c r="A32" s="279" t="s">
        <v>184</v>
      </c>
      <c r="B32" s="264">
        <v>686</v>
      </c>
      <c r="C32" s="270">
        <v>685</v>
      </c>
      <c r="D32" s="265">
        <v>1371</v>
      </c>
    </row>
    <row r="33" spans="1:4">
      <c r="A33" s="279" t="s">
        <v>185</v>
      </c>
      <c r="B33" s="264">
        <v>3768</v>
      </c>
      <c r="C33" s="264">
        <v>4669</v>
      </c>
      <c r="D33" s="265">
        <v>8437</v>
      </c>
    </row>
    <row r="34" spans="1:4">
      <c r="A34" s="279" t="s">
        <v>186</v>
      </c>
      <c r="B34" s="270">
        <v>441</v>
      </c>
      <c r="C34" s="270">
        <v>412</v>
      </c>
      <c r="D34" s="265">
        <v>853</v>
      </c>
    </row>
    <row r="35" spans="1:4">
      <c r="A35" s="279" t="s">
        <v>187</v>
      </c>
      <c r="B35" s="264">
        <v>39836</v>
      </c>
      <c r="C35" s="264">
        <v>49947</v>
      </c>
      <c r="D35" s="265">
        <v>89783</v>
      </c>
    </row>
    <row r="36" spans="1:4">
      <c r="A36" s="280" t="s">
        <v>188</v>
      </c>
      <c r="B36" s="282">
        <f>SUM(B32:B35)</f>
        <v>44731</v>
      </c>
      <c r="C36" s="282">
        <f>SUM(C32:C35)</f>
        <v>55713</v>
      </c>
      <c r="D36" s="283">
        <f>SUM(D32:D35)</f>
        <v>100444</v>
      </c>
    </row>
    <row r="37" spans="1:4">
      <c r="A37" s="281" t="s">
        <v>189</v>
      </c>
      <c r="B37" s="273">
        <f>B31+B36</f>
        <v>91894</v>
      </c>
      <c r="C37" s="273">
        <f>C31+C36</f>
        <v>117525</v>
      </c>
      <c r="D37" s="274">
        <f>D31+D36</f>
        <v>209419</v>
      </c>
    </row>
    <row r="38" spans="1:4" ht="15.75">
      <c r="A38" s="375">
        <v>43831</v>
      </c>
      <c r="B38" s="375"/>
      <c r="C38" s="375"/>
      <c r="D38" s="375"/>
    </row>
    <row r="39" spans="1:4" ht="15.75">
      <c r="A39" s="75"/>
      <c r="B39" s="65" t="s">
        <v>177</v>
      </c>
      <c r="C39" s="66" t="s">
        <v>178</v>
      </c>
      <c r="D39" s="76" t="s">
        <v>179</v>
      </c>
    </row>
    <row r="40" spans="1:4">
      <c r="A40" s="278" t="s">
        <v>180</v>
      </c>
      <c r="B40" s="261">
        <v>5022</v>
      </c>
      <c r="C40" s="261">
        <v>6295</v>
      </c>
      <c r="D40" s="262">
        <v>11317</v>
      </c>
    </row>
    <row r="41" spans="1:4">
      <c r="A41" s="279" t="s">
        <v>181</v>
      </c>
      <c r="B41" s="264">
        <v>4537</v>
      </c>
      <c r="C41" s="264">
        <v>5323</v>
      </c>
      <c r="D41" s="265">
        <v>9860</v>
      </c>
    </row>
    <row r="42" spans="1:4">
      <c r="A42" s="279" t="s">
        <v>182</v>
      </c>
      <c r="B42" s="264">
        <v>38141</v>
      </c>
      <c r="C42" s="264">
        <v>49814</v>
      </c>
      <c r="D42" s="265">
        <v>87955</v>
      </c>
    </row>
    <row r="43" spans="1:4">
      <c r="A43" s="280" t="s">
        <v>183</v>
      </c>
      <c r="B43" s="282">
        <f>SUM(B40:B42)</f>
        <v>47700</v>
      </c>
      <c r="C43" s="282">
        <f>SUM(C40:C42)</f>
        <v>61432</v>
      </c>
      <c r="D43" s="283">
        <f>SUM(D40:D42)</f>
        <v>109132</v>
      </c>
    </row>
    <row r="44" spans="1:4">
      <c r="A44" s="279" t="s">
        <v>184</v>
      </c>
      <c r="B44" s="264">
        <v>970</v>
      </c>
      <c r="C44" s="270">
        <v>827</v>
      </c>
      <c r="D44" s="265">
        <v>1797</v>
      </c>
    </row>
    <row r="45" spans="1:4">
      <c r="A45" s="279" t="s">
        <v>185</v>
      </c>
      <c r="B45" s="264">
        <v>3533</v>
      </c>
      <c r="C45" s="264">
        <v>4457</v>
      </c>
      <c r="D45" s="265">
        <v>7990</v>
      </c>
    </row>
    <row r="46" spans="1:4">
      <c r="A46" s="279" t="s">
        <v>186</v>
      </c>
      <c r="B46" s="270">
        <v>437</v>
      </c>
      <c r="C46" s="270">
        <v>419</v>
      </c>
      <c r="D46" s="265">
        <v>856</v>
      </c>
    </row>
    <row r="47" spans="1:4">
      <c r="A47" s="279" t="s">
        <v>187</v>
      </c>
      <c r="B47" s="264">
        <v>40983</v>
      </c>
      <c r="C47" s="264">
        <v>50406</v>
      </c>
      <c r="D47" s="265">
        <v>91389</v>
      </c>
    </row>
    <row r="48" spans="1:4">
      <c r="A48" s="280" t="s">
        <v>188</v>
      </c>
      <c r="B48" s="282">
        <f>SUM(B44:B47)</f>
        <v>45923</v>
      </c>
      <c r="C48" s="282">
        <f>SUM(C44:C47)</f>
        <v>56109</v>
      </c>
      <c r="D48" s="283">
        <f>SUM(D44:D47)</f>
        <v>102032</v>
      </c>
    </row>
    <row r="49" spans="1:4">
      <c r="A49" s="281" t="s">
        <v>189</v>
      </c>
      <c r="B49" s="273">
        <f>B43+B48</f>
        <v>93623</v>
      </c>
      <c r="C49" s="273">
        <f>C43+C48</f>
        <v>117541</v>
      </c>
      <c r="D49" s="274">
        <f>D43+D48</f>
        <v>211164</v>
      </c>
    </row>
    <row r="52" spans="1:4">
      <c r="A52" s="42" t="s">
        <v>112</v>
      </c>
      <c r="B52" s="42" t="s">
        <v>113</v>
      </c>
    </row>
    <row r="53" spans="1:4">
      <c r="A53" s="42" t="s">
        <v>114</v>
      </c>
      <c r="B53" s="42" t="s">
        <v>48</v>
      </c>
    </row>
  </sheetData>
  <mergeCells count="6">
    <mergeCell ref="A38:D38"/>
    <mergeCell ref="A1:D1"/>
    <mergeCell ref="F1:J1"/>
    <mergeCell ref="A2:D2"/>
    <mergeCell ref="A14:D14"/>
    <mergeCell ref="A26:D26"/>
  </mergeCells>
  <pageMargins left="0.7" right="0.7" top="0.75" bottom="0.75" header="0.3" footer="0.3"/>
  <pageSetup paperSize="9" orientation="portrait" r:id="rId1"/>
  <ignoredErrors>
    <ignoredError sqref="G6:J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40"/>
  <sheetViews>
    <sheetView showGridLines="0" zoomScale="80" zoomScaleNormal="80" workbookViewId="0">
      <selection activeCell="A2" sqref="A2"/>
    </sheetView>
  </sheetViews>
  <sheetFormatPr baseColWidth="10" defaultRowHeight="15"/>
  <cols>
    <col min="1" max="1" width="27.5703125" customWidth="1"/>
    <col min="2" max="5" width="16.28515625" customWidth="1"/>
  </cols>
  <sheetData>
    <row r="1" spans="1:5" ht="24.75" customHeight="1">
      <c r="A1" s="377" t="s">
        <v>558</v>
      </c>
      <c r="B1" s="377"/>
      <c r="C1" s="377"/>
      <c r="D1" s="377"/>
      <c r="E1" s="377"/>
    </row>
    <row r="2" spans="1:5">
      <c r="A2" s="18" t="s">
        <v>589</v>
      </c>
      <c r="B2" s="19"/>
      <c r="C2" s="19"/>
      <c r="D2" s="19"/>
      <c r="E2" s="19"/>
    </row>
    <row r="3" spans="1:5" s="234" customFormat="1" ht="38.25">
      <c r="A3" s="235" t="s">
        <v>44</v>
      </c>
      <c r="B3" s="236" t="s">
        <v>547</v>
      </c>
      <c r="C3" s="235" t="s">
        <v>548</v>
      </c>
      <c r="D3" s="237" t="s">
        <v>546</v>
      </c>
      <c r="E3" s="237" t="s">
        <v>545</v>
      </c>
    </row>
    <row r="4" spans="1:5">
      <c r="A4" s="239" t="s">
        <v>126</v>
      </c>
      <c r="B4" s="38">
        <v>13048</v>
      </c>
      <c r="C4" s="38">
        <v>1160</v>
      </c>
      <c r="D4" s="19">
        <v>87</v>
      </c>
      <c r="E4" s="38">
        <v>1115</v>
      </c>
    </row>
    <row r="5" spans="1:5">
      <c r="A5" s="239" t="s">
        <v>127</v>
      </c>
      <c r="B5" s="19">
        <v>584</v>
      </c>
      <c r="C5" s="19">
        <v>56</v>
      </c>
      <c r="D5" s="19">
        <v>16</v>
      </c>
      <c r="E5" s="19">
        <v>52</v>
      </c>
    </row>
    <row r="6" spans="1:5">
      <c r="A6" s="239" t="s">
        <v>128</v>
      </c>
      <c r="B6" s="19">
        <v>301</v>
      </c>
      <c r="C6" s="19">
        <v>62</v>
      </c>
      <c r="D6" s="19">
        <v>7</v>
      </c>
      <c r="E6" s="19">
        <v>56</v>
      </c>
    </row>
    <row r="7" spans="1:5">
      <c r="A7" s="239" t="s">
        <v>129</v>
      </c>
      <c r="B7" s="38">
        <v>10840</v>
      </c>
      <c r="C7" s="38">
        <v>1630</v>
      </c>
      <c r="D7" s="19">
        <v>151</v>
      </c>
      <c r="E7" s="38">
        <v>1541</v>
      </c>
    </row>
    <row r="8" spans="1:5">
      <c r="A8" s="239" t="s">
        <v>550</v>
      </c>
      <c r="B8" s="19">
        <v>262</v>
      </c>
      <c r="C8" s="19">
        <v>46</v>
      </c>
      <c r="D8" s="19">
        <v>2</v>
      </c>
      <c r="E8" s="38">
        <v>46</v>
      </c>
    </row>
    <row r="9" spans="1:5">
      <c r="A9" s="239" t="s">
        <v>131</v>
      </c>
      <c r="B9" s="38">
        <v>1158</v>
      </c>
      <c r="C9" s="19">
        <v>246</v>
      </c>
      <c r="D9" s="19">
        <v>18</v>
      </c>
      <c r="E9" s="19">
        <v>238</v>
      </c>
    </row>
    <row r="10" spans="1:5">
      <c r="A10" s="239" t="s">
        <v>144</v>
      </c>
      <c r="B10" s="38">
        <v>1444</v>
      </c>
      <c r="C10" s="19">
        <v>168</v>
      </c>
      <c r="D10" s="19">
        <v>28</v>
      </c>
      <c r="E10" s="19">
        <v>158</v>
      </c>
    </row>
    <row r="11" spans="1:5">
      <c r="A11" s="239" t="s">
        <v>551</v>
      </c>
      <c r="B11" s="19">
        <v>333</v>
      </c>
      <c r="C11" s="19">
        <v>76</v>
      </c>
      <c r="D11" s="19">
        <v>4</v>
      </c>
      <c r="E11" s="19">
        <v>74</v>
      </c>
    </row>
    <row r="12" spans="1:5">
      <c r="A12" s="239" t="s">
        <v>153</v>
      </c>
      <c r="B12" s="19">
        <v>81</v>
      </c>
      <c r="C12" s="19">
        <v>21</v>
      </c>
      <c r="D12" s="19">
        <v>0</v>
      </c>
      <c r="E12" s="19">
        <v>21</v>
      </c>
    </row>
    <row r="13" spans="1:5">
      <c r="A13" s="239" t="s">
        <v>132</v>
      </c>
      <c r="B13" s="19">
        <v>107</v>
      </c>
      <c r="C13" s="19">
        <v>20</v>
      </c>
      <c r="D13" s="19">
        <v>0</v>
      </c>
      <c r="E13" s="19">
        <v>20</v>
      </c>
    </row>
    <row r="14" spans="1:5">
      <c r="A14" s="239" t="s">
        <v>133</v>
      </c>
      <c r="B14" s="19">
        <v>135</v>
      </c>
      <c r="C14" s="19">
        <v>43</v>
      </c>
      <c r="D14" s="19">
        <v>0</v>
      </c>
      <c r="E14" s="19">
        <v>43</v>
      </c>
    </row>
    <row r="15" spans="1:5">
      <c r="A15" s="239" t="s">
        <v>552</v>
      </c>
      <c r="B15" s="38">
        <v>2102</v>
      </c>
      <c r="C15" s="19">
        <v>567</v>
      </c>
      <c r="D15" s="19">
        <v>66</v>
      </c>
      <c r="E15" s="19">
        <v>518</v>
      </c>
    </row>
    <row r="16" spans="1:5">
      <c r="A16" s="239" t="s">
        <v>136</v>
      </c>
      <c r="B16" s="38">
        <v>1452</v>
      </c>
      <c r="C16" s="19">
        <v>202</v>
      </c>
      <c r="D16" s="19">
        <v>17</v>
      </c>
      <c r="E16" s="19">
        <v>192</v>
      </c>
    </row>
    <row r="17" spans="1:5">
      <c r="A17" s="239" t="s">
        <v>553</v>
      </c>
      <c r="B17" s="19">
        <v>906</v>
      </c>
      <c r="C17" s="19">
        <v>186</v>
      </c>
      <c r="D17" s="19">
        <v>18</v>
      </c>
      <c r="E17" s="19">
        <v>180</v>
      </c>
    </row>
    <row r="18" spans="1:5">
      <c r="A18" s="239" t="s">
        <v>138</v>
      </c>
      <c r="B18" s="38">
        <v>1125</v>
      </c>
      <c r="C18" s="19">
        <v>237</v>
      </c>
      <c r="D18" s="19">
        <v>9</v>
      </c>
      <c r="E18" s="19">
        <v>236</v>
      </c>
    </row>
    <row r="19" spans="1:5">
      <c r="A19" s="239" t="s">
        <v>135</v>
      </c>
      <c r="B19" s="19">
        <v>118</v>
      </c>
      <c r="C19" s="19">
        <v>39</v>
      </c>
      <c r="D19" s="19">
        <v>4</v>
      </c>
      <c r="E19" s="19">
        <v>35</v>
      </c>
    </row>
    <row r="20" spans="1:5">
      <c r="A20" s="239" t="s">
        <v>554</v>
      </c>
      <c r="B20" s="38">
        <v>10878</v>
      </c>
      <c r="C20" s="38">
        <v>1701</v>
      </c>
      <c r="D20" s="19">
        <v>145</v>
      </c>
      <c r="E20" s="38">
        <v>1642</v>
      </c>
    </row>
    <row r="21" spans="1:5">
      <c r="A21" s="239" t="s">
        <v>555</v>
      </c>
      <c r="B21" s="19">
        <v>400</v>
      </c>
      <c r="C21" s="19">
        <v>87</v>
      </c>
      <c r="D21" s="19">
        <v>1</v>
      </c>
      <c r="E21" s="19">
        <v>86</v>
      </c>
    </row>
    <row r="22" spans="1:5">
      <c r="A22" s="239" t="s">
        <v>141</v>
      </c>
      <c r="B22" s="38">
        <v>2427</v>
      </c>
      <c r="C22" s="19">
        <v>472</v>
      </c>
      <c r="D22" s="19">
        <v>54</v>
      </c>
      <c r="E22" s="19">
        <v>452</v>
      </c>
    </row>
    <row r="23" spans="1:5">
      <c r="A23" s="239" t="s">
        <v>556</v>
      </c>
      <c r="B23" s="19">
        <v>289</v>
      </c>
      <c r="C23" s="19">
        <v>73</v>
      </c>
      <c r="D23" s="19">
        <v>3</v>
      </c>
      <c r="E23" s="19">
        <v>71</v>
      </c>
    </row>
    <row r="24" spans="1:5">
      <c r="A24" s="239" t="s">
        <v>143</v>
      </c>
      <c r="B24" s="38">
        <v>1379</v>
      </c>
      <c r="C24" s="19">
        <v>375</v>
      </c>
      <c r="D24" s="19">
        <v>29</v>
      </c>
      <c r="E24" s="19">
        <v>369</v>
      </c>
    </row>
    <row r="25" spans="1:5">
      <c r="A25" s="239" t="s">
        <v>151</v>
      </c>
      <c r="B25" s="19">
        <v>69</v>
      </c>
      <c r="C25" s="19">
        <v>20</v>
      </c>
      <c r="D25" s="19">
        <v>0</v>
      </c>
      <c r="E25" s="19">
        <v>20</v>
      </c>
    </row>
    <row r="26" spans="1:5">
      <c r="A26" s="239" t="s">
        <v>142</v>
      </c>
      <c r="B26" s="38">
        <v>3911</v>
      </c>
      <c r="C26" s="19">
        <v>621</v>
      </c>
      <c r="D26" s="19">
        <v>31</v>
      </c>
      <c r="E26" s="19">
        <v>607</v>
      </c>
    </row>
    <row r="27" spans="1:5">
      <c r="A27" s="239" t="s">
        <v>145</v>
      </c>
      <c r="B27" s="19">
        <v>95</v>
      </c>
      <c r="C27" s="19">
        <v>36</v>
      </c>
      <c r="D27" s="19">
        <v>0</v>
      </c>
      <c r="E27" s="19">
        <v>35</v>
      </c>
    </row>
    <row r="28" spans="1:5">
      <c r="A28" s="239" t="s">
        <v>146</v>
      </c>
      <c r="B28" s="38">
        <v>2521</v>
      </c>
      <c r="C28" s="19">
        <v>390</v>
      </c>
      <c r="D28" s="19">
        <v>26</v>
      </c>
      <c r="E28" s="19">
        <v>376</v>
      </c>
    </row>
    <row r="29" spans="1:5">
      <c r="A29" s="239" t="s">
        <v>147</v>
      </c>
      <c r="B29" s="38">
        <v>21853</v>
      </c>
      <c r="C29" s="38">
        <v>2962</v>
      </c>
      <c r="D29" s="19">
        <v>331</v>
      </c>
      <c r="E29" s="38">
        <v>2808</v>
      </c>
    </row>
    <row r="30" spans="1:5">
      <c r="A30" s="239" t="s">
        <v>148</v>
      </c>
      <c r="B30" s="38">
        <v>1232</v>
      </c>
      <c r="C30" s="19">
        <v>217</v>
      </c>
      <c r="D30" s="19">
        <v>6</v>
      </c>
      <c r="E30" s="19">
        <v>212</v>
      </c>
    </row>
    <row r="31" spans="1:5">
      <c r="A31" s="239" t="s">
        <v>149</v>
      </c>
      <c r="B31" s="38">
        <v>1282</v>
      </c>
      <c r="C31" s="19">
        <v>206</v>
      </c>
      <c r="D31" s="19">
        <v>10</v>
      </c>
      <c r="E31" s="19">
        <v>202</v>
      </c>
    </row>
    <row r="32" spans="1:5">
      <c r="A32" s="239" t="s">
        <v>152</v>
      </c>
      <c r="B32" s="38">
        <v>1059</v>
      </c>
      <c r="C32" s="19">
        <v>196</v>
      </c>
      <c r="D32" s="19">
        <v>20</v>
      </c>
      <c r="E32" s="19">
        <v>188</v>
      </c>
    </row>
    <row r="33" spans="1:5">
      <c r="A33" s="239" t="s">
        <v>154</v>
      </c>
      <c r="B33" s="19">
        <v>383</v>
      </c>
      <c r="C33" s="19">
        <v>11</v>
      </c>
      <c r="D33" s="19">
        <v>7</v>
      </c>
      <c r="E33" s="19">
        <v>106</v>
      </c>
    </row>
    <row r="34" spans="1:5">
      <c r="A34" s="239" t="s">
        <v>557</v>
      </c>
      <c r="B34" s="19">
        <v>60</v>
      </c>
      <c r="C34" s="19">
        <v>16</v>
      </c>
      <c r="D34" s="19">
        <v>2</v>
      </c>
      <c r="E34" s="19">
        <v>14</v>
      </c>
    </row>
    <row r="35" spans="1:5">
      <c r="A35" s="240" t="s">
        <v>549</v>
      </c>
      <c r="B35" s="238">
        <v>81834</v>
      </c>
      <c r="C35" s="238">
        <v>12242</v>
      </c>
      <c r="D35" s="238">
        <v>1092</v>
      </c>
      <c r="E35" s="238">
        <v>11713</v>
      </c>
    </row>
    <row r="39" spans="1:5">
      <c r="A39" s="42" t="s">
        <v>366</v>
      </c>
      <c r="B39" s="42"/>
    </row>
    <row r="40" spans="1:5">
      <c r="A40" s="42" t="s">
        <v>369</v>
      </c>
      <c r="B40" s="42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6"/>
  <sheetViews>
    <sheetView showGridLines="0" zoomScale="80" zoomScaleNormal="80" workbookViewId="0">
      <selection activeCell="H21" sqref="H21"/>
    </sheetView>
  </sheetViews>
  <sheetFormatPr baseColWidth="10" defaultRowHeight="15"/>
  <cols>
    <col min="1" max="1" width="12.85546875" bestFit="1" customWidth="1"/>
    <col min="2" max="2" width="14.5703125" customWidth="1"/>
    <col min="3" max="4" width="14.7109375" customWidth="1"/>
  </cols>
  <sheetData>
    <row r="1" spans="1:15" ht="53.25" customHeight="1">
      <c r="A1" s="378" t="s">
        <v>457</v>
      </c>
      <c r="B1" s="378"/>
      <c r="C1" s="378"/>
      <c r="D1" s="378"/>
    </row>
    <row r="2" spans="1:15" ht="30" customHeight="1">
      <c r="A2" s="24" t="s">
        <v>565</v>
      </c>
      <c r="B2" s="65" t="s">
        <v>101</v>
      </c>
      <c r="C2" s="208" t="s">
        <v>102</v>
      </c>
      <c r="D2" s="209" t="s">
        <v>105</v>
      </c>
    </row>
    <row r="3" spans="1:15" ht="33" customHeight="1">
      <c r="A3" s="65" t="s">
        <v>455</v>
      </c>
      <c r="B3" s="211">
        <v>4344</v>
      </c>
      <c r="C3" s="211">
        <v>2366</v>
      </c>
      <c r="D3" s="211">
        <v>6710</v>
      </c>
    </row>
    <row r="4" spans="1:15" ht="25.5" customHeight="1">
      <c r="A4" s="210" t="s">
        <v>456</v>
      </c>
      <c r="B4" s="211">
        <v>724</v>
      </c>
      <c r="C4" s="211">
        <v>477</v>
      </c>
      <c r="D4" s="211">
        <v>1201</v>
      </c>
    </row>
    <row r="5" spans="1:15" ht="25.5" customHeight="1">
      <c r="A5" s="209" t="s">
        <v>160</v>
      </c>
      <c r="B5" s="211">
        <v>5068</v>
      </c>
      <c r="C5" s="211">
        <v>2843</v>
      </c>
      <c r="D5" s="211">
        <v>7911</v>
      </c>
    </row>
    <row r="8" spans="1:15">
      <c r="L8" s="174"/>
      <c r="M8" s="174"/>
      <c r="N8" s="174"/>
    </row>
    <row r="9" spans="1:15">
      <c r="L9" s="174"/>
      <c r="M9" s="174"/>
      <c r="N9" s="174"/>
    </row>
    <row r="10" spans="1:15">
      <c r="L10" s="174"/>
      <c r="M10" s="174"/>
      <c r="N10" s="174"/>
    </row>
    <row r="13" spans="1:15">
      <c r="A13" s="42" t="s">
        <v>112</v>
      </c>
      <c r="B13" s="42" t="s">
        <v>113</v>
      </c>
    </row>
    <row r="14" spans="1:15">
      <c r="A14" s="42" t="s">
        <v>114</v>
      </c>
      <c r="B14" s="42" t="s">
        <v>48</v>
      </c>
      <c r="M14" s="211"/>
      <c r="N14" s="211"/>
      <c r="O14" s="211"/>
    </row>
    <row r="15" spans="1:15">
      <c r="M15" s="211"/>
      <c r="N15" s="211"/>
      <c r="O15" s="211"/>
    </row>
    <row r="16" spans="1:15">
      <c r="M16" s="211"/>
      <c r="N16" s="211"/>
      <c r="O16" s="211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8"/>
  <sheetViews>
    <sheetView showGridLines="0" zoomScale="80" zoomScaleNormal="80" workbookViewId="0">
      <selection activeCell="G26" sqref="G26"/>
    </sheetView>
  </sheetViews>
  <sheetFormatPr baseColWidth="10" defaultRowHeight="15"/>
  <cols>
    <col min="1" max="1" width="21" customWidth="1"/>
    <col min="2" max="2" width="13.85546875" customWidth="1"/>
    <col min="4" max="4" width="13" customWidth="1"/>
    <col min="5" max="5" width="13.85546875" customWidth="1"/>
    <col min="7" max="7" width="13.140625" customWidth="1"/>
    <col min="8" max="8" width="14.5703125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35.25" customHeight="1">
      <c r="A1" s="373" t="s">
        <v>566</v>
      </c>
      <c r="B1" s="373"/>
      <c r="C1" s="373"/>
      <c r="D1" s="373"/>
      <c r="E1" s="373"/>
      <c r="F1" s="373"/>
      <c r="G1" s="373"/>
      <c r="H1" s="373"/>
    </row>
    <row r="2" spans="1:24" ht="30.75" customHeight="1">
      <c r="A2" s="66" t="s">
        <v>100</v>
      </c>
      <c r="B2" s="65" t="s">
        <v>116</v>
      </c>
      <c r="C2" s="66" t="s">
        <v>120</v>
      </c>
      <c r="D2" s="65" t="s">
        <v>118</v>
      </c>
      <c r="E2" s="66" t="s">
        <v>117</v>
      </c>
      <c r="F2" s="65" t="s">
        <v>119</v>
      </c>
      <c r="G2" s="66" t="s">
        <v>159</v>
      </c>
      <c r="H2" s="67" t="s">
        <v>160</v>
      </c>
    </row>
    <row r="3" spans="1:24">
      <c r="A3" s="172" t="s">
        <v>565</v>
      </c>
      <c r="B3" s="174">
        <v>374</v>
      </c>
      <c r="C3" s="174">
        <v>639</v>
      </c>
      <c r="D3" s="174">
        <v>1851</v>
      </c>
      <c r="E3" s="174">
        <v>1267</v>
      </c>
      <c r="F3" s="174">
        <v>460</v>
      </c>
      <c r="G3" s="174">
        <v>3320</v>
      </c>
      <c r="H3" s="174">
        <v>7911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>
      <c r="A4" s="68"/>
      <c r="C4" s="6"/>
      <c r="D4" s="6"/>
      <c r="E4" s="6"/>
      <c r="F4" s="6"/>
      <c r="G4" s="6"/>
      <c r="O4" s="6"/>
      <c r="P4" s="6"/>
      <c r="Q4" s="6"/>
      <c r="R4" s="6"/>
      <c r="S4" s="6"/>
      <c r="T4" s="6"/>
      <c r="U4" s="6"/>
      <c r="V4" s="6"/>
      <c r="W4" s="6"/>
    </row>
    <row r="5" spans="1:24">
      <c r="I5" s="6"/>
      <c r="J5" s="6"/>
      <c r="K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4">
      <c r="H6" s="6"/>
      <c r="M6" s="6"/>
      <c r="N6" s="6"/>
      <c r="O6" s="6"/>
      <c r="P6" s="6"/>
      <c r="Q6" s="69"/>
      <c r="R6" s="6"/>
      <c r="S6" s="6"/>
      <c r="T6" s="6"/>
      <c r="X6" s="6"/>
    </row>
    <row r="7" spans="1:24">
      <c r="M7" s="6"/>
      <c r="N7" s="6"/>
      <c r="O7" s="6"/>
      <c r="P7" s="6"/>
      <c r="Q7" s="6"/>
      <c r="R7" s="6"/>
      <c r="S7" s="6"/>
      <c r="T7" s="6"/>
    </row>
    <row r="8" spans="1:24">
      <c r="I8" s="174"/>
      <c r="J8" s="174"/>
      <c r="K8" s="174"/>
      <c r="L8" s="174"/>
      <c r="M8" s="174"/>
      <c r="N8" s="174"/>
      <c r="O8" s="174"/>
    </row>
    <row r="10" spans="1:24">
      <c r="C10" s="6"/>
      <c r="D10" s="6"/>
      <c r="E10" s="6"/>
      <c r="F10" s="6"/>
      <c r="G10" s="6"/>
      <c r="H10" s="6"/>
    </row>
    <row r="11" spans="1:24">
      <c r="H11" s="174"/>
      <c r="I11" s="174"/>
      <c r="J11" s="174"/>
      <c r="K11" s="174"/>
      <c r="L11" s="174"/>
      <c r="M11" s="174"/>
      <c r="N11" s="174"/>
      <c r="O11" s="174"/>
    </row>
    <row r="12" spans="1:24">
      <c r="G12" s="6"/>
      <c r="H12" s="6"/>
      <c r="I12" s="6"/>
      <c r="J12" s="6"/>
    </row>
    <row r="13" spans="1:24">
      <c r="G13" s="6"/>
      <c r="H13" s="6"/>
      <c r="I13" s="173"/>
      <c r="J13" s="173"/>
      <c r="K13" s="173"/>
      <c r="L13" s="173"/>
      <c r="M13" s="173"/>
      <c r="N13" s="173"/>
      <c r="O13" s="173"/>
      <c r="P13" s="173"/>
    </row>
    <row r="24" spans="1:11">
      <c r="A24" s="42" t="s">
        <v>112</v>
      </c>
      <c r="B24" s="42" t="s">
        <v>113</v>
      </c>
    </row>
    <row r="25" spans="1:11">
      <c r="A25" s="42" t="s">
        <v>114</v>
      </c>
      <c r="B25" s="42" t="s">
        <v>48</v>
      </c>
    </row>
    <row r="27" spans="1:11">
      <c r="F27" s="6"/>
      <c r="G27" s="6"/>
      <c r="H27" s="6"/>
      <c r="J27" s="6"/>
      <c r="K27" s="6"/>
    </row>
    <row r="28" spans="1:11">
      <c r="F28" s="6"/>
      <c r="G28" s="6"/>
      <c r="H28" s="6"/>
      <c r="J28" s="6"/>
      <c r="K28" s="6"/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8"/>
  <sheetViews>
    <sheetView showGridLines="0" zoomScale="80" zoomScaleNormal="80" workbookViewId="0">
      <selection activeCell="M14" sqref="M14"/>
    </sheetView>
  </sheetViews>
  <sheetFormatPr baseColWidth="10" defaultRowHeight="1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7" width="14" customWidth="1"/>
    <col min="8" max="8" width="14.28515625" customWidth="1"/>
  </cols>
  <sheetData>
    <row r="1" spans="1:17" ht="24.75" customHeight="1">
      <c r="A1" s="373" t="s">
        <v>567</v>
      </c>
      <c r="B1" s="373"/>
      <c r="C1" s="373"/>
      <c r="D1" s="373"/>
      <c r="E1" s="373"/>
      <c r="F1" s="373"/>
      <c r="G1" s="373"/>
      <c r="H1" s="373"/>
    </row>
    <row r="2" spans="1:17" ht="38.25">
      <c r="A2" s="66" t="s">
        <v>100</v>
      </c>
      <c r="B2" s="65" t="s">
        <v>194</v>
      </c>
      <c r="C2" s="65" t="s">
        <v>193</v>
      </c>
      <c r="D2" s="65" t="s">
        <v>192</v>
      </c>
      <c r="E2" s="66" t="s">
        <v>191</v>
      </c>
      <c r="F2" s="65" t="s">
        <v>190</v>
      </c>
      <c r="G2" s="66" t="s">
        <v>196</v>
      </c>
      <c r="H2" s="67" t="s">
        <v>160</v>
      </c>
    </row>
    <row r="3" spans="1:17">
      <c r="A3" s="172" t="s">
        <v>565</v>
      </c>
      <c r="B3" s="173">
        <v>270</v>
      </c>
      <c r="C3" s="174">
        <v>2360</v>
      </c>
      <c r="D3" s="174">
        <v>4303</v>
      </c>
      <c r="E3" s="174">
        <v>735</v>
      </c>
      <c r="F3" s="173">
        <v>219</v>
      </c>
      <c r="G3" s="173">
        <v>24</v>
      </c>
      <c r="H3" s="177">
        <v>7911</v>
      </c>
    </row>
    <row r="7" spans="1:17">
      <c r="J7" s="174"/>
      <c r="K7" s="174"/>
      <c r="L7" s="174"/>
      <c r="M7" s="174"/>
      <c r="N7" s="174"/>
      <c r="O7" s="174"/>
      <c r="P7" s="174"/>
      <c r="Q7" s="173"/>
    </row>
    <row r="27" spans="1:2">
      <c r="A27" s="42" t="s">
        <v>112</v>
      </c>
      <c r="B27" s="42" t="s">
        <v>113</v>
      </c>
    </row>
    <row r="28" spans="1:2">
      <c r="A28" s="42" t="s">
        <v>114</v>
      </c>
      <c r="B28" s="42" t="s">
        <v>48</v>
      </c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36"/>
  <sheetViews>
    <sheetView showGridLines="0" zoomScale="80" zoomScaleNormal="80" workbookViewId="0">
      <selection activeCell="A3" sqref="A3"/>
    </sheetView>
  </sheetViews>
  <sheetFormatPr baseColWidth="10" defaultRowHeight="15"/>
  <cols>
    <col min="1" max="1" width="17.85546875" customWidth="1"/>
    <col min="2" max="2" width="13.5703125" customWidth="1"/>
    <col min="3" max="8" width="17.85546875" customWidth="1"/>
    <col min="9" max="11" width="13.5703125" customWidth="1"/>
    <col min="256" max="256" width="17.85546875" customWidth="1"/>
    <col min="257" max="258" width="13.5703125" customWidth="1"/>
    <col min="259" max="264" width="17.85546875" customWidth="1"/>
    <col min="265" max="267" width="13.5703125" customWidth="1"/>
    <col min="512" max="512" width="17.85546875" customWidth="1"/>
    <col min="513" max="514" width="13.5703125" customWidth="1"/>
    <col min="515" max="520" width="17.85546875" customWidth="1"/>
    <col min="521" max="523" width="13.5703125" customWidth="1"/>
    <col min="768" max="768" width="17.85546875" customWidth="1"/>
    <col min="769" max="770" width="13.5703125" customWidth="1"/>
    <col min="771" max="776" width="17.85546875" customWidth="1"/>
    <col min="777" max="779" width="13.5703125" customWidth="1"/>
    <col min="1024" max="1024" width="17.85546875" customWidth="1"/>
    <col min="1025" max="1026" width="13.5703125" customWidth="1"/>
    <col min="1027" max="1032" width="17.85546875" customWidth="1"/>
    <col min="1033" max="1035" width="13.5703125" customWidth="1"/>
    <col min="1280" max="1280" width="17.85546875" customWidth="1"/>
    <col min="1281" max="1282" width="13.5703125" customWidth="1"/>
    <col min="1283" max="1288" width="17.85546875" customWidth="1"/>
    <col min="1289" max="1291" width="13.5703125" customWidth="1"/>
    <col min="1536" max="1536" width="17.85546875" customWidth="1"/>
    <col min="1537" max="1538" width="13.5703125" customWidth="1"/>
    <col min="1539" max="1544" width="17.85546875" customWidth="1"/>
    <col min="1545" max="1547" width="13.5703125" customWidth="1"/>
    <col min="1792" max="1792" width="17.85546875" customWidth="1"/>
    <col min="1793" max="1794" width="13.5703125" customWidth="1"/>
    <col min="1795" max="1800" width="17.85546875" customWidth="1"/>
    <col min="1801" max="1803" width="13.5703125" customWidth="1"/>
    <col min="2048" max="2048" width="17.85546875" customWidth="1"/>
    <col min="2049" max="2050" width="13.5703125" customWidth="1"/>
    <col min="2051" max="2056" width="17.85546875" customWidth="1"/>
    <col min="2057" max="2059" width="13.5703125" customWidth="1"/>
    <col min="2304" max="2304" width="17.85546875" customWidth="1"/>
    <col min="2305" max="2306" width="13.5703125" customWidth="1"/>
    <col min="2307" max="2312" width="17.85546875" customWidth="1"/>
    <col min="2313" max="2315" width="13.5703125" customWidth="1"/>
    <col min="2560" max="2560" width="17.85546875" customWidth="1"/>
    <col min="2561" max="2562" width="13.5703125" customWidth="1"/>
    <col min="2563" max="2568" width="17.85546875" customWidth="1"/>
    <col min="2569" max="2571" width="13.5703125" customWidth="1"/>
    <col min="2816" max="2816" width="17.85546875" customWidth="1"/>
    <col min="2817" max="2818" width="13.5703125" customWidth="1"/>
    <col min="2819" max="2824" width="17.85546875" customWidth="1"/>
    <col min="2825" max="2827" width="13.5703125" customWidth="1"/>
    <col min="3072" max="3072" width="17.85546875" customWidth="1"/>
    <col min="3073" max="3074" width="13.5703125" customWidth="1"/>
    <col min="3075" max="3080" width="17.85546875" customWidth="1"/>
    <col min="3081" max="3083" width="13.5703125" customWidth="1"/>
    <col min="3328" max="3328" width="17.85546875" customWidth="1"/>
    <col min="3329" max="3330" width="13.5703125" customWidth="1"/>
    <col min="3331" max="3336" width="17.85546875" customWidth="1"/>
    <col min="3337" max="3339" width="13.5703125" customWidth="1"/>
    <col min="3584" max="3584" width="17.85546875" customWidth="1"/>
    <col min="3585" max="3586" width="13.5703125" customWidth="1"/>
    <col min="3587" max="3592" width="17.85546875" customWidth="1"/>
    <col min="3593" max="3595" width="13.5703125" customWidth="1"/>
    <col min="3840" max="3840" width="17.85546875" customWidth="1"/>
    <col min="3841" max="3842" width="13.5703125" customWidth="1"/>
    <col min="3843" max="3848" width="17.85546875" customWidth="1"/>
    <col min="3849" max="3851" width="13.5703125" customWidth="1"/>
    <col min="4096" max="4096" width="17.85546875" customWidth="1"/>
    <col min="4097" max="4098" width="13.5703125" customWidth="1"/>
    <col min="4099" max="4104" width="17.85546875" customWidth="1"/>
    <col min="4105" max="4107" width="13.5703125" customWidth="1"/>
    <col min="4352" max="4352" width="17.85546875" customWidth="1"/>
    <col min="4353" max="4354" width="13.5703125" customWidth="1"/>
    <col min="4355" max="4360" width="17.85546875" customWidth="1"/>
    <col min="4361" max="4363" width="13.5703125" customWidth="1"/>
    <col min="4608" max="4608" width="17.85546875" customWidth="1"/>
    <col min="4609" max="4610" width="13.5703125" customWidth="1"/>
    <col min="4611" max="4616" width="17.85546875" customWidth="1"/>
    <col min="4617" max="4619" width="13.5703125" customWidth="1"/>
    <col min="4864" max="4864" width="17.85546875" customWidth="1"/>
    <col min="4865" max="4866" width="13.5703125" customWidth="1"/>
    <col min="4867" max="4872" width="17.85546875" customWidth="1"/>
    <col min="4873" max="4875" width="13.5703125" customWidth="1"/>
    <col min="5120" max="5120" width="17.85546875" customWidth="1"/>
    <col min="5121" max="5122" width="13.5703125" customWidth="1"/>
    <col min="5123" max="5128" width="17.85546875" customWidth="1"/>
    <col min="5129" max="5131" width="13.5703125" customWidth="1"/>
    <col min="5376" max="5376" width="17.85546875" customWidth="1"/>
    <col min="5377" max="5378" width="13.5703125" customWidth="1"/>
    <col min="5379" max="5384" width="17.85546875" customWidth="1"/>
    <col min="5385" max="5387" width="13.5703125" customWidth="1"/>
    <col min="5632" max="5632" width="17.85546875" customWidth="1"/>
    <col min="5633" max="5634" width="13.5703125" customWidth="1"/>
    <col min="5635" max="5640" width="17.85546875" customWidth="1"/>
    <col min="5641" max="5643" width="13.5703125" customWidth="1"/>
    <col min="5888" max="5888" width="17.85546875" customWidth="1"/>
    <col min="5889" max="5890" width="13.5703125" customWidth="1"/>
    <col min="5891" max="5896" width="17.85546875" customWidth="1"/>
    <col min="5897" max="5899" width="13.5703125" customWidth="1"/>
    <col min="6144" max="6144" width="17.85546875" customWidth="1"/>
    <col min="6145" max="6146" width="13.5703125" customWidth="1"/>
    <col min="6147" max="6152" width="17.85546875" customWidth="1"/>
    <col min="6153" max="6155" width="13.5703125" customWidth="1"/>
    <col min="6400" max="6400" width="17.85546875" customWidth="1"/>
    <col min="6401" max="6402" width="13.5703125" customWidth="1"/>
    <col min="6403" max="6408" width="17.85546875" customWidth="1"/>
    <col min="6409" max="6411" width="13.5703125" customWidth="1"/>
    <col min="6656" max="6656" width="17.85546875" customWidth="1"/>
    <col min="6657" max="6658" width="13.5703125" customWidth="1"/>
    <col min="6659" max="6664" width="17.85546875" customWidth="1"/>
    <col min="6665" max="6667" width="13.5703125" customWidth="1"/>
    <col min="6912" max="6912" width="17.85546875" customWidth="1"/>
    <col min="6913" max="6914" width="13.5703125" customWidth="1"/>
    <col min="6915" max="6920" width="17.85546875" customWidth="1"/>
    <col min="6921" max="6923" width="13.5703125" customWidth="1"/>
    <col min="7168" max="7168" width="17.85546875" customWidth="1"/>
    <col min="7169" max="7170" width="13.5703125" customWidth="1"/>
    <col min="7171" max="7176" width="17.85546875" customWidth="1"/>
    <col min="7177" max="7179" width="13.5703125" customWidth="1"/>
    <col min="7424" max="7424" width="17.85546875" customWidth="1"/>
    <col min="7425" max="7426" width="13.5703125" customWidth="1"/>
    <col min="7427" max="7432" width="17.85546875" customWidth="1"/>
    <col min="7433" max="7435" width="13.5703125" customWidth="1"/>
    <col min="7680" max="7680" width="17.85546875" customWidth="1"/>
    <col min="7681" max="7682" width="13.5703125" customWidth="1"/>
    <col min="7683" max="7688" width="17.85546875" customWidth="1"/>
    <col min="7689" max="7691" width="13.5703125" customWidth="1"/>
    <col min="7936" max="7936" width="17.85546875" customWidth="1"/>
    <col min="7937" max="7938" width="13.5703125" customWidth="1"/>
    <col min="7939" max="7944" width="17.85546875" customWidth="1"/>
    <col min="7945" max="7947" width="13.5703125" customWidth="1"/>
    <col min="8192" max="8192" width="17.85546875" customWidth="1"/>
    <col min="8193" max="8194" width="13.5703125" customWidth="1"/>
    <col min="8195" max="8200" width="17.85546875" customWidth="1"/>
    <col min="8201" max="8203" width="13.5703125" customWidth="1"/>
    <col min="8448" max="8448" width="17.85546875" customWidth="1"/>
    <col min="8449" max="8450" width="13.5703125" customWidth="1"/>
    <col min="8451" max="8456" width="17.85546875" customWidth="1"/>
    <col min="8457" max="8459" width="13.5703125" customWidth="1"/>
    <col min="8704" max="8704" width="17.85546875" customWidth="1"/>
    <col min="8705" max="8706" width="13.5703125" customWidth="1"/>
    <col min="8707" max="8712" width="17.85546875" customWidth="1"/>
    <col min="8713" max="8715" width="13.5703125" customWidth="1"/>
    <col min="8960" max="8960" width="17.85546875" customWidth="1"/>
    <col min="8961" max="8962" width="13.5703125" customWidth="1"/>
    <col min="8963" max="8968" width="17.85546875" customWidth="1"/>
    <col min="8969" max="8971" width="13.5703125" customWidth="1"/>
    <col min="9216" max="9216" width="17.85546875" customWidth="1"/>
    <col min="9217" max="9218" width="13.5703125" customWidth="1"/>
    <col min="9219" max="9224" width="17.85546875" customWidth="1"/>
    <col min="9225" max="9227" width="13.5703125" customWidth="1"/>
    <col min="9472" max="9472" width="17.85546875" customWidth="1"/>
    <col min="9473" max="9474" width="13.5703125" customWidth="1"/>
    <col min="9475" max="9480" width="17.85546875" customWidth="1"/>
    <col min="9481" max="9483" width="13.5703125" customWidth="1"/>
    <col min="9728" max="9728" width="17.85546875" customWidth="1"/>
    <col min="9729" max="9730" width="13.5703125" customWidth="1"/>
    <col min="9731" max="9736" width="17.85546875" customWidth="1"/>
    <col min="9737" max="9739" width="13.5703125" customWidth="1"/>
    <col min="9984" max="9984" width="17.85546875" customWidth="1"/>
    <col min="9985" max="9986" width="13.5703125" customWidth="1"/>
    <col min="9987" max="9992" width="17.85546875" customWidth="1"/>
    <col min="9993" max="9995" width="13.5703125" customWidth="1"/>
    <col min="10240" max="10240" width="17.85546875" customWidth="1"/>
    <col min="10241" max="10242" width="13.5703125" customWidth="1"/>
    <col min="10243" max="10248" width="17.85546875" customWidth="1"/>
    <col min="10249" max="10251" width="13.5703125" customWidth="1"/>
    <col min="10496" max="10496" width="17.85546875" customWidth="1"/>
    <col min="10497" max="10498" width="13.5703125" customWidth="1"/>
    <col min="10499" max="10504" width="17.85546875" customWidth="1"/>
    <col min="10505" max="10507" width="13.5703125" customWidth="1"/>
    <col min="10752" max="10752" width="17.85546875" customWidth="1"/>
    <col min="10753" max="10754" width="13.5703125" customWidth="1"/>
    <col min="10755" max="10760" width="17.85546875" customWidth="1"/>
    <col min="10761" max="10763" width="13.5703125" customWidth="1"/>
    <col min="11008" max="11008" width="17.85546875" customWidth="1"/>
    <col min="11009" max="11010" width="13.5703125" customWidth="1"/>
    <col min="11011" max="11016" width="17.85546875" customWidth="1"/>
    <col min="11017" max="11019" width="13.5703125" customWidth="1"/>
    <col min="11264" max="11264" width="17.85546875" customWidth="1"/>
    <col min="11265" max="11266" width="13.5703125" customWidth="1"/>
    <col min="11267" max="11272" width="17.85546875" customWidth="1"/>
    <col min="11273" max="11275" width="13.5703125" customWidth="1"/>
    <col min="11520" max="11520" width="17.85546875" customWidth="1"/>
    <col min="11521" max="11522" width="13.5703125" customWidth="1"/>
    <col min="11523" max="11528" width="17.85546875" customWidth="1"/>
    <col min="11529" max="11531" width="13.5703125" customWidth="1"/>
    <col min="11776" max="11776" width="17.85546875" customWidth="1"/>
    <col min="11777" max="11778" width="13.5703125" customWidth="1"/>
    <col min="11779" max="11784" width="17.85546875" customWidth="1"/>
    <col min="11785" max="11787" width="13.5703125" customWidth="1"/>
    <col min="12032" max="12032" width="17.85546875" customWidth="1"/>
    <col min="12033" max="12034" width="13.5703125" customWidth="1"/>
    <col min="12035" max="12040" width="17.85546875" customWidth="1"/>
    <col min="12041" max="12043" width="13.5703125" customWidth="1"/>
    <col min="12288" max="12288" width="17.85546875" customWidth="1"/>
    <col min="12289" max="12290" width="13.5703125" customWidth="1"/>
    <col min="12291" max="12296" width="17.85546875" customWidth="1"/>
    <col min="12297" max="12299" width="13.5703125" customWidth="1"/>
    <col min="12544" max="12544" width="17.85546875" customWidth="1"/>
    <col min="12545" max="12546" width="13.5703125" customWidth="1"/>
    <col min="12547" max="12552" width="17.85546875" customWidth="1"/>
    <col min="12553" max="12555" width="13.5703125" customWidth="1"/>
    <col min="12800" max="12800" width="17.85546875" customWidth="1"/>
    <col min="12801" max="12802" width="13.5703125" customWidth="1"/>
    <col min="12803" max="12808" width="17.85546875" customWidth="1"/>
    <col min="12809" max="12811" width="13.5703125" customWidth="1"/>
    <col min="13056" max="13056" width="17.85546875" customWidth="1"/>
    <col min="13057" max="13058" width="13.5703125" customWidth="1"/>
    <col min="13059" max="13064" width="17.85546875" customWidth="1"/>
    <col min="13065" max="13067" width="13.5703125" customWidth="1"/>
    <col min="13312" max="13312" width="17.85546875" customWidth="1"/>
    <col min="13313" max="13314" width="13.5703125" customWidth="1"/>
    <col min="13315" max="13320" width="17.85546875" customWidth="1"/>
    <col min="13321" max="13323" width="13.5703125" customWidth="1"/>
    <col min="13568" max="13568" width="17.85546875" customWidth="1"/>
    <col min="13569" max="13570" width="13.5703125" customWidth="1"/>
    <col min="13571" max="13576" width="17.85546875" customWidth="1"/>
    <col min="13577" max="13579" width="13.5703125" customWidth="1"/>
    <col min="13824" max="13824" width="17.85546875" customWidth="1"/>
    <col min="13825" max="13826" width="13.5703125" customWidth="1"/>
    <col min="13827" max="13832" width="17.85546875" customWidth="1"/>
    <col min="13833" max="13835" width="13.5703125" customWidth="1"/>
    <col min="14080" max="14080" width="17.85546875" customWidth="1"/>
    <col min="14081" max="14082" width="13.5703125" customWidth="1"/>
    <col min="14083" max="14088" width="17.85546875" customWidth="1"/>
    <col min="14089" max="14091" width="13.5703125" customWidth="1"/>
    <col min="14336" max="14336" width="17.85546875" customWidth="1"/>
    <col min="14337" max="14338" width="13.5703125" customWidth="1"/>
    <col min="14339" max="14344" width="17.85546875" customWidth="1"/>
    <col min="14345" max="14347" width="13.5703125" customWidth="1"/>
    <col min="14592" max="14592" width="17.85546875" customWidth="1"/>
    <col min="14593" max="14594" width="13.5703125" customWidth="1"/>
    <col min="14595" max="14600" width="17.85546875" customWidth="1"/>
    <col min="14601" max="14603" width="13.5703125" customWidth="1"/>
    <col min="14848" max="14848" width="17.85546875" customWidth="1"/>
    <col min="14849" max="14850" width="13.5703125" customWidth="1"/>
    <col min="14851" max="14856" width="17.85546875" customWidth="1"/>
    <col min="14857" max="14859" width="13.5703125" customWidth="1"/>
    <col min="15104" max="15104" width="17.85546875" customWidth="1"/>
    <col min="15105" max="15106" width="13.5703125" customWidth="1"/>
    <col min="15107" max="15112" width="17.85546875" customWidth="1"/>
    <col min="15113" max="15115" width="13.5703125" customWidth="1"/>
    <col min="15360" max="15360" width="17.85546875" customWidth="1"/>
    <col min="15361" max="15362" width="13.5703125" customWidth="1"/>
    <col min="15363" max="15368" width="17.85546875" customWidth="1"/>
    <col min="15369" max="15371" width="13.5703125" customWidth="1"/>
    <col min="15616" max="15616" width="17.85546875" customWidth="1"/>
    <col min="15617" max="15618" width="13.5703125" customWidth="1"/>
    <col min="15619" max="15624" width="17.85546875" customWidth="1"/>
    <col min="15625" max="15627" width="13.5703125" customWidth="1"/>
    <col min="15872" max="15872" width="17.85546875" customWidth="1"/>
    <col min="15873" max="15874" width="13.5703125" customWidth="1"/>
    <col min="15875" max="15880" width="17.85546875" customWidth="1"/>
    <col min="15881" max="15883" width="13.5703125" customWidth="1"/>
    <col min="16128" max="16128" width="17.85546875" customWidth="1"/>
    <col min="16129" max="16130" width="13.5703125" customWidth="1"/>
    <col min="16131" max="16136" width="17.85546875" customWidth="1"/>
    <col min="16137" max="16139" width="13.5703125" customWidth="1"/>
  </cols>
  <sheetData>
    <row r="1" spans="1:16" ht="22.5" customHeight="1">
      <c r="A1" s="373" t="s">
        <v>568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6" ht="96.75" customHeight="1">
      <c r="A2" s="66" t="s">
        <v>100</v>
      </c>
      <c r="B2" s="65" t="s">
        <v>167</v>
      </c>
      <c r="C2" s="66" t="s">
        <v>168</v>
      </c>
      <c r="D2" s="65" t="s">
        <v>169</v>
      </c>
      <c r="E2" s="66" t="s">
        <v>170</v>
      </c>
      <c r="F2" s="65" t="s">
        <v>171</v>
      </c>
      <c r="G2" s="66" t="s">
        <v>172</v>
      </c>
      <c r="H2" s="65" t="s">
        <v>173</v>
      </c>
      <c r="I2" s="66" t="s">
        <v>174</v>
      </c>
      <c r="J2" s="65" t="s">
        <v>175</v>
      </c>
      <c r="K2" s="67" t="s">
        <v>160</v>
      </c>
    </row>
    <row r="3" spans="1:16">
      <c r="A3" s="172" t="s">
        <v>565</v>
      </c>
      <c r="B3" s="173">
        <v>21</v>
      </c>
      <c r="C3" s="174">
        <v>529</v>
      </c>
      <c r="D3" s="174">
        <v>433</v>
      </c>
      <c r="E3" s="174">
        <v>503</v>
      </c>
      <c r="F3" s="174">
        <v>1672</v>
      </c>
      <c r="G3" s="173">
        <v>68</v>
      </c>
      <c r="H3" s="174">
        <v>1661</v>
      </c>
      <c r="I3" s="174">
        <v>424</v>
      </c>
      <c r="J3" s="174">
        <v>2600</v>
      </c>
      <c r="K3" s="177">
        <v>7911</v>
      </c>
    </row>
    <row r="4" spans="1:16">
      <c r="A4" s="68"/>
    </row>
    <row r="8" spans="1:16">
      <c r="G8" s="174"/>
      <c r="H8" s="174"/>
      <c r="I8" s="174"/>
      <c r="J8" s="174"/>
      <c r="K8" s="174"/>
      <c r="L8" s="174"/>
      <c r="M8" s="174"/>
      <c r="N8" s="174"/>
      <c r="O8" s="174"/>
      <c r="P8" s="174"/>
    </row>
    <row r="35" spans="1:2">
      <c r="A35" s="42" t="s">
        <v>112</v>
      </c>
      <c r="B35" s="42" t="s">
        <v>113</v>
      </c>
    </row>
    <row r="36" spans="1:2">
      <c r="A36" s="42" t="s">
        <v>114</v>
      </c>
      <c r="B36" s="42" t="s">
        <v>48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90" zoomScaleNormal="90" workbookViewId="0">
      <selection sqref="A1:K1"/>
    </sheetView>
  </sheetViews>
  <sheetFormatPr baseColWidth="10" defaultRowHeight="15"/>
  <cols>
    <col min="1" max="1" width="25.7109375" customWidth="1"/>
  </cols>
  <sheetData>
    <row r="1" spans="1:11" ht="28.5" customHeight="1">
      <c r="A1" s="347" t="s">
        <v>494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.75">
      <c r="A2" s="243" t="s">
        <v>44</v>
      </c>
      <c r="B2" s="242">
        <v>2010</v>
      </c>
      <c r="C2" s="242">
        <v>2011</v>
      </c>
      <c r="D2" s="242">
        <v>2012</v>
      </c>
      <c r="E2" s="242">
        <v>2013</v>
      </c>
      <c r="F2" s="242">
        <v>2014</v>
      </c>
      <c r="G2" s="242">
        <v>2015</v>
      </c>
      <c r="H2" s="242">
        <v>2016</v>
      </c>
      <c r="I2" s="242">
        <v>2017</v>
      </c>
      <c r="J2" s="242">
        <v>2018</v>
      </c>
      <c r="K2" s="242">
        <v>2019</v>
      </c>
    </row>
    <row r="3" spans="1:11">
      <c r="A3" s="3" t="s">
        <v>1</v>
      </c>
      <c r="B3" s="6">
        <v>43801</v>
      </c>
      <c r="C3" s="6">
        <v>45134</v>
      </c>
      <c r="D3" s="6">
        <v>46894</v>
      </c>
      <c r="E3" s="6">
        <v>49387</v>
      </c>
      <c r="F3" s="6">
        <v>46667</v>
      </c>
      <c r="G3" s="6">
        <v>45405</v>
      </c>
      <c r="H3" s="6">
        <v>47316</v>
      </c>
      <c r="I3" s="6">
        <v>46833</v>
      </c>
      <c r="J3" s="6">
        <v>47280</v>
      </c>
      <c r="K3" s="6">
        <v>47869</v>
      </c>
    </row>
    <row r="4" spans="1:11">
      <c r="A4" s="3" t="s">
        <v>2</v>
      </c>
      <c r="B4" s="6">
        <v>5543</v>
      </c>
      <c r="C4" s="6">
        <v>5536</v>
      </c>
      <c r="D4" s="6">
        <v>5507</v>
      </c>
      <c r="E4" s="6">
        <v>5497</v>
      </c>
      <c r="F4" s="6">
        <v>5464</v>
      </c>
      <c r="G4" s="6">
        <v>5499</v>
      </c>
      <c r="H4" s="6">
        <v>5458</v>
      </c>
      <c r="I4" s="6">
        <v>5531</v>
      </c>
      <c r="J4" s="6">
        <v>5562</v>
      </c>
      <c r="K4" s="6">
        <v>5551</v>
      </c>
    </row>
    <row r="5" spans="1:11">
      <c r="A5" s="3" t="s">
        <v>3</v>
      </c>
      <c r="B5" s="6">
        <v>7891</v>
      </c>
      <c r="C5" s="6">
        <v>7924</v>
      </c>
      <c r="D5" s="6">
        <v>8090</v>
      </c>
      <c r="E5" s="6">
        <v>7392</v>
      </c>
      <c r="F5" s="6">
        <v>7670</v>
      </c>
      <c r="G5" s="6">
        <v>7327</v>
      </c>
      <c r="H5" s="6">
        <v>7423</v>
      </c>
      <c r="I5" s="6">
        <v>7594</v>
      </c>
      <c r="J5" s="6">
        <v>7831</v>
      </c>
      <c r="K5" s="6">
        <v>7988</v>
      </c>
    </row>
    <row r="6" spans="1:11">
      <c r="A6" s="3" t="s">
        <v>4</v>
      </c>
      <c r="B6" s="6">
        <v>79377</v>
      </c>
      <c r="C6" s="6">
        <v>75339</v>
      </c>
      <c r="D6" s="6">
        <v>77718</v>
      </c>
      <c r="E6" s="6">
        <v>80987</v>
      </c>
      <c r="F6" s="6">
        <v>79890</v>
      </c>
      <c r="G6" s="6">
        <v>79928</v>
      </c>
      <c r="H6" s="6">
        <v>79172</v>
      </c>
      <c r="I6" s="6">
        <v>78930</v>
      </c>
      <c r="J6" s="6">
        <v>79448</v>
      </c>
      <c r="K6" s="6">
        <v>81216</v>
      </c>
    </row>
    <row r="7" spans="1:11">
      <c r="A7" s="3" t="s">
        <v>5</v>
      </c>
      <c r="B7" s="6">
        <v>5151</v>
      </c>
      <c r="C7" s="6">
        <v>5103</v>
      </c>
      <c r="D7" s="6">
        <v>4916</v>
      </c>
      <c r="E7" s="6">
        <v>4961</v>
      </c>
      <c r="F7" s="6">
        <v>4884</v>
      </c>
      <c r="G7" s="6">
        <v>4859</v>
      </c>
      <c r="H7" s="6">
        <v>4832</v>
      </c>
      <c r="I7" s="6">
        <v>4797</v>
      </c>
      <c r="J7" s="6">
        <v>4755</v>
      </c>
      <c r="K7" s="6">
        <v>4778</v>
      </c>
    </row>
    <row r="8" spans="1:11">
      <c r="A8" s="3" t="s">
        <v>6</v>
      </c>
      <c r="B8" s="6">
        <v>25140</v>
      </c>
      <c r="C8" s="6">
        <v>25957</v>
      </c>
      <c r="D8" s="6">
        <v>26290</v>
      </c>
      <c r="E8" s="6">
        <v>26134</v>
      </c>
      <c r="F8" s="6">
        <v>26543</v>
      </c>
      <c r="G8" s="6">
        <v>26490</v>
      </c>
      <c r="H8" s="6">
        <v>26746</v>
      </c>
      <c r="I8" s="6">
        <v>27149</v>
      </c>
      <c r="J8" s="6">
        <v>27641</v>
      </c>
      <c r="K8" s="6">
        <v>27985</v>
      </c>
    </row>
    <row r="9" spans="1:11">
      <c r="A9" s="3" t="s">
        <v>7</v>
      </c>
      <c r="B9" s="6">
        <v>2777</v>
      </c>
      <c r="C9" s="6">
        <v>3015</v>
      </c>
      <c r="D9" s="6">
        <v>2963</v>
      </c>
      <c r="E9" s="6">
        <v>2873</v>
      </c>
      <c r="F9" s="6">
        <v>2846</v>
      </c>
      <c r="G9" s="6">
        <v>2820</v>
      </c>
      <c r="H9" s="6">
        <v>2783</v>
      </c>
      <c r="I9" s="6">
        <v>2743</v>
      </c>
      <c r="J9" s="6">
        <v>2768</v>
      </c>
      <c r="K9" s="6">
        <v>2786</v>
      </c>
    </row>
    <row r="10" spans="1:11">
      <c r="A10" s="3" t="s">
        <v>8</v>
      </c>
      <c r="B10" s="6">
        <v>5413</v>
      </c>
      <c r="C10" s="6">
        <v>5327</v>
      </c>
      <c r="D10" s="6">
        <v>5090</v>
      </c>
      <c r="E10" s="6">
        <v>5086</v>
      </c>
      <c r="F10" s="6">
        <v>5169</v>
      </c>
      <c r="G10" s="6">
        <v>4966</v>
      </c>
      <c r="H10" s="6">
        <v>4916</v>
      </c>
      <c r="I10" s="6">
        <v>4827</v>
      </c>
      <c r="J10" s="6">
        <v>4819</v>
      </c>
      <c r="K10" s="6">
        <v>4871</v>
      </c>
    </row>
    <row r="11" spans="1:11">
      <c r="A11" s="3" t="s">
        <v>9</v>
      </c>
      <c r="B11" s="6">
        <v>40862</v>
      </c>
      <c r="C11" s="6">
        <v>41555</v>
      </c>
      <c r="D11" s="6">
        <v>42545</v>
      </c>
      <c r="E11" s="6">
        <v>43608</v>
      </c>
      <c r="F11" s="6">
        <v>43455</v>
      </c>
      <c r="G11" s="6">
        <v>44846</v>
      </c>
      <c r="H11" s="6">
        <v>45332</v>
      </c>
      <c r="I11" s="6">
        <v>46816</v>
      </c>
      <c r="J11" s="6">
        <v>48374</v>
      </c>
      <c r="K11" s="6">
        <v>50146</v>
      </c>
    </row>
    <row r="12" spans="1:11">
      <c r="A12" s="3" t="s">
        <v>10</v>
      </c>
      <c r="B12" s="6">
        <v>5475</v>
      </c>
      <c r="C12" s="6">
        <v>5455</v>
      </c>
      <c r="D12" s="6">
        <v>5441</v>
      </c>
      <c r="E12" s="6">
        <v>5448</v>
      </c>
      <c r="F12" s="6">
        <v>5482</v>
      </c>
      <c r="G12" s="6">
        <v>5433</v>
      </c>
      <c r="H12" s="6">
        <v>5423</v>
      </c>
      <c r="I12" s="6">
        <v>5426</v>
      </c>
      <c r="J12" s="6">
        <v>5428</v>
      </c>
      <c r="K12" s="6">
        <v>5520</v>
      </c>
    </row>
    <row r="13" spans="1:11">
      <c r="A13" s="3" t="s">
        <v>11</v>
      </c>
      <c r="B13" s="6">
        <v>20535</v>
      </c>
      <c r="C13" s="6">
        <v>20396</v>
      </c>
      <c r="D13" s="6">
        <v>20387</v>
      </c>
      <c r="E13" s="6">
        <v>20537</v>
      </c>
      <c r="F13" s="6">
        <v>20061</v>
      </c>
      <c r="G13" s="6">
        <v>20373</v>
      </c>
      <c r="H13" s="6">
        <v>20460</v>
      </c>
      <c r="I13" s="6">
        <v>20537</v>
      </c>
      <c r="J13" s="6">
        <v>20991</v>
      </c>
      <c r="K13" s="6">
        <v>21368</v>
      </c>
    </row>
    <row r="14" spans="1:11">
      <c r="A14" s="3" t="s">
        <v>12</v>
      </c>
      <c r="B14" s="6">
        <v>17852</v>
      </c>
      <c r="C14" s="6">
        <v>18131</v>
      </c>
      <c r="D14" s="6">
        <v>18445</v>
      </c>
      <c r="E14" s="6">
        <v>18589</v>
      </c>
      <c r="F14" s="6">
        <v>18751</v>
      </c>
      <c r="G14" s="6">
        <v>18777</v>
      </c>
      <c r="H14" s="6">
        <v>19000</v>
      </c>
      <c r="I14" s="6">
        <v>19273</v>
      </c>
      <c r="J14" s="6">
        <v>19739</v>
      </c>
      <c r="K14" s="6">
        <v>20190</v>
      </c>
    </row>
    <row r="15" spans="1:11">
      <c r="A15" s="3" t="s">
        <v>13</v>
      </c>
      <c r="B15" s="6">
        <v>24231</v>
      </c>
      <c r="C15" s="6">
        <v>24147</v>
      </c>
      <c r="D15" s="6">
        <v>23726</v>
      </c>
      <c r="E15" s="6">
        <v>23092</v>
      </c>
      <c r="F15" s="6">
        <v>22913</v>
      </c>
      <c r="G15" s="6">
        <v>22659</v>
      </c>
      <c r="H15" s="6">
        <v>22606</v>
      </c>
      <c r="I15" s="6">
        <v>22558</v>
      </c>
      <c r="J15" s="6">
        <v>22749</v>
      </c>
      <c r="K15" s="6">
        <v>23254</v>
      </c>
    </row>
    <row r="16" spans="1:11">
      <c r="A16" s="3" t="s">
        <v>14</v>
      </c>
      <c r="B16" s="6">
        <v>152222</v>
      </c>
      <c r="C16" s="6">
        <v>153187</v>
      </c>
      <c r="D16" s="6">
        <v>153224</v>
      </c>
      <c r="E16" s="6">
        <v>151718</v>
      </c>
      <c r="F16" s="6">
        <v>153009</v>
      </c>
      <c r="G16" s="6">
        <v>152843</v>
      </c>
      <c r="H16" s="6">
        <v>153111</v>
      </c>
      <c r="I16" s="6">
        <v>153655</v>
      </c>
      <c r="J16" s="6">
        <v>155549</v>
      </c>
      <c r="K16" s="6">
        <v>157503</v>
      </c>
    </row>
    <row r="17" spans="1:11">
      <c r="A17" s="3" t="s">
        <v>15</v>
      </c>
      <c r="B17" s="6">
        <v>8471</v>
      </c>
      <c r="C17" s="6">
        <v>8655</v>
      </c>
      <c r="D17" s="6">
        <v>8806</v>
      </c>
      <c r="E17" s="6">
        <v>8944</v>
      </c>
      <c r="F17" s="6">
        <v>8745</v>
      </c>
      <c r="G17" s="6">
        <v>8752</v>
      </c>
      <c r="H17" s="6">
        <v>8772</v>
      </c>
      <c r="I17" s="6">
        <v>8854</v>
      </c>
      <c r="J17" s="6">
        <v>8956</v>
      </c>
      <c r="K17" s="6">
        <v>9061</v>
      </c>
    </row>
    <row r="18" spans="1:11">
      <c r="A18" s="3" t="s">
        <v>16</v>
      </c>
      <c r="B18" s="6">
        <v>41427</v>
      </c>
      <c r="C18" s="6">
        <v>41706</v>
      </c>
      <c r="D18" s="6">
        <v>41726</v>
      </c>
      <c r="E18" s="6">
        <v>41255</v>
      </c>
      <c r="F18" s="6">
        <v>41179</v>
      </c>
      <c r="G18" s="6">
        <v>41317</v>
      </c>
      <c r="H18" s="6">
        <v>41294</v>
      </c>
      <c r="I18" s="6">
        <v>41500</v>
      </c>
      <c r="J18" s="6">
        <v>41833</v>
      </c>
      <c r="K18" s="6">
        <v>42029</v>
      </c>
    </row>
    <row r="19" spans="1:11">
      <c r="A19" s="3" t="s">
        <v>17</v>
      </c>
      <c r="B19" s="6">
        <v>32571</v>
      </c>
      <c r="C19" s="6">
        <v>32817</v>
      </c>
      <c r="D19" s="6">
        <v>32665</v>
      </c>
      <c r="E19" s="6">
        <v>28929</v>
      </c>
      <c r="F19" s="6">
        <v>29435</v>
      </c>
      <c r="G19" s="6">
        <v>29412</v>
      </c>
      <c r="H19" s="6">
        <v>29497</v>
      </c>
      <c r="I19" s="6">
        <v>30036</v>
      </c>
      <c r="J19" s="6">
        <v>30483</v>
      </c>
      <c r="K19" s="6">
        <v>30468</v>
      </c>
    </row>
    <row r="20" spans="1:11">
      <c r="A20" s="3" t="s">
        <v>18</v>
      </c>
      <c r="B20" s="6">
        <v>37658</v>
      </c>
      <c r="C20" s="6">
        <v>38015</v>
      </c>
      <c r="D20" s="6">
        <v>38028</v>
      </c>
      <c r="E20" s="6">
        <v>37970</v>
      </c>
      <c r="F20" s="6">
        <v>36860</v>
      </c>
      <c r="G20" s="6">
        <v>36276</v>
      </c>
      <c r="H20" s="6">
        <v>36149</v>
      </c>
      <c r="I20" s="6">
        <v>36218</v>
      </c>
      <c r="J20" s="6">
        <v>36405</v>
      </c>
      <c r="K20" s="6">
        <v>36402</v>
      </c>
    </row>
    <row r="21" spans="1:11">
      <c r="A21" s="3" t="s">
        <v>19</v>
      </c>
      <c r="B21" s="6">
        <v>17417</v>
      </c>
      <c r="C21" s="6">
        <v>17383</v>
      </c>
      <c r="D21" s="6">
        <v>17330</v>
      </c>
      <c r="E21" s="6">
        <v>17465</v>
      </c>
      <c r="F21" s="6">
        <v>17329</v>
      </c>
      <c r="G21" s="6">
        <v>17277</v>
      </c>
      <c r="H21" s="6">
        <v>17191</v>
      </c>
      <c r="I21" s="6">
        <v>17312</v>
      </c>
      <c r="J21" s="6">
        <v>17352</v>
      </c>
      <c r="K21" s="6">
        <v>17370</v>
      </c>
    </row>
    <row r="22" spans="1:11">
      <c r="A22" s="3" t="s">
        <v>20</v>
      </c>
      <c r="B22" s="6">
        <v>5076</v>
      </c>
      <c r="C22" s="6">
        <v>5093</v>
      </c>
      <c r="D22" s="6">
        <v>5103</v>
      </c>
      <c r="E22" s="6">
        <v>5110</v>
      </c>
      <c r="F22" s="6">
        <v>5053</v>
      </c>
      <c r="G22" s="6">
        <v>4958</v>
      </c>
      <c r="H22" s="6">
        <v>4910</v>
      </c>
      <c r="I22" s="6">
        <v>4828</v>
      </c>
      <c r="J22" s="6">
        <v>4799</v>
      </c>
      <c r="K22" s="6">
        <v>4828</v>
      </c>
    </row>
    <row r="23" spans="1:11">
      <c r="A23" s="3" t="s">
        <v>21</v>
      </c>
      <c r="B23" s="6">
        <v>16707</v>
      </c>
      <c r="C23" s="6">
        <v>17130</v>
      </c>
      <c r="D23" s="6">
        <v>17555</v>
      </c>
      <c r="E23" s="6">
        <v>16099</v>
      </c>
      <c r="F23" s="6">
        <v>16221</v>
      </c>
      <c r="G23" s="6">
        <v>17090</v>
      </c>
      <c r="H23" s="6">
        <v>17870</v>
      </c>
      <c r="I23" s="6">
        <v>18887</v>
      </c>
      <c r="J23" s="6">
        <v>19672</v>
      </c>
      <c r="K23" s="6">
        <v>20886</v>
      </c>
    </row>
    <row r="24" spans="1:11">
      <c r="A24" s="3" t="s">
        <v>22</v>
      </c>
      <c r="B24" s="6">
        <v>222643</v>
      </c>
      <c r="C24" s="6">
        <v>222271</v>
      </c>
      <c r="D24" s="6">
        <v>206965</v>
      </c>
      <c r="E24" s="6">
        <v>206593</v>
      </c>
      <c r="F24" s="6">
        <v>205279</v>
      </c>
      <c r="G24" s="6">
        <v>203811</v>
      </c>
      <c r="H24" s="6">
        <v>203585</v>
      </c>
      <c r="I24" s="6">
        <v>203692</v>
      </c>
      <c r="J24" s="6">
        <v>204856</v>
      </c>
      <c r="K24" s="6">
        <v>207312</v>
      </c>
    </row>
    <row r="25" spans="1:11">
      <c r="A25" s="3" t="s">
        <v>23</v>
      </c>
      <c r="B25" s="6">
        <v>14143</v>
      </c>
      <c r="C25" s="6">
        <v>14333</v>
      </c>
      <c r="D25" s="6">
        <v>14374</v>
      </c>
      <c r="E25" s="6">
        <v>14545</v>
      </c>
      <c r="F25" s="6">
        <v>14296</v>
      </c>
      <c r="G25" s="6">
        <v>14246</v>
      </c>
      <c r="H25" s="6">
        <v>14125</v>
      </c>
      <c r="I25" s="6">
        <v>14189</v>
      </c>
      <c r="J25" s="6">
        <v>14445</v>
      </c>
      <c r="K25" s="6">
        <v>14679</v>
      </c>
    </row>
    <row r="26" spans="1:11">
      <c r="A26" s="3" t="s">
        <v>24</v>
      </c>
      <c r="B26" s="6">
        <v>12099</v>
      </c>
      <c r="C26" s="6">
        <v>12274</v>
      </c>
      <c r="D26" s="6">
        <v>12392</v>
      </c>
      <c r="E26" s="6">
        <v>12634</v>
      </c>
      <c r="F26" s="6">
        <v>10468</v>
      </c>
      <c r="G26" s="6">
        <v>10690</v>
      </c>
      <c r="H26" s="6">
        <v>11338</v>
      </c>
      <c r="I26" s="6">
        <v>10576</v>
      </c>
      <c r="J26" s="6">
        <v>10755</v>
      </c>
      <c r="K26" s="6">
        <v>11111</v>
      </c>
    </row>
    <row r="27" spans="1:11">
      <c r="A27" s="3" t="s">
        <v>25</v>
      </c>
      <c r="B27" s="6">
        <v>8930</v>
      </c>
      <c r="C27" s="6">
        <v>9065</v>
      </c>
      <c r="D27" s="6">
        <v>9037</v>
      </c>
      <c r="E27" s="6">
        <v>9076</v>
      </c>
      <c r="F27" s="6">
        <v>8998</v>
      </c>
      <c r="G27" s="6">
        <v>8930</v>
      </c>
      <c r="H27" s="6">
        <v>8873</v>
      </c>
      <c r="I27" s="6">
        <v>8873</v>
      </c>
      <c r="J27" s="6">
        <v>8947</v>
      </c>
      <c r="K27" s="6">
        <v>8934</v>
      </c>
    </row>
    <row r="28" spans="1:11">
      <c r="A28" s="3" t="s">
        <v>26</v>
      </c>
      <c r="B28" s="6">
        <v>5246</v>
      </c>
      <c r="C28" s="6">
        <v>5257</v>
      </c>
      <c r="D28" s="6">
        <v>5119</v>
      </c>
      <c r="E28" s="6">
        <v>5082</v>
      </c>
      <c r="F28" s="6">
        <v>4727</v>
      </c>
      <c r="G28" s="6">
        <v>4805</v>
      </c>
      <c r="H28" s="6">
        <v>4786</v>
      </c>
      <c r="I28" s="6">
        <v>4848</v>
      </c>
      <c r="J28" s="6">
        <v>4757</v>
      </c>
      <c r="K28" s="6">
        <v>4693</v>
      </c>
    </row>
    <row r="29" spans="1:11">
      <c r="A29" s="3" t="s">
        <v>27</v>
      </c>
      <c r="B29" s="6">
        <v>23615</v>
      </c>
      <c r="C29" s="6">
        <v>23699</v>
      </c>
      <c r="D29" s="6">
        <v>23718</v>
      </c>
      <c r="E29" s="6">
        <v>23805</v>
      </c>
      <c r="F29" s="6">
        <v>23929</v>
      </c>
      <c r="G29" s="6">
        <v>23893</v>
      </c>
      <c r="H29" s="6">
        <v>23772</v>
      </c>
      <c r="I29" s="6">
        <v>23812</v>
      </c>
      <c r="J29" s="6">
        <v>23961</v>
      </c>
      <c r="K29" s="6">
        <v>24134</v>
      </c>
    </row>
    <row r="30" spans="1:11">
      <c r="A30" s="3" t="s">
        <v>28</v>
      </c>
      <c r="B30" s="6">
        <v>2965</v>
      </c>
      <c r="C30" s="6">
        <v>2903</v>
      </c>
      <c r="D30" s="6">
        <v>2848</v>
      </c>
      <c r="E30" s="6">
        <v>2815</v>
      </c>
      <c r="F30" s="6">
        <v>2775</v>
      </c>
      <c r="G30" s="6">
        <v>2698</v>
      </c>
      <c r="H30" s="6">
        <v>2658</v>
      </c>
      <c r="I30" s="6">
        <v>2650</v>
      </c>
      <c r="J30" s="6">
        <v>2670</v>
      </c>
      <c r="K30" s="6">
        <v>2763</v>
      </c>
    </row>
    <row r="31" spans="1:11">
      <c r="A31" s="3" t="s">
        <v>29</v>
      </c>
      <c r="B31" s="6">
        <v>10731</v>
      </c>
      <c r="C31" s="6">
        <v>10874</v>
      </c>
      <c r="D31" s="6">
        <v>10904</v>
      </c>
      <c r="E31" s="6">
        <v>11078</v>
      </c>
      <c r="F31" s="6">
        <v>11097</v>
      </c>
      <c r="G31" s="6">
        <v>11107</v>
      </c>
      <c r="H31" s="6">
        <v>11114</v>
      </c>
      <c r="I31" s="6">
        <v>11108</v>
      </c>
      <c r="J31" s="6">
        <v>11203</v>
      </c>
      <c r="K31" s="6">
        <v>11294</v>
      </c>
    </row>
    <row r="32" spans="1:11">
      <c r="A32" s="3" t="s">
        <v>30</v>
      </c>
      <c r="B32" s="6">
        <v>9042</v>
      </c>
      <c r="C32" s="6">
        <v>9043</v>
      </c>
      <c r="D32" s="6">
        <v>9049</v>
      </c>
      <c r="E32" s="6">
        <v>9069</v>
      </c>
      <c r="F32" s="6">
        <v>9026</v>
      </c>
      <c r="G32" s="6">
        <v>9026</v>
      </c>
      <c r="H32" s="6">
        <v>8969</v>
      </c>
      <c r="I32" s="6">
        <v>8969</v>
      </c>
      <c r="J32" s="6">
        <v>9040</v>
      </c>
      <c r="K32" s="6">
        <v>9185</v>
      </c>
    </row>
    <row r="33" spans="1:11">
      <c r="A33" s="3" t="s">
        <v>31</v>
      </c>
      <c r="B33" s="6">
        <v>1843</v>
      </c>
      <c r="C33" s="6">
        <v>1831</v>
      </c>
      <c r="D33" s="6">
        <v>1825</v>
      </c>
      <c r="E33" s="6">
        <v>1804</v>
      </c>
      <c r="F33" s="6">
        <v>1715</v>
      </c>
      <c r="G33" s="6">
        <v>1671</v>
      </c>
      <c r="H33" s="6">
        <v>1630</v>
      </c>
      <c r="I33" s="6">
        <v>1615</v>
      </c>
      <c r="J33" s="6">
        <v>1645</v>
      </c>
      <c r="K33" s="6">
        <v>1667</v>
      </c>
    </row>
    <row r="34" spans="1:11">
      <c r="A34" s="244" t="s">
        <v>0</v>
      </c>
      <c r="B34" s="7">
        <v>906854</v>
      </c>
      <c r="C34" s="7">
        <v>908555</v>
      </c>
      <c r="D34" s="7">
        <v>898680</v>
      </c>
      <c r="E34" s="7">
        <v>897582</v>
      </c>
      <c r="F34" s="7">
        <v>889936</v>
      </c>
      <c r="G34" s="7">
        <v>888184</v>
      </c>
      <c r="H34" s="7">
        <v>891111</v>
      </c>
      <c r="I34" s="7">
        <v>894636</v>
      </c>
      <c r="J34" s="7">
        <v>904713</v>
      </c>
      <c r="K34" s="7">
        <v>917841</v>
      </c>
    </row>
    <row r="38" spans="1:11" ht="25.5" customHeight="1">
      <c r="A38" s="348" t="s">
        <v>50</v>
      </c>
      <c r="B38" s="348"/>
      <c r="C38" s="348"/>
      <c r="D38" s="348"/>
      <c r="E38" s="348"/>
      <c r="F38" s="348"/>
      <c r="G38" s="348"/>
      <c r="H38" s="348"/>
    </row>
    <row r="39" spans="1:11">
      <c r="A39" s="10" t="s">
        <v>49</v>
      </c>
    </row>
  </sheetData>
  <mergeCells count="2">
    <mergeCell ref="A1:K1"/>
    <mergeCell ref="A38:H3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showGridLines="0" zoomScale="80" zoomScaleNormal="80" workbookViewId="0">
      <selection activeCell="G3" sqref="G3"/>
    </sheetView>
  </sheetViews>
  <sheetFormatPr baseColWidth="10" defaultColWidth="9.140625" defaultRowHeight="12.75"/>
  <cols>
    <col min="1" max="1" width="81.7109375" style="78" customWidth="1"/>
    <col min="2" max="5" width="19.5703125" style="78" customWidth="1"/>
    <col min="6" max="16384" width="9.140625" style="78"/>
  </cols>
  <sheetData>
    <row r="1" spans="1:5" ht="23.25" customHeight="1">
      <c r="A1" s="379" t="s">
        <v>586</v>
      </c>
      <c r="B1" s="379"/>
      <c r="C1" s="379"/>
      <c r="D1" s="379"/>
      <c r="E1" s="379"/>
    </row>
    <row r="2" spans="1:5" ht="15">
      <c r="A2" s="92" t="s">
        <v>198</v>
      </c>
      <c r="B2" s="93"/>
      <c r="C2" s="93"/>
      <c r="D2" s="93"/>
      <c r="E2" s="93"/>
    </row>
    <row r="3" spans="1:5">
      <c r="A3" s="94" t="s">
        <v>199</v>
      </c>
      <c r="B3" s="95"/>
      <c r="C3" s="95"/>
      <c r="D3" s="95"/>
      <c r="E3" s="95"/>
    </row>
    <row r="4" spans="1:5" ht="25.5">
      <c r="A4" s="79" t="s">
        <v>204</v>
      </c>
      <c r="B4" s="82" t="s">
        <v>200</v>
      </c>
      <c r="C4" s="80" t="s">
        <v>201</v>
      </c>
      <c r="D4" s="82" t="s">
        <v>202</v>
      </c>
      <c r="E4" s="80" t="s">
        <v>203</v>
      </c>
    </row>
    <row r="5" spans="1:5">
      <c r="A5" s="81" t="s">
        <v>205</v>
      </c>
      <c r="B5" s="83">
        <v>104.35299999999999</v>
      </c>
      <c r="C5" s="84">
        <v>0.1</v>
      </c>
      <c r="D5" s="84">
        <v>-0.2</v>
      </c>
      <c r="E5" s="85">
        <v>-0.7</v>
      </c>
    </row>
    <row r="6" spans="1:5">
      <c r="A6" s="81" t="s">
        <v>206</v>
      </c>
      <c r="B6" s="86">
        <v>104.64</v>
      </c>
      <c r="C6" s="87">
        <v>0.1</v>
      </c>
      <c r="D6" s="87">
        <v>2.2000000000000002</v>
      </c>
      <c r="E6" s="88">
        <v>0.1</v>
      </c>
    </row>
    <row r="7" spans="1:5">
      <c r="A7" s="81" t="s">
        <v>207</v>
      </c>
      <c r="B7" s="86">
        <v>118.898</v>
      </c>
      <c r="C7" s="87">
        <v>0.2</v>
      </c>
      <c r="D7" s="87">
        <v>2.4</v>
      </c>
      <c r="E7" s="88">
        <v>2.6</v>
      </c>
    </row>
    <row r="8" spans="1:5">
      <c r="A8" s="81" t="s">
        <v>208</v>
      </c>
      <c r="B8" s="86">
        <v>110.373</v>
      </c>
      <c r="C8" s="87">
        <v>2.1</v>
      </c>
      <c r="D8" s="87">
        <v>0.8</v>
      </c>
      <c r="E8" s="88">
        <v>-0.4</v>
      </c>
    </row>
    <row r="9" spans="1:5">
      <c r="A9" s="81" t="s">
        <v>209</v>
      </c>
      <c r="B9" s="86">
        <v>100.151</v>
      </c>
      <c r="C9" s="87">
        <v>0.1</v>
      </c>
      <c r="D9" s="87">
        <v>-3.3</v>
      </c>
      <c r="E9" s="88">
        <v>-1.8</v>
      </c>
    </row>
    <row r="10" spans="1:5" ht="12.75" customHeight="1">
      <c r="A10" s="81" t="s">
        <v>210</v>
      </c>
      <c r="B10" s="86">
        <v>98.87</v>
      </c>
      <c r="C10" s="87">
        <v>0.1</v>
      </c>
      <c r="D10" s="87">
        <v>0.7</v>
      </c>
      <c r="E10" s="88">
        <v>-0.1</v>
      </c>
    </row>
    <row r="11" spans="1:5">
      <c r="A11" s="81" t="s">
        <v>211</v>
      </c>
      <c r="B11" s="86">
        <v>99.647000000000006</v>
      </c>
      <c r="C11" s="87">
        <v>0.1</v>
      </c>
      <c r="D11" s="87">
        <v>0</v>
      </c>
      <c r="E11" s="88">
        <v>-0.1</v>
      </c>
    </row>
    <row r="12" spans="1:5">
      <c r="A12" s="81" t="s">
        <v>212</v>
      </c>
      <c r="B12" s="86">
        <v>106.208</v>
      </c>
      <c r="C12" s="87">
        <v>-0.6</v>
      </c>
      <c r="D12" s="87">
        <v>-4.2</v>
      </c>
      <c r="E12" s="88">
        <v>-4.2</v>
      </c>
    </row>
    <row r="13" spans="1:5">
      <c r="A13" s="81" t="s">
        <v>213</v>
      </c>
      <c r="B13" s="86">
        <v>105.881</v>
      </c>
      <c r="C13" s="87">
        <v>-0.1</v>
      </c>
      <c r="D13" s="87">
        <v>0.6</v>
      </c>
      <c r="E13" s="88">
        <v>1</v>
      </c>
    </row>
    <row r="14" spans="1:5">
      <c r="A14" s="81" t="s">
        <v>214</v>
      </c>
      <c r="B14" s="86">
        <v>98.947000000000003</v>
      </c>
      <c r="C14" s="87">
        <v>-1</v>
      </c>
      <c r="D14" s="87">
        <v>-1</v>
      </c>
      <c r="E14" s="88">
        <v>-1.5</v>
      </c>
    </row>
    <row r="15" spans="1:5">
      <c r="A15" s="81" t="s">
        <v>215</v>
      </c>
      <c r="B15" s="86">
        <v>101.318</v>
      </c>
      <c r="C15" s="87">
        <v>-0.3</v>
      </c>
      <c r="D15" s="87">
        <v>0.3</v>
      </c>
      <c r="E15" s="88">
        <v>-0.3</v>
      </c>
    </row>
    <row r="16" spans="1:5">
      <c r="A16" s="81" t="s">
        <v>216</v>
      </c>
      <c r="B16" s="86">
        <v>108.12</v>
      </c>
      <c r="C16" s="87">
        <v>0.7</v>
      </c>
      <c r="D16" s="87">
        <v>3.3</v>
      </c>
      <c r="E16" s="88">
        <v>1.9</v>
      </c>
    </row>
    <row r="17" spans="1:5">
      <c r="A17" s="81" t="s">
        <v>217</v>
      </c>
      <c r="B17" s="89">
        <v>103.489</v>
      </c>
      <c r="C17" s="90">
        <v>0.2</v>
      </c>
      <c r="D17" s="90">
        <v>0.8</v>
      </c>
      <c r="E17" s="91">
        <v>0.9</v>
      </c>
    </row>
    <row r="18" spans="1:5">
      <c r="A18" s="79" t="s">
        <v>218</v>
      </c>
      <c r="B18" s="79"/>
      <c r="C18" s="79"/>
      <c r="D18" s="79"/>
      <c r="E18" s="79"/>
    </row>
    <row r="19" spans="1:5">
      <c r="A19" s="81" t="s">
        <v>205</v>
      </c>
      <c r="B19" s="83">
        <v>104.488</v>
      </c>
      <c r="C19" s="84">
        <v>-0.1</v>
      </c>
      <c r="D19" s="84">
        <v>1</v>
      </c>
      <c r="E19" s="85">
        <v>0.1</v>
      </c>
    </row>
    <row r="20" spans="1:5">
      <c r="A20" s="81" t="s">
        <v>206</v>
      </c>
      <c r="B20" s="86">
        <v>107.548</v>
      </c>
      <c r="C20" s="87">
        <v>0.2</v>
      </c>
      <c r="D20" s="87">
        <v>3.7</v>
      </c>
      <c r="E20" s="88">
        <v>1.9</v>
      </c>
    </row>
    <row r="21" spans="1:5">
      <c r="A21" s="81" t="s">
        <v>207</v>
      </c>
      <c r="B21" s="86">
        <v>118.512</v>
      </c>
      <c r="C21" s="87">
        <v>0</v>
      </c>
      <c r="D21" s="87">
        <v>2</v>
      </c>
      <c r="E21" s="88">
        <v>2.1</v>
      </c>
    </row>
    <row r="22" spans="1:5">
      <c r="A22" s="81" t="s">
        <v>208</v>
      </c>
      <c r="B22" s="86">
        <v>111.76600000000001</v>
      </c>
      <c r="C22" s="87">
        <v>2.2999999999999998</v>
      </c>
      <c r="D22" s="87">
        <v>0.9</v>
      </c>
      <c r="E22" s="88">
        <v>2.8</v>
      </c>
    </row>
    <row r="23" spans="1:5">
      <c r="A23" s="81" t="s">
        <v>209</v>
      </c>
      <c r="B23" s="86">
        <v>98.492999999999995</v>
      </c>
      <c r="C23" s="87">
        <v>0.2</v>
      </c>
      <c r="D23" s="87">
        <v>-4.3</v>
      </c>
      <c r="E23" s="88">
        <v>-2.2999999999999998</v>
      </c>
    </row>
    <row r="24" spans="1:5" ht="12.75" customHeight="1">
      <c r="A24" s="81" t="s">
        <v>210</v>
      </c>
      <c r="B24" s="86">
        <v>98.488</v>
      </c>
      <c r="C24" s="87">
        <v>-0.2</v>
      </c>
      <c r="D24" s="87">
        <v>0.4</v>
      </c>
      <c r="E24" s="88">
        <v>0.1</v>
      </c>
    </row>
    <row r="25" spans="1:5">
      <c r="A25" s="81" t="s">
        <v>211</v>
      </c>
      <c r="B25" s="86">
        <v>100.89400000000001</v>
      </c>
      <c r="C25" s="87">
        <v>0</v>
      </c>
      <c r="D25" s="87">
        <v>1.2</v>
      </c>
      <c r="E25" s="88">
        <v>0.5</v>
      </c>
    </row>
    <row r="26" spans="1:5">
      <c r="A26" s="81" t="s">
        <v>212</v>
      </c>
      <c r="B26" s="86">
        <v>105.468</v>
      </c>
      <c r="C26" s="87">
        <v>-1.4</v>
      </c>
      <c r="D26" s="87">
        <v>1.3</v>
      </c>
      <c r="E26" s="88">
        <v>-1.7</v>
      </c>
    </row>
    <row r="27" spans="1:5">
      <c r="A27" s="81" t="s">
        <v>213</v>
      </c>
      <c r="B27" s="86">
        <v>103.89</v>
      </c>
      <c r="C27" s="87">
        <v>-0.1</v>
      </c>
      <c r="D27" s="87">
        <v>0.2</v>
      </c>
      <c r="E27" s="88">
        <v>0.8</v>
      </c>
    </row>
    <row r="28" spans="1:5">
      <c r="A28" s="81" t="s">
        <v>214</v>
      </c>
      <c r="B28" s="86">
        <v>96.540999999999997</v>
      </c>
      <c r="C28" s="87">
        <v>-1.4</v>
      </c>
      <c r="D28" s="87">
        <v>-1.4</v>
      </c>
      <c r="E28" s="88">
        <v>-2.4</v>
      </c>
    </row>
    <row r="29" spans="1:5">
      <c r="A29" s="81" t="s">
        <v>215</v>
      </c>
      <c r="B29" s="86">
        <v>100.572</v>
      </c>
      <c r="C29" s="87">
        <v>0</v>
      </c>
      <c r="D29" s="87">
        <v>-0.2</v>
      </c>
      <c r="E29" s="88">
        <v>-0.1</v>
      </c>
    </row>
    <row r="30" spans="1:5">
      <c r="A30" s="81" t="s">
        <v>216</v>
      </c>
      <c r="B30" s="86">
        <v>108.164</v>
      </c>
      <c r="C30" s="87">
        <v>0.5</v>
      </c>
      <c r="D30" s="87">
        <v>2.6</v>
      </c>
      <c r="E30" s="88">
        <v>1.1000000000000001</v>
      </c>
    </row>
    <row r="31" spans="1:5">
      <c r="A31" s="81" t="s">
        <v>217</v>
      </c>
      <c r="B31" s="89">
        <v>104.068</v>
      </c>
      <c r="C31" s="90">
        <v>0.5</v>
      </c>
      <c r="D31" s="90">
        <v>2.6</v>
      </c>
      <c r="E31" s="91">
        <v>1.9</v>
      </c>
    </row>
    <row r="32" spans="1:5">
      <c r="A32" s="79" t="s">
        <v>219</v>
      </c>
      <c r="B32" s="79"/>
      <c r="C32" s="79"/>
      <c r="D32" s="79"/>
      <c r="E32" s="79"/>
    </row>
    <row r="33" spans="1:5">
      <c r="A33" s="81" t="s">
        <v>205</v>
      </c>
      <c r="B33" s="83">
        <v>104.42400000000001</v>
      </c>
      <c r="C33" s="84">
        <v>0</v>
      </c>
      <c r="D33" s="84">
        <v>0.4</v>
      </c>
      <c r="E33" s="85">
        <v>-0.3</v>
      </c>
    </row>
    <row r="34" spans="1:5">
      <c r="A34" s="81" t="s">
        <v>206</v>
      </c>
      <c r="B34" s="86">
        <v>106.18300000000001</v>
      </c>
      <c r="C34" s="87">
        <v>0.1</v>
      </c>
      <c r="D34" s="87">
        <v>3</v>
      </c>
      <c r="E34" s="88">
        <v>1.1000000000000001</v>
      </c>
    </row>
    <row r="35" spans="1:5">
      <c r="A35" s="81" t="s">
        <v>207</v>
      </c>
      <c r="B35" s="86">
        <v>118.69</v>
      </c>
      <c r="C35" s="87">
        <v>0.1</v>
      </c>
      <c r="D35" s="87">
        <v>2.2000000000000002</v>
      </c>
      <c r="E35" s="88">
        <v>2.2999999999999998</v>
      </c>
    </row>
    <row r="36" spans="1:5">
      <c r="A36" s="81" t="s">
        <v>208</v>
      </c>
      <c r="B36" s="86">
        <v>111.108</v>
      </c>
      <c r="C36" s="87">
        <v>2.2000000000000002</v>
      </c>
      <c r="D36" s="87">
        <v>0.9</v>
      </c>
      <c r="E36" s="88">
        <v>1.3</v>
      </c>
    </row>
    <row r="37" spans="1:5">
      <c r="A37" s="81" t="s">
        <v>209</v>
      </c>
      <c r="B37" s="86">
        <v>99.290999999999997</v>
      </c>
      <c r="C37" s="87">
        <v>0.2</v>
      </c>
      <c r="D37" s="87">
        <v>-3.8</v>
      </c>
      <c r="E37" s="88">
        <v>-2</v>
      </c>
    </row>
    <row r="38" spans="1:5" ht="12.75" customHeight="1">
      <c r="A38" s="81" t="s">
        <v>210</v>
      </c>
      <c r="B38" s="86">
        <v>98.667000000000002</v>
      </c>
      <c r="C38" s="87">
        <v>-0.1</v>
      </c>
      <c r="D38" s="87">
        <v>0.6</v>
      </c>
      <c r="E38" s="88">
        <v>0</v>
      </c>
    </row>
    <row r="39" spans="1:5">
      <c r="A39" s="81" t="s">
        <v>211</v>
      </c>
      <c r="B39" s="86">
        <v>100.32299999999999</v>
      </c>
      <c r="C39" s="87">
        <v>0</v>
      </c>
      <c r="D39" s="87">
        <v>0.7</v>
      </c>
      <c r="E39" s="88">
        <v>0.2</v>
      </c>
    </row>
    <row r="40" spans="1:5">
      <c r="A40" s="81" t="s">
        <v>212</v>
      </c>
      <c r="B40" s="86">
        <v>105.81699999999999</v>
      </c>
      <c r="C40" s="87">
        <v>-1</v>
      </c>
      <c r="D40" s="87">
        <v>-1.3</v>
      </c>
      <c r="E40" s="88">
        <v>-2.9</v>
      </c>
    </row>
    <row r="41" spans="1:5">
      <c r="A41" s="81" t="s">
        <v>213</v>
      </c>
      <c r="B41" s="86">
        <v>104.871</v>
      </c>
      <c r="C41" s="87">
        <v>-0.1</v>
      </c>
      <c r="D41" s="87">
        <v>0.4</v>
      </c>
      <c r="E41" s="88">
        <v>0.9</v>
      </c>
    </row>
    <row r="42" spans="1:5">
      <c r="A42" s="81" t="s">
        <v>214</v>
      </c>
      <c r="B42" s="86">
        <v>97.686000000000007</v>
      </c>
      <c r="C42" s="87">
        <v>-1.2</v>
      </c>
      <c r="D42" s="87">
        <v>-1.2</v>
      </c>
      <c r="E42" s="88">
        <v>-1.9</v>
      </c>
    </row>
    <row r="43" spans="1:5">
      <c r="A43" s="81" t="s">
        <v>215</v>
      </c>
      <c r="B43" s="86">
        <v>100.905</v>
      </c>
      <c r="C43" s="87">
        <v>-0.1</v>
      </c>
      <c r="D43" s="87">
        <v>0</v>
      </c>
      <c r="E43" s="88">
        <v>-0.2</v>
      </c>
    </row>
    <row r="44" spans="1:5">
      <c r="A44" s="81" t="s">
        <v>216</v>
      </c>
      <c r="B44" s="86">
        <v>108.149</v>
      </c>
      <c r="C44" s="87">
        <v>0.6</v>
      </c>
      <c r="D44" s="87">
        <v>2.9</v>
      </c>
      <c r="E44" s="88">
        <v>1.5</v>
      </c>
    </row>
    <row r="45" spans="1:5">
      <c r="A45" s="81" t="s">
        <v>217</v>
      </c>
      <c r="B45" s="89">
        <v>103.80200000000001</v>
      </c>
      <c r="C45" s="90">
        <v>0.3</v>
      </c>
      <c r="D45" s="90">
        <v>1.7</v>
      </c>
      <c r="E45" s="91">
        <v>1.4</v>
      </c>
    </row>
    <row r="46" spans="1:5">
      <c r="A46" s="79" t="s">
        <v>220</v>
      </c>
      <c r="B46" s="79"/>
      <c r="C46" s="79"/>
      <c r="D46" s="79"/>
      <c r="E46" s="79"/>
    </row>
    <row r="47" spans="1:5">
      <c r="A47" s="81" t="s">
        <v>205</v>
      </c>
      <c r="B47" s="83">
        <v>103.986</v>
      </c>
      <c r="C47" s="84">
        <v>0</v>
      </c>
      <c r="D47" s="84">
        <v>-0.9</v>
      </c>
      <c r="E47" s="85">
        <v>-1.2</v>
      </c>
    </row>
    <row r="48" spans="1:5">
      <c r="A48" s="81" t="s">
        <v>206</v>
      </c>
      <c r="B48" s="86">
        <v>107.229</v>
      </c>
      <c r="C48" s="87">
        <v>0</v>
      </c>
      <c r="D48" s="87">
        <v>3.5</v>
      </c>
      <c r="E48" s="88">
        <v>2.1</v>
      </c>
    </row>
    <row r="49" spans="1:5">
      <c r="A49" s="81" t="s">
        <v>207</v>
      </c>
      <c r="B49" s="86">
        <v>105.2</v>
      </c>
      <c r="C49" s="87">
        <v>0.1</v>
      </c>
      <c r="D49" s="87">
        <v>0.7</v>
      </c>
      <c r="E49" s="88">
        <v>1.2</v>
      </c>
    </row>
    <row r="50" spans="1:5">
      <c r="A50" s="81" t="s">
        <v>208</v>
      </c>
      <c r="B50" s="86">
        <v>110.18899999999999</v>
      </c>
      <c r="C50" s="87">
        <v>2.4</v>
      </c>
      <c r="D50" s="87">
        <v>0.9</v>
      </c>
      <c r="E50" s="88">
        <v>-1.6</v>
      </c>
    </row>
    <row r="51" spans="1:5">
      <c r="A51" s="81" t="s">
        <v>209</v>
      </c>
      <c r="B51" s="86">
        <v>98.57</v>
      </c>
      <c r="C51" s="87">
        <v>0.1</v>
      </c>
      <c r="D51" s="87">
        <v>-6</v>
      </c>
      <c r="E51" s="88">
        <v>-4.0999999999999996</v>
      </c>
    </row>
    <row r="52" spans="1:5" ht="12.75" customHeight="1">
      <c r="A52" s="81" t="s">
        <v>210</v>
      </c>
      <c r="B52" s="86">
        <v>101.101</v>
      </c>
      <c r="C52" s="87">
        <v>0.3</v>
      </c>
      <c r="D52" s="87">
        <v>0.4</v>
      </c>
      <c r="E52" s="88">
        <v>0.3</v>
      </c>
    </row>
    <row r="53" spans="1:5">
      <c r="A53" s="81" t="s">
        <v>211</v>
      </c>
      <c r="B53" s="86">
        <v>102.175</v>
      </c>
      <c r="C53" s="87">
        <v>0.1</v>
      </c>
      <c r="D53" s="87">
        <v>0.3</v>
      </c>
      <c r="E53" s="88">
        <v>0.1</v>
      </c>
    </row>
    <row r="54" spans="1:5">
      <c r="A54" s="81" t="s">
        <v>212</v>
      </c>
      <c r="B54" s="86">
        <v>101.873</v>
      </c>
      <c r="C54" s="87">
        <v>-0.8</v>
      </c>
      <c r="D54" s="87">
        <v>-8</v>
      </c>
      <c r="E54" s="88">
        <v>-7.4</v>
      </c>
    </row>
    <row r="55" spans="1:5">
      <c r="A55" s="81" t="s">
        <v>213</v>
      </c>
      <c r="B55" s="86">
        <v>104.949</v>
      </c>
      <c r="C55" s="87">
        <v>-0.1</v>
      </c>
      <c r="D55" s="87">
        <v>0.4</v>
      </c>
      <c r="E55" s="88">
        <v>0.9</v>
      </c>
    </row>
    <row r="56" spans="1:5">
      <c r="A56" s="81" t="s">
        <v>214</v>
      </c>
      <c r="B56" s="86">
        <v>99.048000000000002</v>
      </c>
      <c r="C56" s="87">
        <v>-1.5</v>
      </c>
      <c r="D56" s="87">
        <v>-0.1</v>
      </c>
      <c r="E56" s="88">
        <v>-2.1</v>
      </c>
    </row>
    <row r="57" spans="1:5">
      <c r="A57" s="81" t="s">
        <v>215</v>
      </c>
      <c r="B57" s="86">
        <v>103.343</v>
      </c>
      <c r="C57" s="87">
        <v>0</v>
      </c>
      <c r="D57" s="87">
        <v>0.8</v>
      </c>
      <c r="E57" s="88">
        <v>0</v>
      </c>
    </row>
    <row r="58" spans="1:5">
      <c r="A58" s="81" t="s">
        <v>216</v>
      </c>
      <c r="B58" s="86">
        <v>108.03100000000001</v>
      </c>
      <c r="C58" s="87">
        <v>0.4</v>
      </c>
      <c r="D58" s="87">
        <v>1.8</v>
      </c>
      <c r="E58" s="88">
        <v>2</v>
      </c>
    </row>
    <row r="59" spans="1:5">
      <c r="A59" s="81" t="s">
        <v>217</v>
      </c>
      <c r="B59" s="89">
        <v>104.77</v>
      </c>
      <c r="C59" s="90">
        <v>0.2</v>
      </c>
      <c r="D59" s="90">
        <v>1.6</v>
      </c>
      <c r="E59" s="91">
        <v>0.9</v>
      </c>
    </row>
    <row r="65" spans="1:1">
      <c r="A65" s="10" t="s">
        <v>221</v>
      </c>
    </row>
    <row r="66" spans="1:1">
      <c r="A66" s="10" t="s">
        <v>49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="80" zoomScaleNormal="80" workbookViewId="0">
      <selection activeCell="L10" sqref="L10"/>
    </sheetView>
  </sheetViews>
  <sheetFormatPr baseColWidth="10" defaultRowHeight="15"/>
  <cols>
    <col min="2" max="2" width="14" customWidth="1"/>
  </cols>
  <sheetData>
    <row r="1" spans="1:11" ht="21" customHeight="1">
      <c r="A1" s="379" t="s">
        <v>299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>
      <c r="A2" s="178" t="s">
        <v>198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>
      <c r="A3" s="179" t="s">
        <v>300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>
      <c r="A4" s="82" t="s">
        <v>100</v>
      </c>
      <c r="B4" s="80" t="s">
        <v>301</v>
      </c>
    </row>
    <row r="5" spans="1:11">
      <c r="A5" s="79" t="s">
        <v>587</v>
      </c>
      <c r="B5" s="180">
        <v>104.35299999999999</v>
      </c>
    </row>
    <row r="6" spans="1:11">
      <c r="A6" s="79" t="s">
        <v>544</v>
      </c>
      <c r="B6" s="180">
        <v>104.29600000000001</v>
      </c>
    </row>
    <row r="7" spans="1:11">
      <c r="A7" s="79" t="s">
        <v>318</v>
      </c>
      <c r="B7" s="180">
        <v>104.172</v>
      </c>
    </row>
    <row r="8" spans="1:11">
      <c r="A8" s="79" t="s">
        <v>302</v>
      </c>
      <c r="B8" s="180">
        <v>104.32599999999999</v>
      </c>
    </row>
    <row r="9" spans="1:11">
      <c r="A9" s="79" t="s">
        <v>303</v>
      </c>
      <c r="B9" s="180">
        <v>104.327</v>
      </c>
    </row>
    <row r="10" spans="1:11">
      <c r="A10" s="79" t="s">
        <v>304</v>
      </c>
      <c r="B10" s="180">
        <v>105.087</v>
      </c>
    </row>
    <row r="11" spans="1:11">
      <c r="A11" s="79" t="s">
        <v>305</v>
      </c>
      <c r="B11" s="180">
        <v>104.90900000000001</v>
      </c>
    </row>
    <row r="12" spans="1:11">
      <c r="A12" s="79" t="s">
        <v>306</v>
      </c>
      <c r="B12" s="180">
        <v>104.681</v>
      </c>
    </row>
    <row r="13" spans="1:11">
      <c r="A13" s="79" t="s">
        <v>307</v>
      </c>
      <c r="B13" s="180">
        <v>103.861</v>
      </c>
    </row>
    <row r="14" spans="1:11">
      <c r="A14" s="79" t="s">
        <v>308</v>
      </c>
      <c r="B14" s="180">
        <v>103.565</v>
      </c>
    </row>
    <row r="15" spans="1:11">
      <c r="A15" s="79" t="s">
        <v>309</v>
      </c>
      <c r="B15" s="180">
        <v>103.80500000000001</v>
      </c>
    </row>
    <row r="16" spans="1:11">
      <c r="A16" s="79" t="s">
        <v>310</v>
      </c>
      <c r="B16" s="180">
        <v>104.483</v>
      </c>
    </row>
    <row r="17" spans="1:2">
      <c r="A17" s="79" t="s">
        <v>311</v>
      </c>
      <c r="B17" s="180">
        <v>104.56399999999999</v>
      </c>
    </row>
    <row r="22" spans="1:2">
      <c r="A22" s="10" t="s">
        <v>221</v>
      </c>
    </row>
    <row r="23" spans="1:2">
      <c r="A23" s="10" t="s">
        <v>49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="80" zoomScaleNormal="80" workbookViewId="0">
      <selection activeCell="H24" sqref="H24"/>
    </sheetView>
  </sheetViews>
  <sheetFormatPr baseColWidth="10" defaultRowHeight="15"/>
  <cols>
    <col min="1" max="1" width="22.5703125" customWidth="1"/>
    <col min="4" max="4" width="18.140625" customWidth="1"/>
    <col min="6" max="6" width="12.85546875" bestFit="1" customWidth="1"/>
    <col min="7" max="7" width="12.42578125" bestFit="1" customWidth="1"/>
    <col min="8" max="8" width="11.5703125" bestFit="1" customWidth="1"/>
    <col min="12" max="12" width="11.42578125" customWidth="1"/>
  </cols>
  <sheetData>
    <row r="1" spans="1:9" ht="21" customHeight="1">
      <c r="A1" s="383" t="s">
        <v>453</v>
      </c>
      <c r="B1" s="383"/>
      <c r="C1" s="383"/>
      <c r="D1" s="383"/>
      <c r="E1" s="383"/>
      <c r="F1" s="383"/>
      <c r="G1" s="383"/>
      <c r="H1" s="383"/>
      <c r="I1" s="227"/>
    </row>
    <row r="2" spans="1:9">
      <c r="A2" s="380" t="s">
        <v>450</v>
      </c>
      <c r="B2" s="381"/>
      <c r="C2" s="381"/>
    </row>
    <row r="3" spans="1:9" ht="31.5" customHeight="1">
      <c r="A3" s="215" t="s">
        <v>590</v>
      </c>
      <c r="B3" s="214" t="s">
        <v>572</v>
      </c>
      <c r="C3" s="212" t="s">
        <v>571</v>
      </c>
      <c r="D3" s="213" t="s">
        <v>458</v>
      </c>
      <c r="F3" s="382" t="s">
        <v>588</v>
      </c>
      <c r="G3" s="382"/>
      <c r="H3" s="382"/>
    </row>
    <row r="4" spans="1:9" ht="44.25" customHeight="1">
      <c r="A4" s="213" t="s">
        <v>451</v>
      </c>
      <c r="B4" s="232">
        <v>818742.31</v>
      </c>
      <c r="C4" s="233">
        <v>583120.51</v>
      </c>
      <c r="D4" s="329">
        <f>((C4-B4)/B4)*100</f>
        <v>-28.778505412771455</v>
      </c>
      <c r="F4" s="212" t="s">
        <v>100</v>
      </c>
      <c r="G4" s="214">
        <v>2019</v>
      </c>
      <c r="H4" s="212">
        <v>2020</v>
      </c>
    </row>
    <row r="5" spans="1:9" ht="23.25" customHeight="1">
      <c r="A5" s="212" t="s">
        <v>452</v>
      </c>
      <c r="B5" s="330">
        <v>749004.3</v>
      </c>
      <c r="C5" s="331">
        <v>520535.2</v>
      </c>
      <c r="D5" s="332">
        <f>((C5-B5)/B5)*100</f>
        <v>-30.503042505897497</v>
      </c>
      <c r="F5" s="326" t="s">
        <v>84</v>
      </c>
      <c r="G5" s="319">
        <v>56234.720000000001</v>
      </c>
      <c r="H5" s="322">
        <v>73541.27</v>
      </c>
    </row>
    <row r="6" spans="1:9">
      <c r="F6" s="327" t="s">
        <v>85</v>
      </c>
      <c r="G6" s="320">
        <v>178836.19</v>
      </c>
      <c r="H6" s="323">
        <v>314223.21000000002</v>
      </c>
    </row>
    <row r="7" spans="1:9">
      <c r="F7" s="327" t="s">
        <v>86</v>
      </c>
      <c r="G7" s="320">
        <v>444617.34</v>
      </c>
      <c r="H7" s="323">
        <v>400629.73</v>
      </c>
    </row>
    <row r="8" spans="1:9">
      <c r="F8" s="327" t="s">
        <v>87</v>
      </c>
      <c r="G8" s="320">
        <v>649975.66</v>
      </c>
      <c r="H8" s="324">
        <v>472976.01</v>
      </c>
    </row>
    <row r="9" spans="1:9">
      <c r="F9" s="327" t="s">
        <v>88</v>
      </c>
      <c r="G9" s="320">
        <v>749004.3</v>
      </c>
      <c r="H9" s="324">
        <v>520535.2</v>
      </c>
    </row>
    <row r="10" spans="1:9">
      <c r="F10" s="327" t="s">
        <v>89</v>
      </c>
      <c r="G10" s="320">
        <v>824799.22</v>
      </c>
      <c r="H10" s="323"/>
    </row>
    <row r="11" spans="1:9">
      <c r="F11" s="327" t="s">
        <v>90</v>
      </c>
      <c r="G11" s="320">
        <v>898286.28376000002</v>
      </c>
      <c r="H11" s="323"/>
    </row>
    <row r="12" spans="1:9">
      <c r="F12" s="327" t="s">
        <v>91</v>
      </c>
      <c r="G12" s="320">
        <v>1043238.2408800001</v>
      </c>
      <c r="H12" s="323"/>
      <c r="I12" s="203"/>
    </row>
    <row r="13" spans="1:9" ht="15" customHeight="1">
      <c r="F13" s="327" t="s">
        <v>92</v>
      </c>
      <c r="G13" s="320">
        <v>1112208.9454000001</v>
      </c>
      <c r="H13" s="323"/>
      <c r="I13" s="203"/>
    </row>
    <row r="14" spans="1:9">
      <c r="F14" s="327" t="s">
        <v>93</v>
      </c>
      <c r="G14" s="320">
        <v>1336632.0193099999</v>
      </c>
      <c r="H14" s="323"/>
      <c r="I14" s="203"/>
    </row>
    <row r="15" spans="1:9">
      <c r="F15" s="327" t="s">
        <v>94</v>
      </c>
      <c r="G15" s="320">
        <v>1472983.567</v>
      </c>
      <c r="H15" s="323"/>
      <c r="I15" s="203"/>
    </row>
    <row r="16" spans="1:9">
      <c r="F16" s="328" t="s">
        <v>95</v>
      </c>
      <c r="G16" s="321">
        <v>1585518.179</v>
      </c>
      <c r="H16" s="325"/>
      <c r="I16" s="203"/>
    </row>
    <row r="17" spans="1:12">
      <c r="H17" s="203"/>
    </row>
    <row r="18" spans="1:12">
      <c r="H18" s="203"/>
      <c r="L18" s="203"/>
    </row>
    <row r="19" spans="1:12">
      <c r="H19" s="203"/>
      <c r="L19" s="203"/>
    </row>
    <row r="20" spans="1:12">
      <c r="I20" s="203"/>
      <c r="L20" s="203"/>
    </row>
    <row r="21" spans="1:12">
      <c r="I21" s="203"/>
      <c r="L21" s="203"/>
    </row>
    <row r="22" spans="1:12">
      <c r="A22" s="10" t="s">
        <v>459</v>
      </c>
      <c r="I22" s="203"/>
      <c r="L22" s="203"/>
    </row>
    <row r="23" spans="1:12">
      <c r="A23" s="10" t="s">
        <v>49</v>
      </c>
      <c r="I23" s="203"/>
    </row>
    <row r="24" spans="1:12">
      <c r="I24" s="203"/>
    </row>
    <row r="25" spans="1:12">
      <c r="I25" s="203"/>
    </row>
    <row r="26" spans="1:12">
      <c r="I26" s="203"/>
    </row>
    <row r="27" spans="1:12">
      <c r="I27" s="203"/>
    </row>
    <row r="28" spans="1:12">
      <c r="I28" s="203"/>
    </row>
    <row r="29" spans="1:12">
      <c r="I29" s="203"/>
    </row>
    <row r="30" spans="1:12">
      <c r="I30" s="203"/>
    </row>
    <row r="31" spans="1:12">
      <c r="I31" s="203"/>
    </row>
    <row r="32" spans="1:12">
      <c r="I32" s="203"/>
    </row>
  </sheetData>
  <sortState ref="K16:L27">
    <sortCondition ref="K22"/>
  </sortState>
  <mergeCells count="3">
    <mergeCell ref="A2:C2"/>
    <mergeCell ref="F3:H3"/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="80" zoomScaleNormal="80" workbookViewId="0">
      <selection activeCell="J17" sqref="J17"/>
    </sheetView>
  </sheetViews>
  <sheetFormatPr baseColWidth="10" defaultRowHeight="15"/>
  <cols>
    <col min="1" max="1" width="13" customWidth="1"/>
    <col min="2" max="2" width="11.42578125" customWidth="1"/>
    <col min="4" max="4" width="15" customWidth="1"/>
    <col min="6" max="6" width="11.42578125" customWidth="1"/>
    <col min="7" max="7" width="15" customWidth="1"/>
  </cols>
  <sheetData>
    <row r="1" spans="1:7" ht="33" customHeight="1">
      <c r="A1" s="384" t="s">
        <v>471</v>
      </c>
      <c r="B1" s="384"/>
      <c r="C1" s="384"/>
      <c r="D1" s="384"/>
      <c r="E1" s="384"/>
      <c r="F1" s="384"/>
      <c r="G1" s="384"/>
    </row>
    <row r="2" spans="1:7">
      <c r="A2" s="385" t="s">
        <v>485</v>
      </c>
      <c r="B2" s="386"/>
      <c r="C2" s="386"/>
      <c r="D2" s="386"/>
      <c r="E2" s="386"/>
      <c r="F2" s="386"/>
      <c r="G2" s="386"/>
    </row>
    <row r="3" spans="1:7" ht="30" customHeight="1">
      <c r="A3" s="382" t="s">
        <v>320</v>
      </c>
      <c r="B3" s="387" t="s">
        <v>472</v>
      </c>
      <c r="C3" s="387"/>
      <c r="D3" s="388"/>
      <c r="E3" s="389" t="s">
        <v>473</v>
      </c>
      <c r="F3" s="387"/>
      <c r="G3" s="388"/>
    </row>
    <row r="4" spans="1:7" ht="51">
      <c r="A4" s="382"/>
      <c r="B4" s="219" t="s">
        <v>474</v>
      </c>
      <c r="C4" s="220" t="s">
        <v>483</v>
      </c>
      <c r="D4" s="221" t="s">
        <v>484</v>
      </c>
      <c r="E4" s="219" t="s">
        <v>474</v>
      </c>
      <c r="F4" s="220" t="s">
        <v>483</v>
      </c>
      <c r="G4" s="221" t="s">
        <v>484</v>
      </c>
    </row>
    <row r="5" spans="1:7">
      <c r="A5" s="212" t="s">
        <v>475</v>
      </c>
      <c r="B5" s="339">
        <v>103.53</v>
      </c>
      <c r="C5" s="340">
        <v>-5.8</v>
      </c>
      <c r="D5" s="340">
        <v>-8.2100000000000009</v>
      </c>
      <c r="E5" s="340">
        <v>103.87</v>
      </c>
      <c r="F5" s="340">
        <v>-5.9</v>
      </c>
      <c r="G5" s="341">
        <v>-6.6</v>
      </c>
    </row>
    <row r="6" spans="1:7">
      <c r="A6" s="213" t="s">
        <v>476</v>
      </c>
      <c r="B6" s="342">
        <v>102.66</v>
      </c>
      <c r="C6" s="343">
        <v>-3.78</v>
      </c>
      <c r="D6" s="343">
        <v>-9.74</v>
      </c>
      <c r="E6" s="343">
        <v>105.49</v>
      </c>
      <c r="F6" s="343">
        <v>-4.0999999999999996</v>
      </c>
      <c r="G6" s="344">
        <v>-5.24</v>
      </c>
    </row>
    <row r="7" spans="1:7" ht="21" customHeight="1">
      <c r="A7" s="384" t="s">
        <v>478</v>
      </c>
      <c r="B7" s="384"/>
      <c r="C7" s="384"/>
      <c r="D7" s="384"/>
      <c r="E7" s="384"/>
      <c r="F7" s="384"/>
      <c r="G7" s="384"/>
    </row>
    <row r="8" spans="1:7">
      <c r="A8" s="385" t="s">
        <v>485</v>
      </c>
      <c r="B8" s="386"/>
      <c r="C8" s="386"/>
      <c r="D8" s="386"/>
      <c r="E8" s="386"/>
      <c r="F8" s="386"/>
      <c r="G8" s="386"/>
    </row>
    <row r="9" spans="1:7" ht="30" customHeight="1">
      <c r="A9" s="382" t="s">
        <v>320</v>
      </c>
      <c r="B9" s="387" t="s">
        <v>472</v>
      </c>
      <c r="C9" s="387"/>
      <c r="D9" s="388"/>
      <c r="E9" s="389" t="s">
        <v>473</v>
      </c>
      <c r="F9" s="387"/>
      <c r="G9" s="388"/>
    </row>
    <row r="10" spans="1:7" ht="51">
      <c r="A10" s="382"/>
      <c r="B10" s="219" t="s">
        <v>474</v>
      </c>
      <c r="C10" s="220" t="s">
        <v>483</v>
      </c>
      <c r="D10" s="221" t="s">
        <v>484</v>
      </c>
      <c r="E10" s="219" t="s">
        <v>474</v>
      </c>
      <c r="F10" s="220" t="s">
        <v>483</v>
      </c>
      <c r="G10" s="221" t="s">
        <v>484</v>
      </c>
    </row>
    <row r="11" spans="1:7">
      <c r="A11" s="212" t="s">
        <v>479</v>
      </c>
      <c r="B11" s="333">
        <v>10974.51</v>
      </c>
      <c r="C11" s="334">
        <v>-5.14</v>
      </c>
      <c r="D11" s="334">
        <v>-8.42</v>
      </c>
      <c r="E11" s="319">
        <v>11156.78</v>
      </c>
      <c r="F11" s="334">
        <v>-4.09</v>
      </c>
      <c r="G11" s="335">
        <v>-4.96</v>
      </c>
    </row>
    <row r="12" spans="1:7">
      <c r="A12" s="213" t="s">
        <v>480</v>
      </c>
      <c r="B12" s="336">
        <v>290398</v>
      </c>
      <c r="C12" s="337">
        <v>-2.62</v>
      </c>
      <c r="D12" s="337">
        <v>-10.77</v>
      </c>
      <c r="E12" s="321">
        <v>298554</v>
      </c>
      <c r="F12" s="337">
        <v>-2.87</v>
      </c>
      <c r="G12" s="338">
        <v>-5.43</v>
      </c>
    </row>
    <row r="14" spans="1:7">
      <c r="C14" s="10"/>
      <c r="D14" s="10"/>
      <c r="E14" s="10"/>
      <c r="F14" s="10"/>
      <c r="G14" s="10"/>
    </row>
    <row r="17" spans="1:2">
      <c r="A17" s="10" t="s">
        <v>477</v>
      </c>
      <c r="B17" s="10"/>
    </row>
    <row r="18" spans="1:2">
      <c r="A18" s="10" t="s">
        <v>49</v>
      </c>
    </row>
  </sheetData>
  <mergeCells count="10">
    <mergeCell ref="A1:G1"/>
    <mergeCell ref="A2:G2"/>
    <mergeCell ref="A3:A4"/>
    <mergeCell ref="B3:D3"/>
    <mergeCell ref="E3:G3"/>
    <mergeCell ref="A7:G7"/>
    <mergeCell ref="A8:G8"/>
    <mergeCell ref="A9:A10"/>
    <mergeCell ref="B9:D9"/>
    <mergeCell ref="E9:G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80" zoomScaleNormal="80" workbookViewId="0">
      <selection activeCell="F32" sqref="F32"/>
    </sheetView>
  </sheetViews>
  <sheetFormatPr baseColWidth="10" defaultRowHeight="15"/>
  <cols>
    <col min="2" max="2" width="24.5703125" bestFit="1" customWidth="1"/>
    <col min="3" max="6" width="14.140625" customWidth="1"/>
  </cols>
  <sheetData>
    <row r="1" spans="1:8" s="77" customFormat="1" ht="27" customHeight="1">
      <c r="A1" s="390" t="s">
        <v>481</v>
      </c>
      <c r="B1" s="390"/>
      <c r="C1" s="390"/>
      <c r="D1" s="390"/>
      <c r="E1" s="390"/>
      <c r="F1" s="390"/>
    </row>
    <row r="2" spans="1:8" ht="38.25">
      <c r="A2" s="222" t="s">
        <v>157</v>
      </c>
      <c r="B2" s="213" t="s">
        <v>460</v>
      </c>
      <c r="C2" s="212" t="s">
        <v>461</v>
      </c>
      <c r="D2" s="213" t="s">
        <v>462</v>
      </c>
      <c r="E2" s="212" t="s">
        <v>463</v>
      </c>
      <c r="F2" s="213" t="s">
        <v>464</v>
      </c>
    </row>
    <row r="3" spans="1:8" ht="30.75" customHeight="1">
      <c r="A3" s="223">
        <v>2018</v>
      </c>
      <c r="B3" s="218">
        <v>20116857</v>
      </c>
      <c r="C3" s="218">
        <v>361741</v>
      </c>
      <c r="D3" s="218">
        <v>310795</v>
      </c>
      <c r="E3" s="218">
        <v>21408</v>
      </c>
      <c r="F3" s="218">
        <v>939674</v>
      </c>
      <c r="H3" s="193"/>
    </row>
    <row r="4" spans="1:8">
      <c r="A4" s="224">
        <v>2017</v>
      </c>
      <c r="B4" s="218">
        <v>19436844</v>
      </c>
      <c r="C4" s="218">
        <v>348405</v>
      </c>
      <c r="D4" s="218">
        <v>299143</v>
      </c>
      <c r="E4" s="218">
        <v>21006</v>
      </c>
      <c r="F4" s="218">
        <v>925288</v>
      </c>
      <c r="H4" s="216"/>
    </row>
    <row r="5" spans="1:8">
      <c r="A5" s="224">
        <v>2016</v>
      </c>
      <c r="B5" s="218">
        <v>18301385</v>
      </c>
      <c r="C5" s="218">
        <v>333977</v>
      </c>
      <c r="D5" s="218">
        <v>285414</v>
      </c>
      <c r="E5" s="218">
        <v>20037</v>
      </c>
      <c r="F5" s="218">
        <v>913388</v>
      </c>
      <c r="H5" s="216"/>
    </row>
    <row r="6" spans="1:8">
      <c r="A6" s="224">
        <v>2015</v>
      </c>
      <c r="B6" s="218">
        <v>17936027</v>
      </c>
      <c r="C6" s="218">
        <v>327058</v>
      </c>
      <c r="D6" s="218">
        <v>277788</v>
      </c>
      <c r="E6" s="218">
        <v>19806</v>
      </c>
      <c r="F6" s="218">
        <v>905607</v>
      </c>
      <c r="H6" s="216"/>
    </row>
    <row r="7" spans="1:8" ht="15" customHeight="1">
      <c r="A7" s="224">
        <v>2014</v>
      </c>
      <c r="B7" s="218">
        <v>17172968</v>
      </c>
      <c r="C7" s="218">
        <v>311356</v>
      </c>
      <c r="D7" s="218">
        <v>263135</v>
      </c>
      <c r="E7" s="218">
        <v>19065</v>
      </c>
      <c r="F7" s="218">
        <v>900773</v>
      </c>
      <c r="H7" s="216"/>
    </row>
    <row r="8" spans="1:8">
      <c r="A8" s="224">
        <v>2013</v>
      </c>
      <c r="B8" s="218">
        <v>17010544</v>
      </c>
      <c r="C8" s="218">
        <v>305948</v>
      </c>
      <c r="D8" s="218">
        <v>258565</v>
      </c>
      <c r="E8" s="218">
        <v>19031</v>
      </c>
      <c r="F8" s="218">
        <v>893855</v>
      </c>
      <c r="H8" s="216"/>
    </row>
    <row r="9" spans="1:8" ht="15" customHeight="1">
      <c r="A9" s="224">
        <v>2012</v>
      </c>
      <c r="B9" s="218">
        <v>17283334</v>
      </c>
      <c r="C9" s="218">
        <v>312295</v>
      </c>
      <c r="D9" s="218">
        <v>265798</v>
      </c>
      <c r="E9" s="218">
        <v>19535</v>
      </c>
      <c r="F9" s="218">
        <v>884745</v>
      </c>
    </row>
    <row r="10" spans="1:8">
      <c r="A10" s="224">
        <v>2011</v>
      </c>
      <c r="B10" s="218">
        <v>17836532</v>
      </c>
      <c r="C10" s="218">
        <v>324886</v>
      </c>
      <c r="D10" s="218">
        <v>279003</v>
      </c>
      <c r="E10" s="218">
        <v>20382</v>
      </c>
      <c r="F10" s="218">
        <v>875130</v>
      </c>
    </row>
    <row r="11" spans="1:8">
      <c r="A11" s="224">
        <v>2010</v>
      </c>
      <c r="B11" s="218">
        <v>17913125</v>
      </c>
      <c r="C11" s="218">
        <v>332709</v>
      </c>
      <c r="D11" s="218">
        <v>286492</v>
      </c>
      <c r="E11" s="218">
        <v>20694</v>
      </c>
      <c r="F11" s="218">
        <v>865640</v>
      </c>
    </row>
    <row r="12" spans="1:8">
      <c r="A12" s="224">
        <v>2009</v>
      </c>
      <c r="B12" s="218">
        <v>17294711</v>
      </c>
      <c r="C12" s="218">
        <v>328256</v>
      </c>
      <c r="D12" s="218">
        <v>281652</v>
      </c>
      <c r="E12" s="218">
        <v>20189</v>
      </c>
      <c r="F12" s="218">
        <v>856646</v>
      </c>
    </row>
    <row r="13" spans="1:8">
      <c r="A13" s="224">
        <v>2008</v>
      </c>
      <c r="B13" s="218">
        <v>18370162</v>
      </c>
      <c r="C13" s="218">
        <v>358140</v>
      </c>
      <c r="D13" s="218">
        <v>308145</v>
      </c>
      <c r="E13" s="218">
        <v>21732</v>
      </c>
      <c r="F13" s="218">
        <v>845317</v>
      </c>
    </row>
    <row r="14" spans="1:8">
      <c r="A14" s="224">
        <v>2007</v>
      </c>
      <c r="B14" s="218">
        <v>18007815</v>
      </c>
      <c r="C14" s="218">
        <v>371390</v>
      </c>
      <c r="D14" s="218">
        <v>321789</v>
      </c>
      <c r="E14" s="218">
        <v>21812</v>
      </c>
      <c r="F14" s="218">
        <v>825595</v>
      </c>
    </row>
    <row r="15" spans="1:8">
      <c r="A15" s="224">
        <v>2006</v>
      </c>
      <c r="B15" s="218">
        <v>16828963</v>
      </c>
      <c r="C15" s="218">
        <v>357592</v>
      </c>
      <c r="D15" s="218">
        <v>309185</v>
      </c>
      <c r="E15" s="218">
        <v>20898</v>
      </c>
      <c r="F15" s="218">
        <v>805294</v>
      </c>
    </row>
    <row r="16" spans="1:8">
      <c r="A16" s="224">
        <v>2005</v>
      </c>
      <c r="B16" s="218">
        <v>15832506</v>
      </c>
      <c r="C16" s="218">
        <v>342277</v>
      </c>
      <c r="D16" s="218">
        <v>294706</v>
      </c>
      <c r="E16" s="218">
        <v>20176</v>
      </c>
      <c r="F16" s="218">
        <v>784704</v>
      </c>
    </row>
    <row r="17" spans="1:7">
      <c r="A17" s="224">
        <v>2004</v>
      </c>
      <c r="B17" s="218">
        <v>14590939</v>
      </c>
      <c r="C17" s="218">
        <v>323690</v>
      </c>
      <c r="D17" s="218">
        <v>278102</v>
      </c>
      <c r="E17" s="218">
        <v>19169</v>
      </c>
      <c r="F17" s="218">
        <v>761192</v>
      </c>
    </row>
    <row r="18" spans="1:7">
      <c r="A18" s="224">
        <v>2003</v>
      </c>
      <c r="B18" s="218">
        <v>13559487</v>
      </c>
      <c r="C18" s="218">
        <v>311442</v>
      </c>
      <c r="D18" s="218">
        <v>267821</v>
      </c>
      <c r="E18" s="218">
        <v>18349</v>
      </c>
      <c r="F18" s="218">
        <v>738982</v>
      </c>
    </row>
    <row r="19" spans="1:7">
      <c r="A19" s="224">
        <v>2002</v>
      </c>
      <c r="B19" s="218">
        <v>12601912</v>
      </c>
      <c r="C19" s="218">
        <v>302975</v>
      </c>
      <c r="D19" s="218">
        <v>259493</v>
      </c>
      <c r="E19" s="218">
        <v>17587</v>
      </c>
      <c r="F19" s="218">
        <v>716555</v>
      </c>
    </row>
    <row r="20" spans="1:7">
      <c r="A20" s="224">
        <v>2001</v>
      </c>
      <c r="B20" s="218">
        <v>11723287</v>
      </c>
      <c r="C20" s="218">
        <v>292590</v>
      </c>
      <c r="D20" s="218">
        <v>251234</v>
      </c>
      <c r="E20" s="218">
        <v>16824</v>
      </c>
      <c r="F20" s="218">
        <v>696805</v>
      </c>
    </row>
    <row r="21" spans="1:7" ht="19.5" customHeight="1">
      <c r="A21" s="225">
        <v>2000</v>
      </c>
      <c r="B21" s="218">
        <v>10755822</v>
      </c>
      <c r="C21" s="218">
        <v>279513</v>
      </c>
      <c r="D21" s="218">
        <v>243556</v>
      </c>
      <c r="E21" s="218">
        <v>15623</v>
      </c>
      <c r="F21" s="218">
        <v>688455</v>
      </c>
    </row>
    <row r="23" spans="1:7">
      <c r="A23" s="217" t="s">
        <v>482</v>
      </c>
    </row>
    <row r="24" spans="1:7">
      <c r="A24" s="217" t="s">
        <v>466</v>
      </c>
    </row>
    <row r="25" spans="1:7">
      <c r="A25" s="217" t="s">
        <v>467</v>
      </c>
    </row>
    <row r="26" spans="1:7">
      <c r="A26" s="217" t="s">
        <v>468</v>
      </c>
    </row>
    <row r="27" spans="1:7">
      <c r="A27" s="217" t="s">
        <v>469</v>
      </c>
    </row>
    <row r="28" spans="1:7">
      <c r="A28" s="217" t="s">
        <v>470</v>
      </c>
    </row>
    <row r="30" spans="1:7">
      <c r="A30" s="10" t="s">
        <v>465</v>
      </c>
      <c r="B30" s="10"/>
      <c r="C30" s="10"/>
      <c r="D30" s="10"/>
      <c r="E30" s="10"/>
      <c r="F30" s="10"/>
      <c r="G30" s="10"/>
    </row>
    <row r="31" spans="1:7">
      <c r="A31" s="10" t="s">
        <v>49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showGridLines="0" zoomScale="80" zoomScaleNormal="80" workbookViewId="0">
      <selection activeCell="H40" sqref="H40"/>
    </sheetView>
  </sheetViews>
  <sheetFormatPr baseColWidth="10" defaultColWidth="12.42578125" defaultRowHeight="15"/>
  <cols>
    <col min="1" max="1" width="26.42578125" style="99" customWidth="1"/>
    <col min="2" max="2" width="19" style="99" customWidth="1"/>
    <col min="3" max="3" width="14.85546875" style="99" customWidth="1"/>
    <col min="4" max="4" width="14.42578125" style="99" customWidth="1"/>
    <col min="5" max="6" width="13.7109375" style="99" customWidth="1"/>
    <col min="7" max="7" width="13.140625" style="99" customWidth="1"/>
    <col min="8" max="8" width="15.28515625" style="99" customWidth="1"/>
    <col min="9" max="9" width="14" style="99" customWidth="1"/>
    <col min="10" max="10" width="17.5703125" style="99" customWidth="1"/>
    <col min="11" max="11" width="12.42578125" style="99"/>
    <col min="12" max="12" width="14.42578125" style="99" customWidth="1"/>
    <col min="13" max="16384" width="12.42578125" style="99"/>
  </cols>
  <sheetData>
    <row r="1" spans="1:13" ht="28.5" customHeight="1">
      <c r="A1" s="396" t="s">
        <v>579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3" ht="30.75" customHeight="1">
      <c r="A2" s="148" t="s">
        <v>242</v>
      </c>
      <c r="B2" s="397" t="s">
        <v>241</v>
      </c>
      <c r="C2" s="397"/>
      <c r="D2" s="397"/>
      <c r="E2" s="397" t="s">
        <v>240</v>
      </c>
      <c r="F2" s="397"/>
      <c r="G2" s="397" t="s">
        <v>239</v>
      </c>
      <c r="H2" s="397"/>
      <c r="I2" s="397" t="s">
        <v>238</v>
      </c>
      <c r="J2" s="391" t="s">
        <v>237</v>
      </c>
    </row>
    <row r="3" spans="1:13" ht="30" customHeight="1">
      <c r="A3" s="149" t="s">
        <v>236</v>
      </c>
      <c r="B3" s="150" t="s">
        <v>235</v>
      </c>
      <c r="C3" s="151" t="s">
        <v>234</v>
      </c>
      <c r="D3" s="150" t="s">
        <v>233</v>
      </c>
      <c r="E3" s="151" t="s">
        <v>232</v>
      </c>
      <c r="F3" s="150" t="s">
        <v>231</v>
      </c>
      <c r="G3" s="151" t="s">
        <v>230</v>
      </c>
      <c r="H3" s="150" t="s">
        <v>229</v>
      </c>
      <c r="I3" s="397"/>
      <c r="J3" s="391"/>
    </row>
    <row r="4" spans="1:13" ht="18" customHeight="1">
      <c r="A4" s="156" t="s">
        <v>228</v>
      </c>
      <c r="B4" s="157">
        <v>322583</v>
      </c>
      <c r="C4" s="158">
        <v>5752</v>
      </c>
      <c r="D4" s="158">
        <v>5305</v>
      </c>
      <c r="E4" s="159">
        <v>63041</v>
      </c>
      <c r="F4" s="159">
        <v>858</v>
      </c>
      <c r="G4" s="159">
        <v>3182</v>
      </c>
      <c r="H4" s="159">
        <v>309</v>
      </c>
      <c r="I4" s="158">
        <v>0</v>
      </c>
      <c r="J4" s="160">
        <v>401030</v>
      </c>
    </row>
    <row r="5" spans="1:13" ht="18" customHeight="1">
      <c r="A5" s="161" t="s">
        <v>227</v>
      </c>
      <c r="B5" s="162">
        <v>282424</v>
      </c>
      <c r="C5" s="163">
        <v>7044</v>
      </c>
      <c r="D5" s="163">
        <v>4181</v>
      </c>
      <c r="E5" s="163">
        <v>60857</v>
      </c>
      <c r="F5" s="163">
        <v>1849</v>
      </c>
      <c r="G5" s="163">
        <v>2285</v>
      </c>
      <c r="H5" s="163">
        <v>308</v>
      </c>
      <c r="I5" s="164">
        <v>0</v>
      </c>
      <c r="J5" s="165">
        <v>358948</v>
      </c>
    </row>
    <row r="6" spans="1:13" ht="18" customHeight="1">
      <c r="A6" s="166" t="s">
        <v>226</v>
      </c>
      <c r="B6" s="167">
        <v>605007</v>
      </c>
      <c r="C6" s="168">
        <v>12796</v>
      </c>
      <c r="D6" s="168">
        <v>9486</v>
      </c>
      <c r="E6" s="168">
        <v>123898</v>
      </c>
      <c r="F6" s="168">
        <v>2707</v>
      </c>
      <c r="G6" s="168">
        <v>5467</v>
      </c>
      <c r="H6" s="168">
        <v>617</v>
      </c>
      <c r="I6" s="169">
        <v>0</v>
      </c>
      <c r="J6" s="170">
        <v>759978</v>
      </c>
    </row>
    <row r="7" spans="1:13" ht="18" customHeight="1">
      <c r="A7" s="171" t="s">
        <v>251</v>
      </c>
      <c r="B7" s="167">
        <v>14131474</v>
      </c>
      <c r="C7" s="168">
        <v>787409</v>
      </c>
      <c r="D7" s="168">
        <v>373592</v>
      </c>
      <c r="E7" s="168">
        <v>3042853</v>
      </c>
      <c r="F7" s="168">
        <v>185650</v>
      </c>
      <c r="G7" s="168">
        <v>48323</v>
      </c>
      <c r="H7" s="168">
        <v>13672</v>
      </c>
      <c r="I7" s="169">
        <v>1203</v>
      </c>
      <c r="J7" s="170">
        <v>18584176</v>
      </c>
    </row>
    <row r="8" spans="1:13" ht="15" customHeight="1">
      <c r="A8" s="152" t="s">
        <v>225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3" ht="15.75">
      <c r="A9" s="154" t="s">
        <v>224</v>
      </c>
      <c r="B9" s="155"/>
      <c r="C9" s="155"/>
      <c r="D9" s="155"/>
      <c r="E9" s="155"/>
      <c r="F9" s="155"/>
      <c r="G9" s="155"/>
      <c r="H9" s="155"/>
      <c r="I9" s="155"/>
      <c r="J9" s="155"/>
    </row>
    <row r="10" spans="1:13" ht="15.75">
      <c r="A10" s="154" t="s">
        <v>223</v>
      </c>
      <c r="B10" s="155"/>
      <c r="C10" s="155"/>
      <c r="D10" s="155"/>
      <c r="E10" s="155"/>
      <c r="F10" s="155"/>
      <c r="G10" s="155"/>
      <c r="H10" s="155"/>
      <c r="I10" s="155"/>
      <c r="J10" s="155"/>
    </row>
    <row r="11" spans="1:13" ht="15.75">
      <c r="A11" s="154" t="s">
        <v>222</v>
      </c>
      <c r="B11" s="155"/>
      <c r="C11" s="155"/>
      <c r="D11" s="155"/>
      <c r="E11" s="155"/>
      <c r="F11" s="155"/>
      <c r="G11" s="155"/>
      <c r="H11" s="155"/>
      <c r="I11" s="155"/>
      <c r="J11" s="155"/>
    </row>
    <row r="12" spans="1:13" ht="15.75">
      <c r="A12" s="154"/>
      <c r="B12" s="155"/>
      <c r="C12" s="155"/>
      <c r="D12" s="155"/>
      <c r="E12" s="155"/>
      <c r="F12" s="155"/>
      <c r="G12" s="155"/>
      <c r="H12" s="155"/>
      <c r="I12" s="155"/>
      <c r="J12" s="155"/>
    </row>
    <row r="13" spans="1:13" ht="18.75">
      <c r="A13" s="396" t="s">
        <v>580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</row>
    <row r="14" spans="1:13" ht="30.75" customHeight="1">
      <c r="A14" s="148" t="s">
        <v>573</v>
      </c>
      <c r="B14" s="391" t="s">
        <v>574</v>
      </c>
      <c r="C14" s="392"/>
      <c r="D14" s="392"/>
      <c r="E14" s="393"/>
      <c r="F14" s="391" t="s">
        <v>575</v>
      </c>
      <c r="G14" s="392"/>
      <c r="H14" s="392"/>
      <c r="I14" s="393"/>
      <c r="J14" s="391" t="s">
        <v>576</v>
      </c>
      <c r="K14" s="392"/>
      <c r="L14" s="392"/>
      <c r="M14" s="392"/>
    </row>
    <row r="15" spans="1:13" ht="42.75" customHeight="1">
      <c r="A15" s="149" t="s">
        <v>236</v>
      </c>
      <c r="B15" s="150" t="s">
        <v>577</v>
      </c>
      <c r="C15" s="151" t="s">
        <v>178</v>
      </c>
      <c r="D15" s="150" t="s">
        <v>578</v>
      </c>
      <c r="E15" s="151" t="s">
        <v>179</v>
      </c>
      <c r="F15" s="150" t="s">
        <v>577</v>
      </c>
      <c r="G15" s="151" t="s">
        <v>178</v>
      </c>
      <c r="H15" s="150" t="s">
        <v>578</v>
      </c>
      <c r="I15" s="151" t="s">
        <v>179</v>
      </c>
      <c r="J15" s="150" t="s">
        <v>577</v>
      </c>
      <c r="K15" s="151" t="s">
        <v>178</v>
      </c>
      <c r="L15" s="150" t="s">
        <v>578</v>
      </c>
      <c r="M15" s="345" t="s">
        <v>179</v>
      </c>
    </row>
    <row r="16" spans="1:13" ht="15.75">
      <c r="A16" s="156" t="s">
        <v>228</v>
      </c>
      <c r="B16" s="157">
        <v>164846</v>
      </c>
      <c r="C16" s="157">
        <v>157737</v>
      </c>
      <c r="D16" s="157">
        <v>0</v>
      </c>
      <c r="E16" s="157">
        <v>322583</v>
      </c>
      <c r="F16" s="157">
        <v>3639</v>
      </c>
      <c r="G16" s="157">
        <v>2113</v>
      </c>
      <c r="H16" s="157">
        <v>0</v>
      </c>
      <c r="I16" s="157">
        <v>5752</v>
      </c>
      <c r="J16" s="157">
        <v>381</v>
      </c>
      <c r="K16" s="157">
        <v>4924</v>
      </c>
      <c r="L16" s="157">
        <v>0</v>
      </c>
      <c r="M16" s="160">
        <v>5305</v>
      </c>
    </row>
    <row r="17" spans="1:13" ht="15.75">
      <c r="A17" s="161" t="s">
        <v>227</v>
      </c>
      <c r="B17" s="162">
        <v>141158</v>
      </c>
      <c r="C17" s="162">
        <v>141266</v>
      </c>
      <c r="D17" s="162">
        <v>0</v>
      </c>
      <c r="E17" s="162">
        <v>282424</v>
      </c>
      <c r="F17" s="162">
        <v>5232</v>
      </c>
      <c r="G17" s="162">
        <v>1812</v>
      </c>
      <c r="H17" s="162">
        <v>0</v>
      </c>
      <c r="I17" s="162">
        <v>7044</v>
      </c>
      <c r="J17" s="162">
        <v>251</v>
      </c>
      <c r="K17" s="162">
        <v>3930</v>
      </c>
      <c r="L17" s="162">
        <v>0</v>
      </c>
      <c r="M17" s="165">
        <v>4181</v>
      </c>
    </row>
    <row r="18" spans="1:13" ht="15.75">
      <c r="A18" s="166" t="s">
        <v>226</v>
      </c>
      <c r="B18" s="167">
        <v>306004</v>
      </c>
      <c r="C18" s="167">
        <v>299003</v>
      </c>
      <c r="D18" s="167">
        <v>0</v>
      </c>
      <c r="E18" s="167">
        <v>605007</v>
      </c>
      <c r="F18" s="167">
        <v>8871</v>
      </c>
      <c r="G18" s="167">
        <v>3925</v>
      </c>
      <c r="H18" s="167">
        <v>0</v>
      </c>
      <c r="I18" s="167">
        <v>12796</v>
      </c>
      <c r="J18" s="167">
        <v>632</v>
      </c>
      <c r="K18" s="167">
        <v>8854</v>
      </c>
      <c r="L18" s="167">
        <v>0</v>
      </c>
      <c r="M18" s="170">
        <v>9486</v>
      </c>
    </row>
    <row r="19" spans="1:13" ht="15.75">
      <c r="A19" s="171" t="s">
        <v>251</v>
      </c>
      <c r="B19" s="167">
        <v>7328362</v>
      </c>
      <c r="C19" s="167">
        <v>6803108</v>
      </c>
      <c r="D19" s="167">
        <v>4</v>
      </c>
      <c r="E19" s="167">
        <v>14131474</v>
      </c>
      <c r="F19" s="167">
        <v>459019</v>
      </c>
      <c r="G19" s="167">
        <v>328390</v>
      </c>
      <c r="H19" s="167">
        <v>0</v>
      </c>
      <c r="I19" s="167">
        <v>787409</v>
      </c>
      <c r="J19" s="167">
        <v>16372</v>
      </c>
      <c r="K19" s="167">
        <v>357213</v>
      </c>
      <c r="L19" s="167">
        <v>7</v>
      </c>
      <c r="M19" s="170">
        <v>373592</v>
      </c>
    </row>
    <row r="20" spans="1:13" ht="31.5" customHeight="1">
      <c r="A20" s="148" t="s">
        <v>573</v>
      </c>
      <c r="B20" s="391" t="s">
        <v>581</v>
      </c>
      <c r="C20" s="392"/>
      <c r="D20" s="392"/>
      <c r="E20" s="393"/>
      <c r="F20" s="391" t="s">
        <v>582</v>
      </c>
      <c r="G20" s="392"/>
      <c r="H20" s="392"/>
      <c r="I20" s="393"/>
      <c r="J20" s="394" t="s">
        <v>583</v>
      </c>
      <c r="K20" s="395"/>
      <c r="L20" s="395"/>
      <c r="M20" s="395"/>
    </row>
    <row r="21" spans="1:13" ht="42.75" customHeight="1">
      <c r="A21" s="149" t="s">
        <v>236</v>
      </c>
      <c r="B21" s="150" t="s">
        <v>577</v>
      </c>
      <c r="C21" s="151" t="s">
        <v>178</v>
      </c>
      <c r="D21" s="150" t="s">
        <v>578</v>
      </c>
      <c r="E21" s="151" t="s">
        <v>179</v>
      </c>
      <c r="F21" s="150" t="s">
        <v>577</v>
      </c>
      <c r="G21" s="151" t="s">
        <v>178</v>
      </c>
      <c r="H21" s="150" t="s">
        <v>578</v>
      </c>
      <c r="I21" s="151" t="s">
        <v>179</v>
      </c>
      <c r="J21" s="150" t="s">
        <v>577</v>
      </c>
      <c r="K21" s="151" t="s">
        <v>178</v>
      </c>
      <c r="L21" s="150" t="s">
        <v>578</v>
      </c>
      <c r="M21" s="345" t="s">
        <v>179</v>
      </c>
    </row>
    <row r="22" spans="1:13" ht="15.75">
      <c r="A22" s="156" t="s">
        <v>228</v>
      </c>
      <c r="B22" s="157">
        <v>41020</v>
      </c>
      <c r="C22" s="157">
        <v>22021</v>
      </c>
      <c r="D22" s="157">
        <v>0</v>
      </c>
      <c r="E22" s="157">
        <v>63041</v>
      </c>
      <c r="F22" s="157">
        <v>610</v>
      </c>
      <c r="G22" s="157">
        <v>248</v>
      </c>
      <c r="H22" s="157">
        <v>0</v>
      </c>
      <c r="I22" s="157">
        <v>858</v>
      </c>
      <c r="J22" s="157">
        <v>0</v>
      </c>
      <c r="K22" s="157">
        <v>0</v>
      </c>
      <c r="L22" s="157">
        <v>0</v>
      </c>
      <c r="M22" s="160">
        <v>0</v>
      </c>
    </row>
    <row r="23" spans="1:13" ht="15.75">
      <c r="A23" s="161" t="s">
        <v>227</v>
      </c>
      <c r="B23" s="162">
        <v>37812</v>
      </c>
      <c r="C23" s="162">
        <v>23045</v>
      </c>
      <c r="D23" s="162">
        <v>0</v>
      </c>
      <c r="E23" s="162">
        <v>60857</v>
      </c>
      <c r="F23" s="162">
        <v>1428</v>
      </c>
      <c r="G23" s="162">
        <v>421</v>
      </c>
      <c r="H23" s="162">
        <v>0</v>
      </c>
      <c r="I23" s="162">
        <v>1849</v>
      </c>
      <c r="J23" s="162">
        <v>0</v>
      </c>
      <c r="K23" s="162">
        <v>0</v>
      </c>
      <c r="L23" s="162">
        <v>0</v>
      </c>
      <c r="M23" s="165">
        <v>0</v>
      </c>
    </row>
    <row r="24" spans="1:13" ht="15.75">
      <c r="A24" s="166" t="s">
        <v>226</v>
      </c>
      <c r="B24" s="167">
        <v>78832</v>
      </c>
      <c r="C24" s="167">
        <v>45066</v>
      </c>
      <c r="D24" s="167">
        <v>0</v>
      </c>
      <c r="E24" s="167">
        <v>123898</v>
      </c>
      <c r="F24" s="167">
        <v>2038</v>
      </c>
      <c r="G24" s="167">
        <v>669</v>
      </c>
      <c r="H24" s="167">
        <v>0</v>
      </c>
      <c r="I24" s="167">
        <v>2707</v>
      </c>
      <c r="J24" s="167">
        <v>0</v>
      </c>
      <c r="K24" s="167">
        <v>0</v>
      </c>
      <c r="L24" s="167">
        <v>0</v>
      </c>
      <c r="M24" s="170">
        <v>0</v>
      </c>
    </row>
    <row r="25" spans="1:13" ht="15.75">
      <c r="A25" s="171" t="s">
        <v>251</v>
      </c>
      <c r="B25" s="167">
        <v>1947140</v>
      </c>
      <c r="C25" s="167">
        <v>1095713</v>
      </c>
      <c r="D25" s="167">
        <v>0</v>
      </c>
      <c r="E25" s="167">
        <v>3042853</v>
      </c>
      <c r="F25" s="167">
        <v>127120</v>
      </c>
      <c r="G25" s="167">
        <v>58530</v>
      </c>
      <c r="H25" s="167">
        <v>0</v>
      </c>
      <c r="I25" s="167">
        <v>185650</v>
      </c>
      <c r="J25" s="167">
        <v>1106</v>
      </c>
      <c r="K25" s="167">
        <v>97</v>
      </c>
      <c r="L25" s="167">
        <v>0</v>
      </c>
      <c r="M25" s="170">
        <v>1203</v>
      </c>
    </row>
    <row r="26" spans="1:13" ht="30.75" customHeight="1">
      <c r="A26" s="148" t="s">
        <v>573</v>
      </c>
      <c r="B26" s="391" t="s">
        <v>584</v>
      </c>
      <c r="C26" s="392"/>
      <c r="D26" s="392"/>
      <c r="E26" s="393"/>
      <c r="F26" s="391" t="s">
        <v>585</v>
      </c>
      <c r="G26" s="392"/>
      <c r="H26" s="392"/>
      <c r="I26" s="393"/>
      <c r="J26" s="394" t="s">
        <v>237</v>
      </c>
      <c r="K26" s="395"/>
      <c r="L26" s="395"/>
      <c r="M26" s="395"/>
    </row>
    <row r="27" spans="1:13" ht="42.75" customHeight="1">
      <c r="A27" s="149" t="s">
        <v>236</v>
      </c>
      <c r="B27" s="150" t="s">
        <v>577</v>
      </c>
      <c r="C27" s="151" t="s">
        <v>178</v>
      </c>
      <c r="D27" s="150" t="s">
        <v>578</v>
      </c>
      <c r="E27" s="151" t="s">
        <v>179</v>
      </c>
      <c r="F27" s="150" t="s">
        <v>577</v>
      </c>
      <c r="G27" s="151" t="s">
        <v>178</v>
      </c>
      <c r="H27" s="150" t="s">
        <v>578</v>
      </c>
      <c r="I27" s="151" t="s">
        <v>179</v>
      </c>
      <c r="J27" s="150" t="s">
        <v>577</v>
      </c>
      <c r="K27" s="151" t="s">
        <v>178</v>
      </c>
      <c r="L27" s="150" t="s">
        <v>578</v>
      </c>
      <c r="M27" s="345" t="s">
        <v>179</v>
      </c>
    </row>
    <row r="28" spans="1:13" ht="15.75">
      <c r="A28" s="156" t="s">
        <v>228</v>
      </c>
      <c r="B28" s="157">
        <v>2692</v>
      </c>
      <c r="C28" s="157">
        <v>490</v>
      </c>
      <c r="D28" s="157">
        <v>0</v>
      </c>
      <c r="E28" s="157">
        <v>3182</v>
      </c>
      <c r="F28" s="157">
        <v>298</v>
      </c>
      <c r="G28" s="157">
        <v>11</v>
      </c>
      <c r="H28" s="157">
        <v>0</v>
      </c>
      <c r="I28" s="157">
        <v>309</v>
      </c>
      <c r="J28" s="157">
        <v>213486</v>
      </c>
      <c r="K28" s="157">
        <v>187544</v>
      </c>
      <c r="L28" s="157">
        <v>0</v>
      </c>
      <c r="M28" s="160">
        <v>401030</v>
      </c>
    </row>
    <row r="29" spans="1:13" ht="15.75">
      <c r="A29" s="161" t="s">
        <v>227</v>
      </c>
      <c r="B29" s="162">
        <v>1929</v>
      </c>
      <c r="C29" s="162">
        <v>356</v>
      </c>
      <c r="D29" s="162">
        <v>0</v>
      </c>
      <c r="E29" s="162">
        <v>2285</v>
      </c>
      <c r="F29" s="162">
        <v>300</v>
      </c>
      <c r="G29" s="162">
        <v>8</v>
      </c>
      <c r="H29" s="162">
        <v>0</v>
      </c>
      <c r="I29" s="162">
        <v>308</v>
      </c>
      <c r="J29" s="162">
        <v>188110</v>
      </c>
      <c r="K29" s="162">
        <v>170838</v>
      </c>
      <c r="L29" s="162">
        <v>0</v>
      </c>
      <c r="M29" s="165">
        <v>358948</v>
      </c>
    </row>
    <row r="30" spans="1:13" ht="15.75">
      <c r="A30" s="166" t="s">
        <v>226</v>
      </c>
      <c r="B30" s="167">
        <v>4621</v>
      </c>
      <c r="C30" s="167">
        <v>846</v>
      </c>
      <c r="D30" s="167">
        <v>0</v>
      </c>
      <c r="E30" s="167">
        <v>5467</v>
      </c>
      <c r="F30" s="167">
        <v>598</v>
      </c>
      <c r="G30" s="167">
        <v>19</v>
      </c>
      <c r="H30" s="167">
        <v>0</v>
      </c>
      <c r="I30" s="167">
        <v>617</v>
      </c>
      <c r="J30" s="167">
        <v>401596</v>
      </c>
      <c r="K30" s="167">
        <v>358382</v>
      </c>
      <c r="L30" s="167">
        <v>0</v>
      </c>
      <c r="M30" s="170">
        <v>759978</v>
      </c>
    </row>
    <row r="31" spans="1:13" ht="15.75">
      <c r="A31" s="171" t="s">
        <v>251</v>
      </c>
      <c r="B31" s="167">
        <v>43096</v>
      </c>
      <c r="C31" s="167">
        <v>5227</v>
      </c>
      <c r="D31" s="167">
        <v>0</v>
      </c>
      <c r="E31" s="167">
        <v>48323</v>
      </c>
      <c r="F31" s="167">
        <v>9476</v>
      </c>
      <c r="G31" s="167">
        <v>4196</v>
      </c>
      <c r="H31" s="167">
        <v>0</v>
      </c>
      <c r="I31" s="167">
        <v>13672</v>
      </c>
      <c r="J31" s="167">
        <v>9931691</v>
      </c>
      <c r="K31" s="167">
        <v>8652474</v>
      </c>
      <c r="L31" s="167">
        <v>11</v>
      </c>
      <c r="M31" s="170">
        <v>18584176</v>
      </c>
    </row>
    <row r="32" spans="1:13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</row>
    <row r="33" spans="1:13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</row>
    <row r="35" spans="1:13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</row>
    <row r="36" spans="1:13" ht="15.75">
      <c r="A36" s="10" t="s">
        <v>252</v>
      </c>
      <c r="B36" s="155"/>
      <c r="C36" s="155"/>
      <c r="D36" s="155"/>
      <c r="E36" s="155"/>
      <c r="F36" s="155"/>
      <c r="G36" s="155"/>
      <c r="H36" s="155"/>
      <c r="I36" s="155"/>
      <c r="J36" s="155"/>
    </row>
    <row r="37" spans="1:13" ht="15.75">
      <c r="A37" s="10" t="s">
        <v>49</v>
      </c>
      <c r="B37" s="155"/>
      <c r="C37" s="155"/>
      <c r="D37" s="155"/>
      <c r="E37" s="155"/>
      <c r="F37" s="155"/>
      <c r="G37" s="155"/>
      <c r="H37" s="155"/>
      <c r="I37" s="155"/>
      <c r="J37" s="155"/>
    </row>
    <row r="38" spans="1:13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M39" s="257"/>
    </row>
    <row r="40" spans="1:13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3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3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3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3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3">
      <c r="A45" s="101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3">
      <c r="A46" s="101"/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3">
      <c r="A47" s="101"/>
      <c r="B47" s="101"/>
      <c r="C47" s="101"/>
      <c r="D47" s="101"/>
      <c r="E47" s="101"/>
      <c r="F47" s="101"/>
      <c r="G47" s="101"/>
      <c r="H47" s="101"/>
      <c r="I47" s="101"/>
      <c r="J47" s="101"/>
    </row>
    <row r="48" spans="1:13">
      <c r="A48" s="101"/>
      <c r="B48" s="101"/>
      <c r="C48" s="101"/>
      <c r="D48" s="101"/>
      <c r="E48" s="101"/>
      <c r="F48" s="101"/>
      <c r="G48" s="101"/>
      <c r="H48" s="101"/>
      <c r="I48" s="101"/>
      <c r="J48" s="101"/>
    </row>
    <row r="49" spans="6:8">
      <c r="H49" s="100"/>
    </row>
    <row r="50" spans="6:8">
      <c r="H50" s="100"/>
    </row>
    <row r="51" spans="6:8">
      <c r="H51" s="100"/>
    </row>
    <row r="52" spans="6:8">
      <c r="H52" s="100"/>
    </row>
    <row r="53" spans="6:8">
      <c r="H53" s="100"/>
    </row>
    <row r="54" spans="6:8">
      <c r="F54" s="100"/>
      <c r="G54" s="100"/>
      <c r="H54" s="100"/>
    </row>
    <row r="55" spans="6:8">
      <c r="F55" s="100"/>
      <c r="G55" s="100"/>
    </row>
    <row r="56" spans="6:8">
      <c r="F56" s="100"/>
      <c r="G56" s="100"/>
    </row>
    <row r="57" spans="6:8">
      <c r="F57" s="100"/>
      <c r="G57" s="100"/>
    </row>
    <row r="58" spans="6:8">
      <c r="F58" s="100"/>
      <c r="G58" s="100"/>
      <c r="H58" s="100"/>
    </row>
    <row r="59" spans="6:8">
      <c r="F59" s="100"/>
      <c r="G59" s="100"/>
    </row>
    <row r="60" spans="6:8">
      <c r="F60" s="100"/>
      <c r="G60" s="100"/>
      <c r="H60" s="100"/>
    </row>
    <row r="61" spans="6:8">
      <c r="F61" s="100"/>
      <c r="G61" s="100"/>
      <c r="H61" s="100"/>
    </row>
    <row r="62" spans="6:8">
      <c r="F62" s="100"/>
      <c r="G62" s="100"/>
      <c r="H62" s="100"/>
    </row>
    <row r="63" spans="6:8">
      <c r="F63" s="100"/>
      <c r="G63" s="100"/>
    </row>
    <row r="64" spans="6:8">
      <c r="H64" s="100"/>
    </row>
    <row r="65" spans="6:8">
      <c r="H65" s="100"/>
    </row>
    <row r="66" spans="6:8">
      <c r="H66" s="100"/>
    </row>
    <row r="67" spans="6:8">
      <c r="F67" s="100"/>
      <c r="G67" s="100"/>
      <c r="H67" s="100"/>
    </row>
    <row r="68" spans="6:8">
      <c r="F68" s="100"/>
      <c r="G68" s="100"/>
      <c r="H68" s="100"/>
    </row>
    <row r="69" spans="6:8">
      <c r="F69" s="100"/>
      <c r="G69" s="100"/>
      <c r="H69" s="100"/>
    </row>
    <row r="70" spans="6:8">
      <c r="F70" s="100"/>
      <c r="G70" s="100"/>
      <c r="H70" s="100"/>
    </row>
    <row r="71" spans="6:8">
      <c r="H71" s="100"/>
    </row>
    <row r="72" spans="6:8">
      <c r="G72" s="100"/>
    </row>
    <row r="73" spans="6:8">
      <c r="F73" s="100"/>
      <c r="G73" s="100"/>
      <c r="H73" s="100"/>
    </row>
    <row r="74" spans="6:8">
      <c r="F74" s="100"/>
      <c r="G74" s="100"/>
      <c r="H74" s="100"/>
    </row>
    <row r="75" spans="6:8">
      <c r="F75" s="100"/>
      <c r="G75" s="100"/>
    </row>
    <row r="76" spans="6:8">
      <c r="F76" s="100"/>
      <c r="G76" s="100"/>
    </row>
    <row r="77" spans="6:8">
      <c r="F77" s="100"/>
      <c r="G77" s="100"/>
      <c r="H77" s="100"/>
    </row>
    <row r="78" spans="6:8">
      <c r="F78" s="100"/>
      <c r="G78" s="100"/>
      <c r="H78" s="100"/>
    </row>
    <row r="79" spans="6:8">
      <c r="F79" s="100"/>
      <c r="G79" s="100"/>
      <c r="H79" s="100"/>
    </row>
    <row r="80" spans="6:8">
      <c r="F80" s="100"/>
      <c r="G80" s="100"/>
      <c r="H80" s="100"/>
    </row>
    <row r="81" spans="5:8">
      <c r="F81" s="100"/>
      <c r="G81" s="100"/>
      <c r="H81" s="100"/>
    </row>
    <row r="82" spans="5:8">
      <c r="F82" s="100"/>
      <c r="G82" s="100"/>
    </row>
    <row r="83" spans="5:8">
      <c r="E83" s="100"/>
      <c r="H83" s="100"/>
    </row>
    <row r="84" spans="5:8">
      <c r="E84" s="100"/>
      <c r="G84" s="100"/>
      <c r="H84" s="100"/>
    </row>
  </sheetData>
  <mergeCells count="16">
    <mergeCell ref="A13:M13"/>
    <mergeCell ref="B14:E14"/>
    <mergeCell ref="F14:I14"/>
    <mergeCell ref="J14:M14"/>
    <mergeCell ref="A1:J1"/>
    <mergeCell ref="B2:D2"/>
    <mergeCell ref="E2:F2"/>
    <mergeCell ref="G2:H2"/>
    <mergeCell ref="I2:I3"/>
    <mergeCell ref="J2:J3"/>
    <mergeCell ref="B26:E26"/>
    <mergeCell ref="F26:I26"/>
    <mergeCell ref="J26:M26"/>
    <mergeCell ref="B20:E20"/>
    <mergeCell ref="F20:I20"/>
    <mergeCell ref="J20:M20"/>
  </mergeCells>
  <printOptions horizontalCentered="1" verticalCentered="1"/>
  <pageMargins left="0" right="0" top="0" bottom="0" header="0" footer="0"/>
  <pageSetup paperSize="9" scale="78" firstPageNumber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zoomScale="80" zoomScaleNormal="80" workbookViewId="0">
      <selection activeCell="A2" sqref="A2:D2"/>
    </sheetView>
  </sheetViews>
  <sheetFormatPr baseColWidth="10" defaultColWidth="9.140625" defaultRowHeight="12.75"/>
  <cols>
    <col min="1" max="1" width="39" style="102" customWidth="1"/>
    <col min="2" max="4" width="27" style="102" customWidth="1"/>
    <col min="5" max="16384" width="9.140625" style="102"/>
  </cols>
  <sheetData>
    <row r="1" spans="1:4" ht="34.5" customHeight="1">
      <c r="A1" s="398" t="s">
        <v>528</v>
      </c>
      <c r="B1" s="398"/>
      <c r="C1" s="398"/>
      <c r="D1" s="398"/>
    </row>
    <row r="2" spans="1:4">
      <c r="A2" s="399" t="s">
        <v>250</v>
      </c>
      <c r="B2" s="400"/>
      <c r="C2" s="400"/>
      <c r="D2" s="400"/>
    </row>
    <row r="3" spans="1:4" ht="30.75" customHeight="1">
      <c r="B3" s="401" t="s">
        <v>319</v>
      </c>
      <c r="C3" s="401"/>
      <c r="D3" s="401"/>
    </row>
    <row r="4" spans="1:4" ht="28.5">
      <c r="B4" s="299" t="s">
        <v>249</v>
      </c>
      <c r="C4" s="300" t="s">
        <v>248</v>
      </c>
      <c r="D4" s="301" t="s">
        <v>247</v>
      </c>
    </row>
    <row r="5" spans="1:4" ht="15" thickBot="1">
      <c r="A5" s="104" t="s">
        <v>1</v>
      </c>
      <c r="B5" s="405">
        <v>17696</v>
      </c>
      <c r="C5" s="406">
        <v>13481</v>
      </c>
      <c r="D5" s="407">
        <v>4215</v>
      </c>
    </row>
    <row r="6" spans="1:4" ht="15" thickBot="1">
      <c r="A6" s="105" t="s">
        <v>2</v>
      </c>
      <c r="B6" s="408">
        <v>2066</v>
      </c>
      <c r="C6" s="409">
        <v>1749</v>
      </c>
      <c r="D6" s="410">
        <v>317</v>
      </c>
    </row>
    <row r="7" spans="1:4" ht="15" thickBot="1">
      <c r="A7" s="105" t="s">
        <v>3</v>
      </c>
      <c r="B7" s="408">
        <v>2904</v>
      </c>
      <c r="C7" s="409">
        <v>2433</v>
      </c>
      <c r="D7" s="410">
        <v>471</v>
      </c>
    </row>
    <row r="8" spans="1:4" ht="15" thickBot="1">
      <c r="A8" s="105" t="s">
        <v>4</v>
      </c>
      <c r="B8" s="408">
        <v>28889</v>
      </c>
      <c r="C8" s="409">
        <v>23283</v>
      </c>
      <c r="D8" s="411">
        <v>5606</v>
      </c>
    </row>
    <row r="9" spans="1:4" ht="15" thickBot="1">
      <c r="A9" s="105" t="s">
        <v>5</v>
      </c>
      <c r="B9" s="408">
        <v>1563</v>
      </c>
      <c r="C9" s="409">
        <v>1259</v>
      </c>
      <c r="D9" s="410">
        <v>304</v>
      </c>
    </row>
    <row r="10" spans="1:4" ht="15" thickBot="1">
      <c r="A10" s="105" t="s">
        <v>6</v>
      </c>
      <c r="B10" s="408">
        <v>10410</v>
      </c>
      <c r="C10" s="409">
        <v>8617</v>
      </c>
      <c r="D10" s="411">
        <v>1793</v>
      </c>
    </row>
    <row r="11" spans="1:4" ht="15" thickBot="1">
      <c r="A11" s="105" t="s">
        <v>7</v>
      </c>
      <c r="B11" s="408">
        <v>962</v>
      </c>
      <c r="C11" s="412">
        <v>818</v>
      </c>
      <c r="D11" s="410">
        <v>144</v>
      </c>
    </row>
    <row r="12" spans="1:4" ht="15" thickBot="1">
      <c r="A12" s="105" t="s">
        <v>8</v>
      </c>
      <c r="B12" s="408">
        <v>1527</v>
      </c>
      <c r="C12" s="409">
        <v>1255</v>
      </c>
      <c r="D12" s="410">
        <v>272</v>
      </c>
    </row>
    <row r="13" spans="1:4" ht="15" thickBot="1">
      <c r="A13" s="105" t="s">
        <v>9</v>
      </c>
      <c r="B13" s="408">
        <v>18615</v>
      </c>
      <c r="C13" s="409">
        <v>15765</v>
      </c>
      <c r="D13" s="411">
        <v>2850</v>
      </c>
    </row>
    <row r="14" spans="1:4" ht="15" thickBot="1">
      <c r="A14" s="105" t="s">
        <v>10</v>
      </c>
      <c r="B14" s="408">
        <v>1868</v>
      </c>
      <c r="C14" s="409">
        <v>1537</v>
      </c>
      <c r="D14" s="410">
        <v>331</v>
      </c>
    </row>
    <row r="15" spans="1:4" ht="15" thickBot="1">
      <c r="A15" s="105" t="s">
        <v>11</v>
      </c>
      <c r="B15" s="408">
        <v>7899</v>
      </c>
      <c r="C15" s="409">
        <v>6691</v>
      </c>
      <c r="D15" s="411">
        <v>1208</v>
      </c>
    </row>
    <row r="16" spans="1:4" ht="15" thickBot="1">
      <c r="A16" s="105" t="s">
        <v>12</v>
      </c>
      <c r="B16" s="408">
        <v>7332</v>
      </c>
      <c r="C16" s="409">
        <v>6307</v>
      </c>
      <c r="D16" s="411">
        <v>1025</v>
      </c>
    </row>
    <row r="17" spans="1:4" ht="15" thickBot="1">
      <c r="A17" s="105" t="s">
        <v>13</v>
      </c>
      <c r="B17" s="408">
        <v>7307</v>
      </c>
      <c r="C17" s="409">
        <v>5891</v>
      </c>
      <c r="D17" s="411">
        <v>1416</v>
      </c>
    </row>
    <row r="18" spans="1:4" ht="15" thickBot="1">
      <c r="A18" s="105" t="s">
        <v>14</v>
      </c>
      <c r="B18" s="408">
        <v>56602</v>
      </c>
      <c r="C18" s="409">
        <v>48346</v>
      </c>
      <c r="D18" s="411">
        <v>8256</v>
      </c>
    </row>
    <row r="19" spans="1:4" ht="15" thickBot="1">
      <c r="A19" s="105" t="s">
        <v>15</v>
      </c>
      <c r="B19" s="408">
        <v>3195</v>
      </c>
      <c r="C19" s="409">
        <v>2679</v>
      </c>
      <c r="D19" s="410">
        <v>516</v>
      </c>
    </row>
    <row r="20" spans="1:4" ht="15" thickBot="1">
      <c r="A20" s="105" t="s">
        <v>16</v>
      </c>
      <c r="B20" s="408">
        <v>14508</v>
      </c>
      <c r="C20" s="409">
        <v>11983</v>
      </c>
      <c r="D20" s="411">
        <v>2525</v>
      </c>
    </row>
    <row r="21" spans="1:4" ht="15" thickBot="1">
      <c r="A21" s="105" t="s">
        <v>17</v>
      </c>
      <c r="B21" s="408">
        <v>8851</v>
      </c>
      <c r="C21" s="409">
        <v>6736</v>
      </c>
      <c r="D21" s="411">
        <v>2115</v>
      </c>
    </row>
    <row r="22" spans="1:4" ht="15" thickBot="1">
      <c r="A22" s="105" t="s">
        <v>18</v>
      </c>
      <c r="B22" s="408">
        <v>12756</v>
      </c>
      <c r="C22" s="409">
        <v>10606</v>
      </c>
      <c r="D22" s="411">
        <v>2150</v>
      </c>
    </row>
    <row r="23" spans="1:4" ht="15" thickBot="1">
      <c r="A23" s="105" t="s">
        <v>19</v>
      </c>
      <c r="B23" s="408">
        <v>6778</v>
      </c>
      <c r="C23" s="409">
        <v>5332</v>
      </c>
      <c r="D23" s="411">
        <v>1446</v>
      </c>
    </row>
    <row r="24" spans="1:4" ht="15" thickBot="1">
      <c r="A24" s="105" t="s">
        <v>20</v>
      </c>
      <c r="B24" s="408">
        <v>1651</v>
      </c>
      <c r="C24" s="409">
        <v>1391</v>
      </c>
      <c r="D24" s="410">
        <v>260</v>
      </c>
    </row>
    <row r="25" spans="1:4" ht="15" thickBot="1">
      <c r="A25" s="105" t="s">
        <v>21</v>
      </c>
      <c r="B25" s="408">
        <v>7922</v>
      </c>
      <c r="C25" s="409">
        <v>6224</v>
      </c>
      <c r="D25" s="411">
        <v>1698</v>
      </c>
    </row>
    <row r="26" spans="1:4" ht="15" thickBot="1">
      <c r="A26" s="105" t="s">
        <v>22</v>
      </c>
      <c r="B26" s="408">
        <v>69856</v>
      </c>
      <c r="C26" s="409">
        <v>58922</v>
      </c>
      <c r="D26" s="411">
        <v>10934</v>
      </c>
    </row>
    <row r="27" spans="1:4" ht="15" thickBot="1">
      <c r="A27" s="105" t="s">
        <v>23</v>
      </c>
      <c r="B27" s="408">
        <v>5191</v>
      </c>
      <c r="C27" s="409">
        <v>4086</v>
      </c>
      <c r="D27" s="411">
        <v>1105</v>
      </c>
    </row>
    <row r="28" spans="1:4" ht="15" thickBot="1">
      <c r="A28" s="105" t="s">
        <v>24</v>
      </c>
      <c r="B28" s="408">
        <v>3508</v>
      </c>
      <c r="C28" s="409">
        <v>2728</v>
      </c>
      <c r="D28" s="410">
        <v>780</v>
      </c>
    </row>
    <row r="29" spans="1:4" ht="15" thickBot="1">
      <c r="A29" s="105" t="s">
        <v>25</v>
      </c>
      <c r="B29" s="408">
        <v>3232</v>
      </c>
      <c r="C29" s="409">
        <v>2646</v>
      </c>
      <c r="D29" s="410">
        <v>586</v>
      </c>
    </row>
    <row r="30" spans="1:4" ht="15" thickBot="1">
      <c r="A30" s="105" t="s">
        <v>26</v>
      </c>
      <c r="B30" s="408">
        <v>1497</v>
      </c>
      <c r="C30" s="409">
        <v>1252</v>
      </c>
      <c r="D30" s="410">
        <v>245</v>
      </c>
    </row>
    <row r="31" spans="1:4" ht="15" thickBot="1">
      <c r="A31" s="105" t="s">
        <v>27</v>
      </c>
      <c r="B31" s="408">
        <v>8424</v>
      </c>
      <c r="C31" s="409">
        <v>7012</v>
      </c>
      <c r="D31" s="411">
        <v>1412</v>
      </c>
    </row>
    <row r="32" spans="1:4" ht="15" thickBot="1">
      <c r="A32" s="105" t="s">
        <v>28</v>
      </c>
      <c r="B32" s="413">
        <v>887</v>
      </c>
      <c r="C32" s="412">
        <v>766</v>
      </c>
      <c r="D32" s="410">
        <v>121</v>
      </c>
    </row>
    <row r="33" spans="1:4" ht="15" thickBot="1">
      <c r="A33" s="105" t="s">
        <v>29</v>
      </c>
      <c r="B33" s="408">
        <v>4368</v>
      </c>
      <c r="C33" s="409">
        <v>3562</v>
      </c>
      <c r="D33" s="410">
        <v>806</v>
      </c>
    </row>
    <row r="34" spans="1:4" ht="15" thickBot="1">
      <c r="A34" s="105" t="s">
        <v>30</v>
      </c>
      <c r="B34" s="408">
        <v>3001</v>
      </c>
      <c r="C34" s="409">
        <v>2532</v>
      </c>
      <c r="D34" s="410">
        <v>469</v>
      </c>
    </row>
    <row r="35" spans="1:4" ht="15" thickBot="1">
      <c r="A35" s="105" t="s">
        <v>31</v>
      </c>
      <c r="B35" s="413">
        <v>626</v>
      </c>
      <c r="C35" s="412">
        <v>492</v>
      </c>
      <c r="D35" s="410">
        <v>134</v>
      </c>
    </row>
    <row r="36" spans="1:4" ht="14.25">
      <c r="A36" s="106" t="s">
        <v>253</v>
      </c>
      <c r="B36" s="402">
        <v>321891</v>
      </c>
      <c r="C36" s="403">
        <v>266381</v>
      </c>
      <c r="D36" s="404">
        <v>55510</v>
      </c>
    </row>
    <row r="37" spans="1:4">
      <c r="A37" s="414" t="s">
        <v>246</v>
      </c>
      <c r="B37" s="415"/>
      <c r="C37" s="415"/>
      <c r="D37" s="415"/>
    </row>
    <row r="38" spans="1:4">
      <c r="A38" s="414" t="s">
        <v>245</v>
      </c>
      <c r="B38" s="415"/>
      <c r="C38" s="415"/>
      <c r="D38" s="415"/>
    </row>
    <row r="39" spans="1:4">
      <c r="A39" s="414" t="s">
        <v>244</v>
      </c>
      <c r="B39" s="415"/>
      <c r="C39" s="415"/>
      <c r="D39" s="415"/>
    </row>
    <row r="40" spans="1:4">
      <c r="A40" s="102" t="s">
        <v>197</v>
      </c>
    </row>
    <row r="42" spans="1:4" s="103" customFormat="1"/>
    <row r="46" spans="1:4">
      <c r="A46" s="10" t="s">
        <v>243</v>
      </c>
    </row>
    <row r="47" spans="1:4">
      <c r="A47" s="10" t="s">
        <v>49</v>
      </c>
    </row>
  </sheetData>
  <mergeCells count="102">
    <mergeCell ref="B35"/>
    <mergeCell ref="C35"/>
    <mergeCell ref="D35"/>
    <mergeCell ref="A37:D37"/>
    <mergeCell ref="A38:D38"/>
    <mergeCell ref="A39:D39"/>
    <mergeCell ref="B32"/>
    <mergeCell ref="C32"/>
    <mergeCell ref="D32"/>
    <mergeCell ref="B33"/>
    <mergeCell ref="C33"/>
    <mergeCell ref="D33"/>
    <mergeCell ref="B34"/>
    <mergeCell ref="C34"/>
    <mergeCell ref="D34"/>
    <mergeCell ref="B29"/>
    <mergeCell ref="C29"/>
    <mergeCell ref="D29"/>
    <mergeCell ref="B30"/>
    <mergeCell ref="C30"/>
    <mergeCell ref="D30"/>
    <mergeCell ref="B31"/>
    <mergeCell ref="C31"/>
    <mergeCell ref="D31"/>
    <mergeCell ref="B26"/>
    <mergeCell ref="C26"/>
    <mergeCell ref="D26"/>
    <mergeCell ref="B27"/>
    <mergeCell ref="C27"/>
    <mergeCell ref="D27"/>
    <mergeCell ref="B28"/>
    <mergeCell ref="C28"/>
    <mergeCell ref="D28"/>
    <mergeCell ref="B23"/>
    <mergeCell ref="C23"/>
    <mergeCell ref="D23"/>
    <mergeCell ref="B24"/>
    <mergeCell ref="C24"/>
    <mergeCell ref="D24"/>
    <mergeCell ref="B25"/>
    <mergeCell ref="C25"/>
    <mergeCell ref="D25"/>
    <mergeCell ref="B20"/>
    <mergeCell ref="C20"/>
    <mergeCell ref="D20"/>
    <mergeCell ref="B21"/>
    <mergeCell ref="C21"/>
    <mergeCell ref="D21"/>
    <mergeCell ref="B22"/>
    <mergeCell ref="C22"/>
    <mergeCell ref="D22"/>
    <mergeCell ref="B17"/>
    <mergeCell ref="C17"/>
    <mergeCell ref="D17"/>
    <mergeCell ref="B18"/>
    <mergeCell ref="C18"/>
    <mergeCell ref="D18"/>
    <mergeCell ref="B19"/>
    <mergeCell ref="C19"/>
    <mergeCell ref="D19"/>
    <mergeCell ref="B14"/>
    <mergeCell ref="C14"/>
    <mergeCell ref="D14"/>
    <mergeCell ref="B15"/>
    <mergeCell ref="C15"/>
    <mergeCell ref="D15"/>
    <mergeCell ref="B16"/>
    <mergeCell ref="C16"/>
    <mergeCell ref="D16"/>
    <mergeCell ref="B11"/>
    <mergeCell ref="C11"/>
    <mergeCell ref="D11"/>
    <mergeCell ref="B12"/>
    <mergeCell ref="C12"/>
    <mergeCell ref="D12"/>
    <mergeCell ref="B13"/>
    <mergeCell ref="C13"/>
    <mergeCell ref="D13"/>
    <mergeCell ref="A1:D1"/>
    <mergeCell ref="A2:D2"/>
    <mergeCell ref="B3:D3"/>
    <mergeCell ref="B36"/>
    <mergeCell ref="C36"/>
    <mergeCell ref="D36"/>
    <mergeCell ref="B5"/>
    <mergeCell ref="C5"/>
    <mergeCell ref="D5"/>
    <mergeCell ref="B6"/>
    <mergeCell ref="C6"/>
    <mergeCell ref="D6"/>
    <mergeCell ref="B7"/>
    <mergeCell ref="C7"/>
    <mergeCell ref="D7"/>
    <mergeCell ref="B8"/>
    <mergeCell ref="C8"/>
    <mergeCell ref="D8"/>
    <mergeCell ref="B9"/>
    <mergeCell ref="C9"/>
    <mergeCell ref="D9"/>
    <mergeCell ref="B10"/>
    <mergeCell ref="C10"/>
    <mergeCell ref="D10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80" zoomScaleNormal="80" workbookViewId="0">
      <selection activeCell="A2" sqref="A2:D2"/>
    </sheetView>
  </sheetViews>
  <sheetFormatPr baseColWidth="10" defaultColWidth="9.140625" defaultRowHeight="12.75"/>
  <cols>
    <col min="1" max="1" width="39" style="103" customWidth="1"/>
    <col min="2" max="2" width="12.7109375" style="103" customWidth="1"/>
    <col min="3" max="3" width="20.140625" style="103" bestFit="1" customWidth="1"/>
    <col min="4" max="4" width="19.85546875" style="103" bestFit="1" customWidth="1"/>
    <col min="5" max="5" width="18.42578125" style="103" bestFit="1" customWidth="1"/>
    <col min="6" max="6" width="22.140625" style="103" bestFit="1" customWidth="1"/>
    <col min="7" max="256" width="9.140625" style="103"/>
    <col min="257" max="257" width="39" style="103" customWidth="1"/>
    <col min="258" max="512" width="9.140625" style="103"/>
    <col min="513" max="513" width="39" style="103" customWidth="1"/>
    <col min="514" max="768" width="9.140625" style="103"/>
    <col min="769" max="769" width="39" style="103" customWidth="1"/>
    <col min="770" max="1024" width="9.140625" style="103"/>
    <col min="1025" max="1025" width="39" style="103" customWidth="1"/>
    <col min="1026" max="1280" width="9.140625" style="103"/>
    <col min="1281" max="1281" width="39" style="103" customWidth="1"/>
    <col min="1282" max="1536" width="9.140625" style="103"/>
    <col min="1537" max="1537" width="39" style="103" customWidth="1"/>
    <col min="1538" max="1792" width="9.140625" style="103"/>
    <col min="1793" max="1793" width="39" style="103" customWidth="1"/>
    <col min="1794" max="2048" width="9.140625" style="103"/>
    <col min="2049" max="2049" width="39" style="103" customWidth="1"/>
    <col min="2050" max="2304" width="9.140625" style="103"/>
    <col min="2305" max="2305" width="39" style="103" customWidth="1"/>
    <col min="2306" max="2560" width="9.140625" style="103"/>
    <col min="2561" max="2561" width="39" style="103" customWidth="1"/>
    <col min="2562" max="2816" width="9.140625" style="103"/>
    <col min="2817" max="2817" width="39" style="103" customWidth="1"/>
    <col min="2818" max="3072" width="9.140625" style="103"/>
    <col min="3073" max="3073" width="39" style="103" customWidth="1"/>
    <col min="3074" max="3328" width="9.140625" style="103"/>
    <col min="3329" max="3329" width="39" style="103" customWidth="1"/>
    <col min="3330" max="3584" width="9.140625" style="103"/>
    <col min="3585" max="3585" width="39" style="103" customWidth="1"/>
    <col min="3586" max="3840" width="9.140625" style="103"/>
    <col min="3841" max="3841" width="39" style="103" customWidth="1"/>
    <col min="3842" max="4096" width="9.140625" style="103"/>
    <col min="4097" max="4097" width="39" style="103" customWidth="1"/>
    <col min="4098" max="4352" width="9.140625" style="103"/>
    <col min="4353" max="4353" width="39" style="103" customWidth="1"/>
    <col min="4354" max="4608" width="9.140625" style="103"/>
    <col min="4609" max="4609" width="39" style="103" customWidth="1"/>
    <col min="4610" max="4864" width="9.140625" style="103"/>
    <col min="4865" max="4865" width="39" style="103" customWidth="1"/>
    <col min="4866" max="5120" width="9.140625" style="103"/>
    <col min="5121" max="5121" width="39" style="103" customWidth="1"/>
    <col min="5122" max="5376" width="9.140625" style="103"/>
    <col min="5377" max="5377" width="39" style="103" customWidth="1"/>
    <col min="5378" max="5632" width="9.140625" style="103"/>
    <col min="5633" max="5633" width="39" style="103" customWidth="1"/>
    <col min="5634" max="5888" width="9.140625" style="103"/>
    <col min="5889" max="5889" width="39" style="103" customWidth="1"/>
    <col min="5890" max="6144" width="9.140625" style="103"/>
    <col min="6145" max="6145" width="39" style="103" customWidth="1"/>
    <col min="6146" max="6400" width="9.140625" style="103"/>
    <col min="6401" max="6401" width="39" style="103" customWidth="1"/>
    <col min="6402" max="6656" width="9.140625" style="103"/>
    <col min="6657" max="6657" width="39" style="103" customWidth="1"/>
    <col min="6658" max="6912" width="9.140625" style="103"/>
    <col min="6913" max="6913" width="39" style="103" customWidth="1"/>
    <col min="6914" max="7168" width="9.140625" style="103"/>
    <col min="7169" max="7169" width="39" style="103" customWidth="1"/>
    <col min="7170" max="7424" width="9.140625" style="103"/>
    <col min="7425" max="7425" width="39" style="103" customWidth="1"/>
    <col min="7426" max="7680" width="9.140625" style="103"/>
    <col min="7681" max="7681" width="39" style="103" customWidth="1"/>
    <col min="7682" max="7936" width="9.140625" style="103"/>
    <col min="7937" max="7937" width="39" style="103" customWidth="1"/>
    <col min="7938" max="8192" width="9.140625" style="103"/>
    <col min="8193" max="8193" width="39" style="103" customWidth="1"/>
    <col min="8194" max="8448" width="9.140625" style="103"/>
    <col min="8449" max="8449" width="39" style="103" customWidth="1"/>
    <col min="8450" max="8704" width="9.140625" style="103"/>
    <col min="8705" max="8705" width="39" style="103" customWidth="1"/>
    <col min="8706" max="8960" width="9.140625" style="103"/>
    <col min="8961" max="8961" width="39" style="103" customWidth="1"/>
    <col min="8962" max="9216" width="9.140625" style="103"/>
    <col min="9217" max="9217" width="39" style="103" customWidth="1"/>
    <col min="9218" max="9472" width="9.140625" style="103"/>
    <col min="9473" max="9473" width="39" style="103" customWidth="1"/>
    <col min="9474" max="9728" width="9.140625" style="103"/>
    <col min="9729" max="9729" width="39" style="103" customWidth="1"/>
    <col min="9730" max="9984" width="9.140625" style="103"/>
    <col min="9985" max="9985" width="39" style="103" customWidth="1"/>
    <col min="9986" max="10240" width="9.140625" style="103"/>
    <col min="10241" max="10241" width="39" style="103" customWidth="1"/>
    <col min="10242" max="10496" width="9.140625" style="103"/>
    <col min="10497" max="10497" width="39" style="103" customWidth="1"/>
    <col min="10498" max="10752" width="9.140625" style="103"/>
    <col min="10753" max="10753" width="39" style="103" customWidth="1"/>
    <col min="10754" max="11008" width="9.140625" style="103"/>
    <col min="11009" max="11009" width="39" style="103" customWidth="1"/>
    <col min="11010" max="11264" width="9.140625" style="103"/>
    <col min="11265" max="11265" width="39" style="103" customWidth="1"/>
    <col min="11266" max="11520" width="9.140625" style="103"/>
    <col min="11521" max="11521" width="39" style="103" customWidth="1"/>
    <col min="11522" max="11776" width="9.140625" style="103"/>
    <col min="11777" max="11777" width="39" style="103" customWidth="1"/>
    <col min="11778" max="12032" width="9.140625" style="103"/>
    <col min="12033" max="12033" width="39" style="103" customWidth="1"/>
    <col min="12034" max="12288" width="9.140625" style="103"/>
    <col min="12289" max="12289" width="39" style="103" customWidth="1"/>
    <col min="12290" max="12544" width="9.140625" style="103"/>
    <col min="12545" max="12545" width="39" style="103" customWidth="1"/>
    <col min="12546" max="12800" width="9.140625" style="103"/>
    <col min="12801" max="12801" width="39" style="103" customWidth="1"/>
    <col min="12802" max="13056" width="9.140625" style="103"/>
    <col min="13057" max="13057" width="39" style="103" customWidth="1"/>
    <col min="13058" max="13312" width="9.140625" style="103"/>
    <col min="13313" max="13313" width="39" style="103" customWidth="1"/>
    <col min="13314" max="13568" width="9.140625" style="103"/>
    <col min="13569" max="13569" width="39" style="103" customWidth="1"/>
    <col min="13570" max="13824" width="9.140625" style="103"/>
    <col min="13825" max="13825" width="39" style="103" customWidth="1"/>
    <col min="13826" max="14080" width="9.140625" style="103"/>
    <col min="14081" max="14081" width="39" style="103" customWidth="1"/>
    <col min="14082" max="14336" width="9.140625" style="103"/>
    <col min="14337" max="14337" width="39" style="103" customWidth="1"/>
    <col min="14338" max="14592" width="9.140625" style="103"/>
    <col min="14593" max="14593" width="39" style="103" customWidth="1"/>
    <col min="14594" max="14848" width="9.140625" style="103"/>
    <col min="14849" max="14849" width="39" style="103" customWidth="1"/>
    <col min="14850" max="15104" width="9.140625" style="103"/>
    <col min="15105" max="15105" width="39" style="103" customWidth="1"/>
    <col min="15106" max="15360" width="9.140625" style="103"/>
    <col min="15361" max="15361" width="39" style="103" customWidth="1"/>
    <col min="15362" max="15616" width="9.140625" style="103"/>
    <col min="15617" max="15617" width="39" style="103" customWidth="1"/>
    <col min="15618" max="15872" width="9.140625" style="103"/>
    <col min="15873" max="15873" width="39" style="103" customWidth="1"/>
    <col min="15874" max="16128" width="9.140625" style="103"/>
    <col min="16129" max="16129" width="39" style="103" customWidth="1"/>
    <col min="16130" max="16384" width="9.140625" style="103"/>
  </cols>
  <sheetData>
    <row r="1" spans="1:6" ht="27" customHeight="1">
      <c r="A1" s="416" t="s">
        <v>287</v>
      </c>
      <c r="B1" s="417"/>
      <c r="C1" s="417"/>
      <c r="D1" s="417"/>
      <c r="E1" s="417"/>
      <c r="F1" s="417"/>
    </row>
    <row r="2" spans="1:6">
      <c r="A2" s="399" t="s">
        <v>254</v>
      </c>
      <c r="B2" s="400"/>
      <c r="C2" s="400"/>
      <c r="D2" s="400"/>
      <c r="E2" s="399"/>
      <c r="F2" s="400"/>
    </row>
    <row r="3" spans="1:6">
      <c r="B3" s="418" t="s">
        <v>320</v>
      </c>
      <c r="C3" s="418"/>
      <c r="D3" s="418"/>
      <c r="E3" s="418"/>
      <c r="F3" s="418"/>
    </row>
    <row r="4" spans="1:6" ht="18" customHeight="1">
      <c r="B4" s="302" t="s">
        <v>179</v>
      </c>
      <c r="C4" s="303" t="s">
        <v>290</v>
      </c>
      <c r="D4" s="303" t="s">
        <v>255</v>
      </c>
      <c r="E4" s="303" t="s">
        <v>256</v>
      </c>
      <c r="F4" s="303" t="s">
        <v>291</v>
      </c>
    </row>
    <row r="5" spans="1:6">
      <c r="A5" s="108" t="s">
        <v>257</v>
      </c>
      <c r="B5" s="304">
        <v>357.75</v>
      </c>
      <c r="C5" s="305">
        <v>209.14</v>
      </c>
      <c r="D5" s="305">
        <v>172.04</v>
      </c>
      <c r="E5" s="305">
        <v>37.1</v>
      </c>
      <c r="F5" s="306">
        <v>148.61000000000001</v>
      </c>
    </row>
    <row r="6" spans="1:6">
      <c r="A6" s="108" t="s">
        <v>258</v>
      </c>
      <c r="B6" s="307">
        <v>58.95</v>
      </c>
      <c r="C6" s="308">
        <v>35.409999999999997</v>
      </c>
      <c r="D6" s="308">
        <v>27.77</v>
      </c>
      <c r="E6" s="308">
        <v>7.65</v>
      </c>
      <c r="F6" s="309">
        <v>23.54</v>
      </c>
    </row>
    <row r="7" spans="1:6">
      <c r="A7" s="108" t="s">
        <v>259</v>
      </c>
      <c r="B7" s="307">
        <v>15.89</v>
      </c>
      <c r="C7" s="308">
        <v>8.8699999999999992</v>
      </c>
      <c r="D7" s="308">
        <v>6.75</v>
      </c>
      <c r="E7" s="308">
        <v>2.12</v>
      </c>
      <c r="F7" s="309">
        <v>7.03</v>
      </c>
    </row>
    <row r="8" spans="1:6">
      <c r="A8" s="108" t="s">
        <v>260</v>
      </c>
      <c r="B8" s="307">
        <v>30.68</v>
      </c>
      <c r="C8" s="308">
        <v>17.57</v>
      </c>
      <c r="D8" s="308">
        <v>13.78</v>
      </c>
      <c r="E8" s="308">
        <v>3.78</v>
      </c>
      <c r="F8" s="309">
        <v>13.11</v>
      </c>
    </row>
    <row r="9" spans="1:6">
      <c r="A9" s="108" t="s">
        <v>261</v>
      </c>
      <c r="B9" s="307">
        <v>98.95</v>
      </c>
      <c r="C9" s="308">
        <v>58.92</v>
      </c>
      <c r="D9" s="308">
        <v>45.11</v>
      </c>
      <c r="E9" s="308">
        <v>13.81</v>
      </c>
      <c r="F9" s="309">
        <v>40.03</v>
      </c>
    </row>
    <row r="10" spans="1:6">
      <c r="A10" s="108" t="s">
        <v>262</v>
      </c>
      <c r="B10" s="307">
        <v>72.91</v>
      </c>
      <c r="C10" s="308">
        <v>44.84</v>
      </c>
      <c r="D10" s="308">
        <v>36.15</v>
      </c>
      <c r="E10" s="308">
        <v>8.69</v>
      </c>
      <c r="F10" s="309">
        <v>28.07</v>
      </c>
    </row>
    <row r="11" spans="1:6">
      <c r="A11" s="108" t="s">
        <v>263</v>
      </c>
      <c r="B11" s="307">
        <v>143.74</v>
      </c>
      <c r="C11" s="308">
        <v>88.22</v>
      </c>
      <c r="D11" s="308">
        <v>71.040000000000006</v>
      </c>
      <c r="E11" s="308">
        <v>17.170000000000002</v>
      </c>
      <c r="F11" s="309">
        <v>55.53</v>
      </c>
    </row>
    <row r="12" spans="1:6">
      <c r="A12" s="108" t="s">
        <v>264</v>
      </c>
      <c r="B12" s="307">
        <v>47.87</v>
      </c>
      <c r="C12" s="308">
        <v>29.57</v>
      </c>
      <c r="D12" s="308">
        <v>22.59</v>
      </c>
      <c r="E12" s="308">
        <v>6.97</v>
      </c>
      <c r="F12" s="309">
        <v>18.3</v>
      </c>
    </row>
    <row r="13" spans="1:6">
      <c r="A13" s="109" t="s">
        <v>288</v>
      </c>
      <c r="B13" s="307">
        <v>826.74</v>
      </c>
      <c r="C13" s="310">
        <v>492.53</v>
      </c>
      <c r="D13" s="310">
        <v>395.24</v>
      </c>
      <c r="E13" s="310">
        <v>97.3</v>
      </c>
      <c r="F13" s="311">
        <v>334.2</v>
      </c>
    </row>
    <row r="14" spans="1:6">
      <c r="A14" s="110" t="s">
        <v>289</v>
      </c>
      <c r="B14" s="312">
        <v>1916.41</v>
      </c>
      <c r="C14" s="313">
        <v>1145.53</v>
      </c>
      <c r="D14" s="314">
        <v>930.24</v>
      </c>
      <c r="E14" s="314">
        <v>215.29</v>
      </c>
      <c r="F14" s="315">
        <v>770.89</v>
      </c>
    </row>
    <row r="15" spans="1:6">
      <c r="B15" s="107"/>
      <c r="C15" s="107"/>
      <c r="D15" s="107"/>
      <c r="E15" s="107"/>
      <c r="F15" s="107"/>
    </row>
    <row r="16" spans="1:6">
      <c r="A16" s="414" t="s">
        <v>246</v>
      </c>
      <c r="B16" s="415"/>
      <c r="C16" s="415"/>
      <c r="D16" s="415"/>
      <c r="E16" s="415"/>
      <c r="F16" s="415"/>
    </row>
    <row r="17" spans="1:6">
      <c r="A17" s="103" t="s">
        <v>197</v>
      </c>
    </row>
    <row r="18" spans="1:6">
      <c r="A18" s="414" t="s">
        <v>265</v>
      </c>
      <c r="B18" s="415"/>
      <c r="C18" s="415"/>
      <c r="D18" s="415"/>
      <c r="E18" s="415"/>
      <c r="F18" s="415"/>
    </row>
    <row r="19" spans="1:6">
      <c r="A19" s="414" t="s">
        <v>266</v>
      </c>
      <c r="B19" s="415"/>
      <c r="C19" s="415"/>
      <c r="D19" s="415"/>
      <c r="E19" s="415"/>
      <c r="F19" s="415"/>
    </row>
    <row r="20" spans="1:6">
      <c r="A20" s="414" t="s">
        <v>267</v>
      </c>
      <c r="B20" s="415"/>
      <c r="C20" s="415"/>
      <c r="D20" s="415"/>
      <c r="E20" s="415"/>
      <c r="F20" s="415"/>
    </row>
    <row r="21" spans="1:6">
      <c r="A21" s="414" t="s">
        <v>268</v>
      </c>
      <c r="B21" s="415"/>
      <c r="C21" s="415"/>
      <c r="D21" s="415"/>
      <c r="E21" s="415"/>
      <c r="F21" s="415"/>
    </row>
    <row r="22" spans="1:6">
      <c r="A22" s="414" t="s">
        <v>269</v>
      </c>
      <c r="B22" s="415"/>
      <c r="C22" s="415"/>
      <c r="D22" s="415"/>
      <c r="E22" s="415"/>
      <c r="F22" s="415"/>
    </row>
    <row r="23" spans="1:6">
      <c r="A23" s="414" t="s">
        <v>270</v>
      </c>
      <c r="B23" s="415"/>
      <c r="C23" s="415"/>
      <c r="D23" s="415"/>
      <c r="E23" s="415"/>
      <c r="F23" s="415"/>
    </row>
    <row r="24" spans="1:6">
      <c r="A24" s="414" t="s">
        <v>271</v>
      </c>
      <c r="B24" s="415"/>
      <c r="C24" s="415"/>
      <c r="D24" s="415"/>
      <c r="E24" s="415"/>
      <c r="F24" s="415"/>
    </row>
    <row r="25" spans="1:6">
      <c r="A25" s="414" t="s">
        <v>272</v>
      </c>
      <c r="B25" s="415"/>
      <c r="C25" s="415"/>
      <c r="D25" s="415"/>
      <c r="E25" s="415"/>
      <c r="F25" s="415"/>
    </row>
    <row r="26" spans="1:6">
      <c r="A26" s="414" t="s">
        <v>273</v>
      </c>
      <c r="B26" s="415"/>
      <c r="C26" s="415"/>
      <c r="D26" s="415"/>
      <c r="E26" s="415"/>
      <c r="F26" s="415"/>
    </row>
    <row r="27" spans="1:6">
      <c r="A27" s="414" t="s">
        <v>274</v>
      </c>
      <c r="B27" s="415"/>
      <c r="C27" s="415"/>
      <c r="D27" s="415"/>
      <c r="E27" s="415"/>
      <c r="F27" s="415"/>
    </row>
    <row r="28" spans="1:6">
      <c r="A28" s="414" t="s">
        <v>275</v>
      </c>
      <c r="B28" s="415"/>
      <c r="C28" s="415"/>
      <c r="D28" s="415"/>
      <c r="E28" s="415"/>
      <c r="F28" s="415"/>
    </row>
    <row r="29" spans="1:6">
      <c r="A29" s="414" t="s">
        <v>276</v>
      </c>
      <c r="B29" s="415"/>
      <c r="C29" s="415"/>
      <c r="D29" s="415"/>
      <c r="E29" s="415"/>
      <c r="F29" s="415"/>
    </row>
    <row r="30" spans="1:6">
      <c r="A30" s="414" t="s">
        <v>277</v>
      </c>
      <c r="B30" s="415"/>
      <c r="C30" s="415"/>
      <c r="D30" s="415"/>
      <c r="E30" s="415"/>
      <c r="F30" s="415"/>
    </row>
    <row r="31" spans="1:6">
      <c r="A31" s="414" t="s">
        <v>278</v>
      </c>
      <c r="B31" s="415"/>
      <c r="C31" s="415"/>
      <c r="D31" s="415"/>
      <c r="E31" s="415"/>
      <c r="F31" s="415"/>
    </row>
    <row r="32" spans="1:6">
      <c r="A32" s="414" t="s">
        <v>279</v>
      </c>
      <c r="B32" s="415"/>
      <c r="C32" s="415"/>
      <c r="D32" s="415"/>
      <c r="E32" s="415"/>
      <c r="F32" s="415"/>
    </row>
    <row r="33" spans="1:6">
      <c r="A33" s="414" t="s">
        <v>280</v>
      </c>
      <c r="B33" s="415"/>
      <c r="C33" s="415"/>
      <c r="D33" s="415"/>
      <c r="E33" s="415"/>
      <c r="F33" s="415"/>
    </row>
    <row r="34" spans="1:6">
      <c r="A34" s="414" t="s">
        <v>281</v>
      </c>
      <c r="B34" s="415"/>
      <c r="C34" s="415"/>
      <c r="D34" s="415"/>
      <c r="E34" s="415"/>
      <c r="F34" s="415"/>
    </row>
    <row r="35" spans="1:6">
      <c r="A35" s="103" t="s">
        <v>197</v>
      </c>
    </row>
    <row r="36" spans="1:6">
      <c r="A36" s="10" t="s">
        <v>292</v>
      </c>
      <c r="B36" s="111"/>
      <c r="C36" s="111"/>
      <c r="D36" s="111"/>
      <c r="E36" s="111"/>
      <c r="F36" s="111"/>
    </row>
    <row r="37" spans="1:6">
      <c r="A37" s="10" t="s">
        <v>49</v>
      </c>
    </row>
    <row r="39" spans="1:6">
      <c r="A39" s="414"/>
      <c r="B39" s="415"/>
      <c r="C39" s="415"/>
      <c r="D39" s="415"/>
      <c r="E39" s="415"/>
      <c r="F39" s="415"/>
    </row>
    <row r="40" spans="1:6">
      <c r="A40" s="414"/>
      <c r="B40" s="415"/>
      <c r="C40" s="415"/>
      <c r="D40" s="415"/>
      <c r="E40" s="415"/>
      <c r="F40" s="415"/>
    </row>
    <row r="41" spans="1:6">
      <c r="A41" s="414"/>
      <c r="B41" s="415"/>
      <c r="C41" s="415"/>
      <c r="D41" s="415"/>
      <c r="E41" s="415"/>
      <c r="F41" s="415"/>
    </row>
  </sheetData>
  <mergeCells count="25">
    <mergeCell ref="A39:F39"/>
    <mergeCell ref="A40:F40"/>
    <mergeCell ref="A41:F41"/>
    <mergeCell ref="A2:D2"/>
    <mergeCell ref="E2:F2"/>
    <mergeCell ref="A29:F29"/>
    <mergeCell ref="A30:F30"/>
    <mergeCell ref="A31:F31"/>
    <mergeCell ref="A32:F32"/>
    <mergeCell ref="A33:F33"/>
    <mergeCell ref="A34:F34"/>
    <mergeCell ref="A23:F23"/>
    <mergeCell ref="A24:F24"/>
    <mergeCell ref="A25:F25"/>
    <mergeCell ref="A26:F26"/>
    <mergeCell ref="A27:F27"/>
    <mergeCell ref="A1:F1"/>
    <mergeCell ref="B3:F3"/>
    <mergeCell ref="A16:F16"/>
    <mergeCell ref="A28:F28"/>
    <mergeCell ref="A18:F18"/>
    <mergeCell ref="A19:F19"/>
    <mergeCell ref="A20:F20"/>
    <mergeCell ref="A21:F21"/>
    <mergeCell ref="A22:F22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="80" zoomScaleNormal="80" workbookViewId="0">
      <selection activeCell="J22" sqref="J22"/>
    </sheetView>
  </sheetViews>
  <sheetFormatPr baseColWidth="10" defaultColWidth="9.140625" defaultRowHeight="12.75"/>
  <cols>
    <col min="1" max="1" width="39" style="103" customWidth="1"/>
    <col min="2" max="2" width="19.42578125" style="103" bestFit="1" customWidth="1"/>
    <col min="3" max="3" width="18.42578125" style="103" bestFit="1" customWidth="1"/>
    <col min="4" max="4" width="15.140625" style="103" bestFit="1" customWidth="1"/>
    <col min="5" max="256" width="9.140625" style="103"/>
    <col min="257" max="257" width="39" style="103" customWidth="1"/>
    <col min="258" max="512" width="9.140625" style="103"/>
    <col min="513" max="513" width="39" style="103" customWidth="1"/>
    <col min="514" max="768" width="9.140625" style="103"/>
    <col min="769" max="769" width="39" style="103" customWidth="1"/>
    <col min="770" max="1024" width="9.140625" style="103"/>
    <col min="1025" max="1025" width="39" style="103" customWidth="1"/>
    <col min="1026" max="1280" width="9.140625" style="103"/>
    <col min="1281" max="1281" width="39" style="103" customWidth="1"/>
    <col min="1282" max="1536" width="9.140625" style="103"/>
    <col min="1537" max="1537" width="39" style="103" customWidth="1"/>
    <col min="1538" max="1792" width="9.140625" style="103"/>
    <col min="1793" max="1793" width="39" style="103" customWidth="1"/>
    <col min="1794" max="2048" width="9.140625" style="103"/>
    <col min="2049" max="2049" width="39" style="103" customWidth="1"/>
    <col min="2050" max="2304" width="9.140625" style="103"/>
    <col min="2305" max="2305" width="39" style="103" customWidth="1"/>
    <col min="2306" max="2560" width="9.140625" style="103"/>
    <col min="2561" max="2561" width="39" style="103" customWidth="1"/>
    <col min="2562" max="2816" width="9.140625" style="103"/>
    <col min="2817" max="2817" width="39" style="103" customWidth="1"/>
    <col min="2818" max="3072" width="9.140625" style="103"/>
    <col min="3073" max="3073" width="39" style="103" customWidth="1"/>
    <col min="3074" max="3328" width="9.140625" style="103"/>
    <col min="3329" max="3329" width="39" style="103" customWidth="1"/>
    <col min="3330" max="3584" width="9.140625" style="103"/>
    <col min="3585" max="3585" width="39" style="103" customWidth="1"/>
    <col min="3586" max="3840" width="9.140625" style="103"/>
    <col min="3841" max="3841" width="39" style="103" customWidth="1"/>
    <col min="3842" max="4096" width="9.140625" style="103"/>
    <col min="4097" max="4097" width="39" style="103" customWidth="1"/>
    <col min="4098" max="4352" width="9.140625" style="103"/>
    <col min="4353" max="4353" width="39" style="103" customWidth="1"/>
    <col min="4354" max="4608" width="9.140625" style="103"/>
    <col min="4609" max="4609" width="39" style="103" customWidth="1"/>
    <col min="4610" max="4864" width="9.140625" style="103"/>
    <col min="4865" max="4865" width="39" style="103" customWidth="1"/>
    <col min="4866" max="5120" width="9.140625" style="103"/>
    <col min="5121" max="5121" width="39" style="103" customWidth="1"/>
    <col min="5122" max="5376" width="9.140625" style="103"/>
    <col min="5377" max="5377" width="39" style="103" customWidth="1"/>
    <col min="5378" max="5632" width="9.140625" style="103"/>
    <col min="5633" max="5633" width="39" style="103" customWidth="1"/>
    <col min="5634" max="5888" width="9.140625" style="103"/>
    <col min="5889" max="5889" width="39" style="103" customWidth="1"/>
    <col min="5890" max="6144" width="9.140625" style="103"/>
    <col min="6145" max="6145" width="39" style="103" customWidth="1"/>
    <col min="6146" max="6400" width="9.140625" style="103"/>
    <col min="6401" max="6401" width="39" style="103" customWidth="1"/>
    <col min="6402" max="6656" width="9.140625" style="103"/>
    <col min="6657" max="6657" width="39" style="103" customWidth="1"/>
    <col min="6658" max="6912" width="9.140625" style="103"/>
    <col min="6913" max="6913" width="39" style="103" customWidth="1"/>
    <col min="6914" max="7168" width="9.140625" style="103"/>
    <col min="7169" max="7169" width="39" style="103" customWidth="1"/>
    <col min="7170" max="7424" width="9.140625" style="103"/>
    <col min="7425" max="7425" width="39" style="103" customWidth="1"/>
    <col min="7426" max="7680" width="9.140625" style="103"/>
    <col min="7681" max="7681" width="39" style="103" customWidth="1"/>
    <col min="7682" max="7936" width="9.140625" style="103"/>
    <col min="7937" max="7937" width="39" style="103" customWidth="1"/>
    <col min="7938" max="8192" width="9.140625" style="103"/>
    <col min="8193" max="8193" width="39" style="103" customWidth="1"/>
    <col min="8194" max="8448" width="9.140625" style="103"/>
    <col min="8449" max="8449" width="39" style="103" customWidth="1"/>
    <col min="8450" max="8704" width="9.140625" style="103"/>
    <col min="8705" max="8705" width="39" style="103" customWidth="1"/>
    <col min="8706" max="8960" width="9.140625" style="103"/>
    <col min="8961" max="8961" width="39" style="103" customWidth="1"/>
    <col min="8962" max="9216" width="9.140625" style="103"/>
    <col min="9217" max="9217" width="39" style="103" customWidth="1"/>
    <col min="9218" max="9472" width="9.140625" style="103"/>
    <col min="9473" max="9473" width="39" style="103" customWidth="1"/>
    <col min="9474" max="9728" width="9.140625" style="103"/>
    <col min="9729" max="9729" width="39" style="103" customWidth="1"/>
    <col min="9730" max="9984" width="9.140625" style="103"/>
    <col min="9985" max="9985" width="39" style="103" customWidth="1"/>
    <col min="9986" max="10240" width="9.140625" style="103"/>
    <col min="10241" max="10241" width="39" style="103" customWidth="1"/>
    <col min="10242" max="10496" width="9.140625" style="103"/>
    <col min="10497" max="10497" width="39" style="103" customWidth="1"/>
    <col min="10498" max="10752" width="9.140625" style="103"/>
    <col min="10753" max="10753" width="39" style="103" customWidth="1"/>
    <col min="10754" max="11008" width="9.140625" style="103"/>
    <col min="11009" max="11009" width="39" style="103" customWidth="1"/>
    <col min="11010" max="11264" width="9.140625" style="103"/>
    <col min="11265" max="11265" width="39" style="103" customWidth="1"/>
    <col min="11266" max="11520" width="9.140625" style="103"/>
    <col min="11521" max="11521" width="39" style="103" customWidth="1"/>
    <col min="11522" max="11776" width="9.140625" style="103"/>
    <col min="11777" max="11777" width="39" style="103" customWidth="1"/>
    <col min="11778" max="12032" width="9.140625" style="103"/>
    <col min="12033" max="12033" width="39" style="103" customWidth="1"/>
    <col min="12034" max="12288" width="9.140625" style="103"/>
    <col min="12289" max="12289" width="39" style="103" customWidth="1"/>
    <col min="12290" max="12544" width="9.140625" style="103"/>
    <col min="12545" max="12545" width="39" style="103" customWidth="1"/>
    <col min="12546" max="12800" width="9.140625" style="103"/>
    <col min="12801" max="12801" width="39" style="103" customWidth="1"/>
    <col min="12802" max="13056" width="9.140625" style="103"/>
    <col min="13057" max="13057" width="39" style="103" customWidth="1"/>
    <col min="13058" max="13312" width="9.140625" style="103"/>
    <col min="13313" max="13313" width="39" style="103" customWidth="1"/>
    <col min="13314" max="13568" width="9.140625" style="103"/>
    <col min="13569" max="13569" width="39" style="103" customWidth="1"/>
    <col min="13570" max="13824" width="9.140625" style="103"/>
    <col min="13825" max="13825" width="39" style="103" customWidth="1"/>
    <col min="13826" max="14080" width="9.140625" style="103"/>
    <col min="14081" max="14081" width="39" style="103" customWidth="1"/>
    <col min="14082" max="14336" width="9.140625" style="103"/>
    <col min="14337" max="14337" width="39" style="103" customWidth="1"/>
    <col min="14338" max="14592" width="9.140625" style="103"/>
    <col min="14593" max="14593" width="39" style="103" customWidth="1"/>
    <col min="14594" max="14848" width="9.140625" style="103"/>
    <col min="14849" max="14849" width="39" style="103" customWidth="1"/>
    <col min="14850" max="15104" width="9.140625" style="103"/>
    <col min="15105" max="15105" width="39" style="103" customWidth="1"/>
    <col min="15106" max="15360" width="9.140625" style="103"/>
    <col min="15361" max="15361" width="39" style="103" customWidth="1"/>
    <col min="15362" max="15616" width="9.140625" style="103"/>
    <col min="15617" max="15617" width="39" style="103" customWidth="1"/>
    <col min="15618" max="15872" width="9.140625" style="103"/>
    <col min="15873" max="15873" width="39" style="103" customWidth="1"/>
    <col min="15874" max="16128" width="9.140625" style="103"/>
    <col min="16129" max="16129" width="39" style="103" customWidth="1"/>
    <col min="16130" max="16384" width="9.140625" style="103"/>
  </cols>
  <sheetData>
    <row r="1" spans="1:4" ht="26.25" customHeight="1">
      <c r="A1" s="416" t="s">
        <v>286</v>
      </c>
      <c r="B1" s="417"/>
      <c r="C1" s="417"/>
      <c r="D1" s="417"/>
    </row>
    <row r="2" spans="1:4">
      <c r="A2" s="399" t="s">
        <v>282</v>
      </c>
      <c r="B2" s="400"/>
      <c r="C2" s="400"/>
      <c r="D2" s="400"/>
    </row>
    <row r="3" spans="1:4">
      <c r="B3" s="418" t="s">
        <v>320</v>
      </c>
      <c r="C3" s="418"/>
      <c r="D3" s="418"/>
    </row>
    <row r="4" spans="1:4" ht="16.5" customHeight="1">
      <c r="B4" s="303" t="s">
        <v>283</v>
      </c>
      <c r="C4" s="303" t="s">
        <v>284</v>
      </c>
      <c r="D4" s="303" t="s">
        <v>285</v>
      </c>
    </row>
    <row r="5" spans="1:4">
      <c r="A5" s="108" t="s">
        <v>257</v>
      </c>
      <c r="B5" s="316">
        <v>58.46</v>
      </c>
      <c r="C5" s="305">
        <v>48.09</v>
      </c>
      <c r="D5" s="306">
        <v>17.739999999999998</v>
      </c>
    </row>
    <row r="6" spans="1:4">
      <c r="A6" s="108" t="s">
        <v>258</v>
      </c>
      <c r="B6" s="317">
        <v>60.07</v>
      </c>
      <c r="C6" s="308">
        <v>47.1</v>
      </c>
      <c r="D6" s="309">
        <v>21.59</v>
      </c>
    </row>
    <row r="7" spans="1:4">
      <c r="A7" s="108" t="s">
        <v>259</v>
      </c>
      <c r="B7" s="317">
        <v>55.79</v>
      </c>
      <c r="C7" s="308">
        <v>42.46</v>
      </c>
      <c r="D7" s="309">
        <v>23.9</v>
      </c>
    </row>
    <row r="8" spans="1:4">
      <c r="A8" s="108" t="s">
        <v>260</v>
      </c>
      <c r="B8" s="317">
        <v>57.26</v>
      </c>
      <c r="C8" s="308">
        <v>44.93</v>
      </c>
      <c r="D8" s="309">
        <v>21.53</v>
      </c>
    </row>
    <row r="9" spans="1:4">
      <c r="A9" s="108" t="s">
        <v>261</v>
      </c>
      <c r="B9" s="317">
        <v>59.55</v>
      </c>
      <c r="C9" s="308">
        <v>45.59</v>
      </c>
      <c r="D9" s="309">
        <v>23.44</v>
      </c>
    </row>
    <row r="10" spans="1:4">
      <c r="A10" s="108" t="s">
        <v>262</v>
      </c>
      <c r="B10" s="317">
        <v>61.5</v>
      </c>
      <c r="C10" s="308">
        <v>49.58</v>
      </c>
      <c r="D10" s="309">
        <v>19.39</v>
      </c>
    </row>
    <row r="11" spans="1:4">
      <c r="A11" s="108" t="s">
        <v>263</v>
      </c>
      <c r="B11" s="317">
        <v>61.37</v>
      </c>
      <c r="C11" s="308">
        <v>49.42</v>
      </c>
      <c r="D11" s="309">
        <v>19.47</v>
      </c>
    </row>
    <row r="12" spans="1:4">
      <c r="A12" s="108" t="s">
        <v>264</v>
      </c>
      <c r="B12" s="317">
        <v>61.77</v>
      </c>
      <c r="C12" s="308">
        <v>47.2</v>
      </c>
      <c r="D12" s="309">
        <v>23.59</v>
      </c>
    </row>
    <row r="13" spans="1:4">
      <c r="A13" s="109" t="s">
        <v>288</v>
      </c>
      <c r="B13" s="307">
        <v>59.58</v>
      </c>
      <c r="C13" s="310">
        <v>47.81</v>
      </c>
      <c r="D13" s="311">
        <v>19.75</v>
      </c>
    </row>
    <row r="14" spans="1:4">
      <c r="A14" s="110" t="s">
        <v>289</v>
      </c>
      <c r="B14" s="318">
        <v>59.78</v>
      </c>
      <c r="C14" s="314">
        <v>48.54</v>
      </c>
      <c r="D14" s="315">
        <v>18.79</v>
      </c>
    </row>
    <row r="16" spans="1:4">
      <c r="A16" s="414" t="s">
        <v>246</v>
      </c>
      <c r="B16" s="415"/>
      <c r="C16" s="415"/>
      <c r="D16" s="415"/>
    </row>
    <row r="17" spans="1:4">
      <c r="A17" s="414" t="s">
        <v>265</v>
      </c>
      <c r="B17" s="415"/>
      <c r="C17" s="415"/>
      <c r="D17" s="415"/>
    </row>
    <row r="18" spans="1:4">
      <c r="A18" s="414" t="s">
        <v>266</v>
      </c>
      <c r="B18" s="415"/>
      <c r="C18" s="415"/>
      <c r="D18" s="415"/>
    </row>
    <row r="19" spans="1:4">
      <c r="A19" s="414" t="s">
        <v>267</v>
      </c>
      <c r="B19" s="415"/>
      <c r="C19" s="415"/>
      <c r="D19" s="415"/>
    </row>
    <row r="20" spans="1:4">
      <c r="A20" s="414" t="s">
        <v>268</v>
      </c>
      <c r="B20" s="415"/>
      <c r="C20" s="415"/>
      <c r="D20" s="415"/>
    </row>
    <row r="21" spans="1:4">
      <c r="A21" s="414" t="s">
        <v>269</v>
      </c>
      <c r="B21" s="415"/>
      <c r="C21" s="415"/>
      <c r="D21" s="415"/>
    </row>
    <row r="22" spans="1:4">
      <c r="A22" s="414" t="s">
        <v>270</v>
      </c>
      <c r="B22" s="415"/>
      <c r="C22" s="415"/>
      <c r="D22" s="415"/>
    </row>
    <row r="23" spans="1:4">
      <c r="A23" s="414" t="s">
        <v>271</v>
      </c>
      <c r="B23" s="415"/>
      <c r="C23" s="415"/>
      <c r="D23" s="415"/>
    </row>
    <row r="24" spans="1:4">
      <c r="A24" s="414" t="s">
        <v>272</v>
      </c>
      <c r="B24" s="415"/>
      <c r="C24" s="415"/>
      <c r="D24" s="415"/>
    </row>
    <row r="25" spans="1:4">
      <c r="A25" s="414" t="s">
        <v>273</v>
      </c>
      <c r="B25" s="415"/>
      <c r="C25" s="415"/>
      <c r="D25" s="415"/>
    </row>
    <row r="26" spans="1:4">
      <c r="A26" s="414" t="s">
        <v>274</v>
      </c>
      <c r="B26" s="415"/>
      <c r="C26" s="415"/>
      <c r="D26" s="415"/>
    </row>
    <row r="27" spans="1:4">
      <c r="A27" s="414" t="s">
        <v>275</v>
      </c>
      <c r="B27" s="415"/>
      <c r="C27" s="415"/>
      <c r="D27" s="415"/>
    </row>
    <row r="28" spans="1:4">
      <c r="A28" s="414" t="s">
        <v>276</v>
      </c>
      <c r="B28" s="415"/>
      <c r="C28" s="415"/>
      <c r="D28" s="415"/>
    </row>
    <row r="29" spans="1:4">
      <c r="A29" s="414" t="s">
        <v>277</v>
      </c>
      <c r="B29" s="415"/>
      <c r="C29" s="415"/>
      <c r="D29" s="415"/>
    </row>
    <row r="30" spans="1:4">
      <c r="A30" s="414" t="s">
        <v>278</v>
      </c>
      <c r="B30" s="415"/>
      <c r="C30" s="415"/>
      <c r="D30" s="415"/>
    </row>
    <row r="31" spans="1:4">
      <c r="A31" s="414" t="s">
        <v>279</v>
      </c>
      <c r="B31" s="415"/>
      <c r="C31" s="415"/>
      <c r="D31" s="415"/>
    </row>
    <row r="32" spans="1:4">
      <c r="A32" s="414" t="s">
        <v>280</v>
      </c>
      <c r="B32" s="415"/>
      <c r="C32" s="415"/>
      <c r="D32" s="415"/>
    </row>
    <row r="33" spans="1:4">
      <c r="A33" s="414" t="s">
        <v>281</v>
      </c>
      <c r="B33" s="415"/>
      <c r="C33" s="415"/>
      <c r="D33" s="415"/>
    </row>
    <row r="34" spans="1:4">
      <c r="A34" s="103" t="s">
        <v>197</v>
      </c>
    </row>
    <row r="35" spans="1:4">
      <c r="A35" s="10" t="s">
        <v>292</v>
      </c>
    </row>
    <row r="36" spans="1:4">
      <c r="A36" s="10" t="s">
        <v>49</v>
      </c>
      <c r="B36" s="112"/>
      <c r="C36" s="112"/>
      <c r="D36" s="112"/>
    </row>
    <row r="38" spans="1:4">
      <c r="A38" s="414"/>
      <c r="B38" s="415"/>
      <c r="C38" s="415"/>
      <c r="D38" s="415"/>
    </row>
    <row r="41" spans="1:4">
      <c r="A41" s="414"/>
      <c r="B41" s="415"/>
      <c r="C41" s="415"/>
      <c r="D41" s="415"/>
    </row>
    <row r="42" spans="1:4">
      <c r="A42" s="414"/>
      <c r="B42" s="415"/>
      <c r="C42" s="415"/>
      <c r="D42" s="415"/>
    </row>
    <row r="43" spans="1:4">
      <c r="A43" s="414"/>
      <c r="B43" s="415"/>
      <c r="C43" s="415"/>
      <c r="D43" s="415"/>
    </row>
  </sheetData>
  <mergeCells count="25">
    <mergeCell ref="A38:D38"/>
    <mergeCell ref="A41:D41"/>
    <mergeCell ref="A42:D42"/>
    <mergeCell ref="A43:D43"/>
    <mergeCell ref="A28:D28"/>
    <mergeCell ref="A29:D29"/>
    <mergeCell ref="A30:D30"/>
    <mergeCell ref="A31:D31"/>
    <mergeCell ref="A32:D32"/>
    <mergeCell ref="A33:D33"/>
    <mergeCell ref="A1:D1"/>
    <mergeCell ref="A2:D2"/>
    <mergeCell ref="B3:D3"/>
    <mergeCell ref="A16:D16"/>
    <mergeCell ref="A27:D27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zoomScale="80" zoomScaleNormal="80" workbookViewId="0">
      <selection sqref="A1:AX1"/>
    </sheetView>
  </sheetViews>
  <sheetFormatPr baseColWidth="10" defaultRowHeight="15"/>
  <cols>
    <col min="3" max="3" width="12.140625" customWidth="1"/>
    <col min="8" max="8" width="12.140625" customWidth="1"/>
    <col min="13" max="13" width="12.140625" customWidth="1"/>
    <col min="18" max="18" width="12.140625" customWidth="1"/>
    <col min="23" max="23" width="12.140625" customWidth="1"/>
    <col min="28" max="28" width="12.140625" customWidth="1"/>
    <col min="33" max="33" width="12.140625" customWidth="1"/>
    <col min="38" max="38" width="12.140625" customWidth="1"/>
  </cols>
  <sheetData>
    <row r="1" spans="1:50" ht="21">
      <c r="A1" s="349" t="s">
        <v>495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</row>
    <row r="2" spans="1:50" ht="63">
      <c r="A2" s="1" t="s">
        <v>32</v>
      </c>
      <c r="B2" s="2" t="s">
        <v>39</v>
      </c>
      <c r="C2" s="2" t="s">
        <v>40</v>
      </c>
      <c r="D2" s="2" t="s">
        <v>41</v>
      </c>
      <c r="E2" s="2" t="s">
        <v>42</v>
      </c>
      <c r="F2" s="1" t="s">
        <v>33</v>
      </c>
      <c r="G2" s="2" t="s">
        <v>39</v>
      </c>
      <c r="H2" s="2" t="s">
        <v>40</v>
      </c>
      <c r="I2" s="2" t="s">
        <v>41</v>
      </c>
      <c r="J2" s="2" t="s">
        <v>42</v>
      </c>
      <c r="K2" s="1" t="s">
        <v>34</v>
      </c>
      <c r="L2" s="2" t="s">
        <v>39</v>
      </c>
      <c r="M2" s="2" t="s">
        <v>40</v>
      </c>
      <c r="N2" s="2" t="s">
        <v>41</v>
      </c>
      <c r="O2" s="2" t="s">
        <v>42</v>
      </c>
      <c r="P2" s="1" t="s">
        <v>35</v>
      </c>
      <c r="Q2" s="2" t="s">
        <v>39</v>
      </c>
      <c r="R2" s="2" t="s">
        <v>40</v>
      </c>
      <c r="S2" s="2" t="s">
        <v>41</v>
      </c>
      <c r="T2" s="2" t="s">
        <v>42</v>
      </c>
      <c r="U2" s="1" t="s">
        <v>36</v>
      </c>
      <c r="V2" s="2" t="s">
        <v>39</v>
      </c>
      <c r="W2" s="2" t="s">
        <v>40</v>
      </c>
      <c r="X2" s="2" t="s">
        <v>41</v>
      </c>
      <c r="Y2" s="2" t="s">
        <v>42</v>
      </c>
      <c r="Z2" s="1" t="s">
        <v>37</v>
      </c>
      <c r="AA2" s="2" t="s">
        <v>39</v>
      </c>
      <c r="AB2" s="2" t="s">
        <v>40</v>
      </c>
      <c r="AC2" s="2" t="s">
        <v>41</v>
      </c>
      <c r="AD2" s="2" t="s">
        <v>42</v>
      </c>
      <c r="AE2" s="1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1" t="s">
        <v>43</v>
      </c>
      <c r="AK2" s="2" t="s">
        <v>39</v>
      </c>
      <c r="AL2" s="2" t="s">
        <v>40</v>
      </c>
      <c r="AM2" s="2" t="s">
        <v>41</v>
      </c>
      <c r="AN2" s="2" t="s">
        <v>42</v>
      </c>
      <c r="AO2" s="1">
        <v>2018</v>
      </c>
      <c r="AP2" s="2" t="s">
        <v>39</v>
      </c>
      <c r="AQ2" s="2" t="s">
        <v>40</v>
      </c>
      <c r="AR2" s="2" t="s">
        <v>41</v>
      </c>
      <c r="AS2" s="2" t="s">
        <v>42</v>
      </c>
      <c r="AT2" s="1">
        <v>2019</v>
      </c>
      <c r="AU2" s="2" t="s">
        <v>39</v>
      </c>
      <c r="AV2" s="2" t="s">
        <v>40</v>
      </c>
      <c r="AW2" s="2" t="s">
        <v>41</v>
      </c>
      <c r="AX2" s="2" t="s">
        <v>42</v>
      </c>
    </row>
    <row r="3" spans="1:50">
      <c r="A3" s="3" t="s">
        <v>1</v>
      </c>
      <c r="B3">
        <v>43801</v>
      </c>
      <c r="C3">
        <v>2.1</v>
      </c>
      <c r="D3">
        <v>597</v>
      </c>
      <c r="E3">
        <v>1.4</v>
      </c>
      <c r="F3" s="3" t="s">
        <v>1</v>
      </c>
      <c r="G3">
        <v>45134</v>
      </c>
      <c r="H3">
        <v>2.1</v>
      </c>
      <c r="I3">
        <v>1333</v>
      </c>
      <c r="J3">
        <v>3</v>
      </c>
      <c r="K3" s="3" t="s">
        <v>1</v>
      </c>
      <c r="L3">
        <v>46894</v>
      </c>
      <c r="M3">
        <v>2.2000000000000002</v>
      </c>
      <c r="N3">
        <v>1760</v>
      </c>
      <c r="O3">
        <v>3.9</v>
      </c>
      <c r="P3" s="3" t="s">
        <v>1</v>
      </c>
      <c r="Q3">
        <v>49387</v>
      </c>
      <c r="R3">
        <v>2.2999999999999998</v>
      </c>
      <c r="S3">
        <v>2493</v>
      </c>
      <c r="T3">
        <v>5.3</v>
      </c>
      <c r="U3" s="3" t="s">
        <v>1</v>
      </c>
      <c r="V3">
        <v>46667</v>
      </c>
      <c r="W3">
        <v>2.2000000000000002</v>
      </c>
      <c r="X3">
        <v>-2720</v>
      </c>
      <c r="Y3">
        <v>-5.5</v>
      </c>
      <c r="Z3" s="3" t="s">
        <v>1</v>
      </c>
      <c r="AA3">
        <v>45405</v>
      </c>
      <c r="AB3">
        <v>2.2000000000000002</v>
      </c>
      <c r="AC3">
        <v>-1262</v>
      </c>
      <c r="AD3">
        <v>-2.7</v>
      </c>
      <c r="AE3" s="3" t="s">
        <v>1</v>
      </c>
      <c r="AF3">
        <v>47316</v>
      </c>
      <c r="AG3">
        <v>2.2999999999999998</v>
      </c>
      <c r="AH3">
        <v>1911</v>
      </c>
      <c r="AI3">
        <v>4.2</v>
      </c>
      <c r="AJ3" s="3" t="s">
        <v>1</v>
      </c>
      <c r="AK3">
        <v>46833</v>
      </c>
      <c r="AL3">
        <v>2.2000000000000002</v>
      </c>
      <c r="AM3">
        <v>-483</v>
      </c>
      <c r="AN3">
        <v>-1</v>
      </c>
      <c r="AO3" s="3" t="s">
        <v>1</v>
      </c>
      <c r="AP3" s="6">
        <v>47280</v>
      </c>
      <c r="AQ3" s="8">
        <v>2.2000000000000002</v>
      </c>
      <c r="AR3" s="8">
        <v>447</v>
      </c>
      <c r="AS3" s="8">
        <v>0.9</v>
      </c>
      <c r="AT3" s="3" t="s">
        <v>1</v>
      </c>
      <c r="AU3" s="6">
        <v>47869</v>
      </c>
      <c r="AV3" s="8">
        <v>2.2000000000000002</v>
      </c>
      <c r="AW3" s="8">
        <v>589</v>
      </c>
      <c r="AX3" s="8">
        <v>1.2</v>
      </c>
    </row>
    <row r="4" spans="1:50">
      <c r="A4" s="3" t="s">
        <v>2</v>
      </c>
      <c r="B4">
        <v>5543</v>
      </c>
      <c r="C4">
        <v>0.3</v>
      </c>
      <c r="D4">
        <v>41</v>
      </c>
      <c r="E4">
        <v>0.8</v>
      </c>
      <c r="F4" s="3" t="s">
        <v>2</v>
      </c>
      <c r="G4">
        <v>5536</v>
      </c>
      <c r="H4">
        <v>0.3</v>
      </c>
      <c r="I4">
        <v>-7</v>
      </c>
      <c r="J4">
        <v>-0.1</v>
      </c>
      <c r="K4" s="3" t="s">
        <v>2</v>
      </c>
      <c r="L4">
        <v>5507</v>
      </c>
      <c r="M4">
        <v>0.3</v>
      </c>
      <c r="N4">
        <v>-29</v>
      </c>
      <c r="O4">
        <v>-0.5</v>
      </c>
      <c r="P4" s="3" t="s">
        <v>2</v>
      </c>
      <c r="Q4">
        <v>5497</v>
      </c>
      <c r="R4">
        <v>0.3</v>
      </c>
      <c r="S4">
        <v>-10</v>
      </c>
      <c r="T4">
        <v>-0.2</v>
      </c>
      <c r="U4" s="3" t="s">
        <v>2</v>
      </c>
      <c r="V4">
        <v>5464</v>
      </c>
      <c r="W4">
        <v>0.3</v>
      </c>
      <c r="X4">
        <v>-33</v>
      </c>
      <c r="Y4">
        <v>-0.6</v>
      </c>
      <c r="Z4" s="3" t="s">
        <v>2</v>
      </c>
      <c r="AA4">
        <v>5499</v>
      </c>
      <c r="AB4">
        <v>0.3</v>
      </c>
      <c r="AC4">
        <v>35</v>
      </c>
      <c r="AD4">
        <v>0.6</v>
      </c>
      <c r="AE4" s="3" t="s">
        <v>2</v>
      </c>
      <c r="AF4">
        <v>5458</v>
      </c>
      <c r="AG4">
        <v>0.3</v>
      </c>
      <c r="AH4">
        <v>-41</v>
      </c>
      <c r="AI4">
        <v>-0.7</v>
      </c>
      <c r="AJ4" s="3" t="s">
        <v>2</v>
      </c>
      <c r="AK4">
        <v>5531</v>
      </c>
      <c r="AL4">
        <v>0.3</v>
      </c>
      <c r="AM4">
        <v>73</v>
      </c>
      <c r="AN4">
        <v>1.3</v>
      </c>
      <c r="AO4" s="3" t="s">
        <v>2</v>
      </c>
      <c r="AP4" s="6">
        <v>5562</v>
      </c>
      <c r="AQ4" s="8">
        <v>0.3</v>
      </c>
      <c r="AR4" s="8">
        <v>31</v>
      </c>
      <c r="AS4" s="8">
        <v>0.6</v>
      </c>
      <c r="AT4" s="3" t="s">
        <v>2</v>
      </c>
      <c r="AU4" s="6">
        <v>5551</v>
      </c>
      <c r="AV4" s="8">
        <v>0.3</v>
      </c>
      <c r="AW4" s="8">
        <v>-11</v>
      </c>
      <c r="AX4" s="8">
        <v>-0.2</v>
      </c>
    </row>
    <row r="5" spans="1:50">
      <c r="A5" s="3" t="s">
        <v>3</v>
      </c>
      <c r="B5">
        <v>7891</v>
      </c>
      <c r="C5">
        <v>0.4</v>
      </c>
      <c r="D5">
        <v>41</v>
      </c>
      <c r="E5">
        <v>0.5</v>
      </c>
      <c r="F5" s="3" t="s">
        <v>3</v>
      </c>
      <c r="G5">
        <v>7924</v>
      </c>
      <c r="H5">
        <v>0.4</v>
      </c>
      <c r="I5">
        <v>33</v>
      </c>
      <c r="J5">
        <v>0.4</v>
      </c>
      <c r="K5" s="3" t="s">
        <v>3</v>
      </c>
      <c r="L5">
        <v>8090</v>
      </c>
      <c r="M5">
        <v>0.4</v>
      </c>
      <c r="N5">
        <v>166</v>
      </c>
      <c r="O5">
        <v>2.1</v>
      </c>
      <c r="P5" s="3" t="s">
        <v>3</v>
      </c>
      <c r="Q5">
        <v>7392</v>
      </c>
      <c r="R5">
        <v>0.3</v>
      </c>
      <c r="S5">
        <v>-698</v>
      </c>
      <c r="T5">
        <v>-8.6</v>
      </c>
      <c r="U5" s="3" t="s">
        <v>3</v>
      </c>
      <c r="V5">
        <v>7670</v>
      </c>
      <c r="W5">
        <v>0.4</v>
      </c>
      <c r="X5">
        <v>278</v>
      </c>
      <c r="Y5">
        <v>3.8</v>
      </c>
      <c r="Z5" s="3" t="s">
        <v>3</v>
      </c>
      <c r="AA5">
        <v>7327</v>
      </c>
      <c r="AB5">
        <v>0.3</v>
      </c>
      <c r="AC5">
        <v>-343</v>
      </c>
      <c r="AD5">
        <v>-4.5</v>
      </c>
      <c r="AE5" s="3" t="s">
        <v>3</v>
      </c>
      <c r="AF5">
        <v>7423</v>
      </c>
      <c r="AG5">
        <v>0.4</v>
      </c>
      <c r="AH5">
        <v>96</v>
      </c>
      <c r="AI5">
        <v>1.3</v>
      </c>
      <c r="AJ5" s="3" t="s">
        <v>3</v>
      </c>
      <c r="AK5">
        <v>7594</v>
      </c>
      <c r="AL5">
        <v>0.4</v>
      </c>
      <c r="AM5">
        <v>171</v>
      </c>
      <c r="AN5">
        <v>2.2999999999999998</v>
      </c>
      <c r="AO5" s="3" t="s">
        <v>3</v>
      </c>
      <c r="AP5" s="6">
        <v>7831</v>
      </c>
      <c r="AQ5" s="8">
        <v>0.4</v>
      </c>
      <c r="AR5" s="8">
        <v>237</v>
      </c>
      <c r="AS5" s="8">
        <v>3</v>
      </c>
      <c r="AT5" s="3" t="s">
        <v>3</v>
      </c>
      <c r="AU5" s="6">
        <v>7988</v>
      </c>
      <c r="AV5" s="8">
        <v>0.4</v>
      </c>
      <c r="AW5" s="8">
        <v>157</v>
      </c>
      <c r="AX5" s="8">
        <v>2</v>
      </c>
    </row>
    <row r="6" spans="1:50">
      <c r="A6" s="3" t="s">
        <v>4</v>
      </c>
      <c r="B6">
        <v>79377</v>
      </c>
      <c r="C6">
        <v>3.8</v>
      </c>
      <c r="D6">
        <v>763</v>
      </c>
      <c r="E6">
        <v>1</v>
      </c>
      <c r="F6" s="3" t="s">
        <v>4</v>
      </c>
      <c r="G6">
        <v>75339</v>
      </c>
      <c r="H6">
        <v>3.5</v>
      </c>
      <c r="I6">
        <v>-4038</v>
      </c>
      <c r="J6">
        <v>-5.0999999999999996</v>
      </c>
      <c r="K6" s="3" t="s">
        <v>4</v>
      </c>
      <c r="L6">
        <v>77718</v>
      </c>
      <c r="M6">
        <v>3.7</v>
      </c>
      <c r="N6">
        <v>2379</v>
      </c>
      <c r="O6">
        <v>3.2</v>
      </c>
      <c r="P6" s="3" t="s">
        <v>4</v>
      </c>
      <c r="Q6">
        <v>80987</v>
      </c>
      <c r="R6">
        <v>3.8</v>
      </c>
      <c r="S6">
        <v>3269</v>
      </c>
      <c r="T6">
        <v>4.2</v>
      </c>
      <c r="U6" s="3" t="s">
        <v>4</v>
      </c>
      <c r="V6">
        <v>79890</v>
      </c>
      <c r="W6">
        <v>3.8</v>
      </c>
      <c r="X6">
        <v>-1097</v>
      </c>
      <c r="Y6">
        <v>-1.4</v>
      </c>
      <c r="Z6" s="3" t="s">
        <v>4</v>
      </c>
      <c r="AA6">
        <v>79928</v>
      </c>
      <c r="AB6">
        <v>3.8</v>
      </c>
      <c r="AC6">
        <v>38</v>
      </c>
      <c r="AD6">
        <v>0</v>
      </c>
      <c r="AE6" s="3" t="s">
        <v>4</v>
      </c>
      <c r="AF6">
        <v>79172</v>
      </c>
      <c r="AG6">
        <v>3.8</v>
      </c>
      <c r="AH6">
        <v>-756</v>
      </c>
      <c r="AI6">
        <v>-0.9</v>
      </c>
      <c r="AJ6" s="3" t="s">
        <v>4</v>
      </c>
      <c r="AK6">
        <v>78930</v>
      </c>
      <c r="AL6">
        <v>3.7</v>
      </c>
      <c r="AM6">
        <v>-242</v>
      </c>
      <c r="AN6">
        <v>-0.3</v>
      </c>
      <c r="AO6" s="3" t="s">
        <v>4</v>
      </c>
      <c r="AP6" s="6">
        <v>79448</v>
      </c>
      <c r="AQ6" s="8">
        <v>3.7</v>
      </c>
      <c r="AR6" s="8">
        <v>518</v>
      </c>
      <c r="AS6" s="8">
        <v>0.7</v>
      </c>
      <c r="AT6" s="3" t="s">
        <v>4</v>
      </c>
      <c r="AU6" s="6">
        <v>81216</v>
      </c>
      <c r="AV6" s="8">
        <v>3.8</v>
      </c>
      <c r="AW6" s="6">
        <v>1768</v>
      </c>
      <c r="AX6" s="8">
        <v>2.2000000000000002</v>
      </c>
    </row>
    <row r="7" spans="1:50">
      <c r="A7" s="3" t="s">
        <v>5</v>
      </c>
      <c r="B7">
        <v>5151</v>
      </c>
      <c r="C7">
        <v>0.2</v>
      </c>
      <c r="D7">
        <v>-43</v>
      </c>
      <c r="E7">
        <v>-0.8</v>
      </c>
      <c r="F7" s="3" t="s">
        <v>5</v>
      </c>
      <c r="G7">
        <v>5103</v>
      </c>
      <c r="H7">
        <v>0.2</v>
      </c>
      <c r="I7">
        <v>-48</v>
      </c>
      <c r="J7">
        <v>-0.9</v>
      </c>
      <c r="K7" s="3" t="s">
        <v>5</v>
      </c>
      <c r="L7">
        <v>4916</v>
      </c>
      <c r="M7">
        <v>0.2</v>
      </c>
      <c r="N7">
        <v>-187</v>
      </c>
      <c r="O7">
        <v>-3.7</v>
      </c>
      <c r="P7" s="3" t="s">
        <v>5</v>
      </c>
      <c r="Q7">
        <v>4961</v>
      </c>
      <c r="R7">
        <v>0.2</v>
      </c>
      <c r="S7">
        <v>45</v>
      </c>
      <c r="T7">
        <v>0.9</v>
      </c>
      <c r="U7" s="3" t="s">
        <v>5</v>
      </c>
      <c r="V7">
        <v>4884</v>
      </c>
      <c r="W7">
        <v>0.2</v>
      </c>
      <c r="X7">
        <v>-77</v>
      </c>
      <c r="Y7">
        <v>-1.6</v>
      </c>
      <c r="Z7" s="3" t="s">
        <v>5</v>
      </c>
      <c r="AA7">
        <v>4859</v>
      </c>
      <c r="AB7">
        <v>0.2</v>
      </c>
      <c r="AC7">
        <v>-25</v>
      </c>
      <c r="AD7">
        <v>-0.5</v>
      </c>
      <c r="AE7" s="3" t="s">
        <v>5</v>
      </c>
      <c r="AF7">
        <v>4832</v>
      </c>
      <c r="AG7">
        <v>0.2</v>
      </c>
      <c r="AH7">
        <v>-27</v>
      </c>
      <c r="AI7">
        <v>-0.6</v>
      </c>
      <c r="AJ7" s="3" t="s">
        <v>5</v>
      </c>
      <c r="AK7">
        <v>4797</v>
      </c>
      <c r="AL7">
        <v>0.2</v>
      </c>
      <c r="AM7">
        <v>-35</v>
      </c>
      <c r="AN7">
        <v>-0.7</v>
      </c>
      <c r="AO7" s="3" t="s">
        <v>5</v>
      </c>
      <c r="AP7" s="6">
        <v>4755</v>
      </c>
      <c r="AQ7" s="8">
        <v>0.2</v>
      </c>
      <c r="AR7" s="8">
        <v>-42</v>
      </c>
      <c r="AS7" s="8">
        <v>-0.9</v>
      </c>
      <c r="AT7" s="3" t="s">
        <v>5</v>
      </c>
      <c r="AU7" s="6">
        <v>4778</v>
      </c>
      <c r="AV7" s="8">
        <v>0.2</v>
      </c>
      <c r="AW7" s="8">
        <v>23</v>
      </c>
      <c r="AX7" s="8">
        <v>0.5</v>
      </c>
    </row>
    <row r="8" spans="1:50">
      <c r="A8" s="3" t="s">
        <v>6</v>
      </c>
      <c r="B8">
        <v>25140</v>
      </c>
      <c r="C8">
        <v>1.2</v>
      </c>
      <c r="D8">
        <v>821</v>
      </c>
      <c r="E8">
        <v>3.4</v>
      </c>
      <c r="F8" s="3" t="s">
        <v>6</v>
      </c>
      <c r="G8">
        <v>25957</v>
      </c>
      <c r="H8">
        <v>1.2</v>
      </c>
      <c r="I8">
        <v>817</v>
      </c>
      <c r="J8">
        <v>3.2</v>
      </c>
      <c r="K8" s="3" t="s">
        <v>6</v>
      </c>
      <c r="L8">
        <v>26290</v>
      </c>
      <c r="M8">
        <v>1.2</v>
      </c>
      <c r="N8">
        <v>333</v>
      </c>
      <c r="O8">
        <v>1.3</v>
      </c>
      <c r="P8" s="3" t="s">
        <v>6</v>
      </c>
      <c r="Q8">
        <v>26134</v>
      </c>
      <c r="R8">
        <v>1.2</v>
      </c>
      <c r="S8">
        <v>-156</v>
      </c>
      <c r="T8">
        <v>-0.6</v>
      </c>
      <c r="U8" s="3" t="s">
        <v>6</v>
      </c>
      <c r="V8">
        <v>26543</v>
      </c>
      <c r="W8">
        <v>1.3</v>
      </c>
      <c r="X8">
        <v>409</v>
      </c>
      <c r="Y8">
        <v>1.6</v>
      </c>
      <c r="Z8" s="3" t="s">
        <v>6</v>
      </c>
      <c r="AA8">
        <v>26490</v>
      </c>
      <c r="AB8">
        <v>1.3</v>
      </c>
      <c r="AC8">
        <v>-53</v>
      </c>
      <c r="AD8">
        <v>-0.2</v>
      </c>
      <c r="AE8" s="3" t="s">
        <v>6</v>
      </c>
      <c r="AF8">
        <v>26746</v>
      </c>
      <c r="AG8">
        <v>1.3</v>
      </c>
      <c r="AH8">
        <v>256</v>
      </c>
      <c r="AI8">
        <v>1</v>
      </c>
      <c r="AJ8" s="3" t="s">
        <v>6</v>
      </c>
      <c r="AK8">
        <v>27149</v>
      </c>
      <c r="AL8">
        <v>1.3</v>
      </c>
      <c r="AM8">
        <v>403</v>
      </c>
      <c r="AN8">
        <v>1.5</v>
      </c>
      <c r="AO8" s="3" t="s">
        <v>6</v>
      </c>
      <c r="AP8" s="6">
        <v>27641</v>
      </c>
      <c r="AQ8" s="8">
        <v>1.3</v>
      </c>
      <c r="AR8" s="8">
        <v>492</v>
      </c>
      <c r="AS8" s="8">
        <v>1.8</v>
      </c>
      <c r="AT8" s="3" t="s">
        <v>6</v>
      </c>
      <c r="AU8" s="6">
        <v>27985</v>
      </c>
      <c r="AV8" s="8">
        <v>1.3</v>
      </c>
      <c r="AW8" s="8">
        <v>344</v>
      </c>
      <c r="AX8" s="8">
        <v>1.2</v>
      </c>
    </row>
    <row r="9" spans="1:50">
      <c r="A9" s="3" t="s">
        <v>7</v>
      </c>
      <c r="B9">
        <v>2777</v>
      </c>
      <c r="C9">
        <v>0.1</v>
      </c>
      <c r="D9">
        <v>3</v>
      </c>
      <c r="E9">
        <v>0.1</v>
      </c>
      <c r="F9" s="3" t="s">
        <v>7</v>
      </c>
      <c r="G9">
        <v>3015</v>
      </c>
      <c r="H9">
        <v>0.1</v>
      </c>
      <c r="I9">
        <v>238</v>
      </c>
      <c r="J9">
        <v>8.6</v>
      </c>
      <c r="K9" s="3" t="s">
        <v>7</v>
      </c>
      <c r="L9">
        <v>2963</v>
      </c>
      <c r="M9">
        <v>0.1</v>
      </c>
      <c r="N9">
        <v>-52</v>
      </c>
      <c r="O9">
        <v>-1.7</v>
      </c>
      <c r="P9" s="3" t="s">
        <v>7</v>
      </c>
      <c r="Q9">
        <v>2873</v>
      </c>
      <c r="R9">
        <v>0.1</v>
      </c>
      <c r="S9">
        <v>-90</v>
      </c>
      <c r="T9">
        <v>-3</v>
      </c>
      <c r="U9" s="3" t="s">
        <v>7</v>
      </c>
      <c r="V9">
        <v>2846</v>
      </c>
      <c r="W9">
        <v>0.1</v>
      </c>
      <c r="X9">
        <v>-27</v>
      </c>
      <c r="Y9">
        <v>-0.9</v>
      </c>
      <c r="Z9" s="3" t="s">
        <v>7</v>
      </c>
      <c r="AA9">
        <v>2820</v>
      </c>
      <c r="AB9">
        <v>0.1</v>
      </c>
      <c r="AC9">
        <v>-26</v>
      </c>
      <c r="AD9">
        <v>-0.9</v>
      </c>
      <c r="AE9" s="3" t="s">
        <v>7</v>
      </c>
      <c r="AF9">
        <v>2783</v>
      </c>
      <c r="AG9">
        <v>0.1</v>
      </c>
      <c r="AH9">
        <v>-37</v>
      </c>
      <c r="AI9">
        <v>-1.3</v>
      </c>
      <c r="AJ9" s="3" t="s">
        <v>7</v>
      </c>
      <c r="AK9">
        <v>2743</v>
      </c>
      <c r="AL9">
        <v>0.1</v>
      </c>
      <c r="AM9">
        <v>-40</v>
      </c>
      <c r="AN9">
        <v>-1.5</v>
      </c>
      <c r="AO9" s="3" t="s">
        <v>7</v>
      </c>
      <c r="AP9" s="6">
        <v>2768</v>
      </c>
      <c r="AQ9" s="8">
        <v>0.1</v>
      </c>
      <c r="AR9" s="8">
        <v>25</v>
      </c>
      <c r="AS9" s="8">
        <v>0.9</v>
      </c>
      <c r="AT9" s="3" t="s">
        <v>7</v>
      </c>
      <c r="AU9" s="6">
        <v>2786</v>
      </c>
      <c r="AV9" s="8">
        <v>0.1</v>
      </c>
      <c r="AW9" s="8">
        <v>18</v>
      </c>
      <c r="AX9" s="8">
        <v>0.6</v>
      </c>
    </row>
    <row r="10" spans="1:50">
      <c r="A10" s="3" t="s">
        <v>8</v>
      </c>
      <c r="B10">
        <v>5413</v>
      </c>
      <c r="C10">
        <v>0.3</v>
      </c>
      <c r="D10">
        <v>-3</v>
      </c>
      <c r="E10">
        <v>-0.1</v>
      </c>
      <c r="F10" s="3" t="s">
        <v>8</v>
      </c>
      <c r="G10">
        <v>5327</v>
      </c>
      <c r="H10">
        <v>0.3</v>
      </c>
      <c r="I10">
        <v>-86</v>
      </c>
      <c r="J10">
        <v>-1.6</v>
      </c>
      <c r="K10" s="3" t="s">
        <v>8</v>
      </c>
      <c r="L10">
        <v>5090</v>
      </c>
      <c r="M10">
        <v>0.2</v>
      </c>
      <c r="N10">
        <v>-237</v>
      </c>
      <c r="O10">
        <v>-4.4000000000000004</v>
      </c>
      <c r="P10" s="3" t="s">
        <v>8</v>
      </c>
      <c r="Q10">
        <v>5086</v>
      </c>
      <c r="R10">
        <v>0.2</v>
      </c>
      <c r="S10">
        <v>-4</v>
      </c>
      <c r="T10">
        <v>-0.1</v>
      </c>
      <c r="U10" s="3" t="s">
        <v>8</v>
      </c>
      <c r="V10">
        <v>5169</v>
      </c>
      <c r="W10">
        <v>0.2</v>
      </c>
      <c r="X10">
        <v>83</v>
      </c>
      <c r="Y10">
        <v>1.6</v>
      </c>
      <c r="Z10" s="3" t="s">
        <v>8</v>
      </c>
      <c r="AA10">
        <v>4966</v>
      </c>
      <c r="AB10">
        <v>0.2</v>
      </c>
      <c r="AC10">
        <v>-203</v>
      </c>
      <c r="AD10">
        <v>-3.9</v>
      </c>
      <c r="AE10" s="3" t="s">
        <v>8</v>
      </c>
      <c r="AF10">
        <v>4916</v>
      </c>
      <c r="AG10">
        <v>0.2</v>
      </c>
      <c r="AH10">
        <v>-50</v>
      </c>
      <c r="AI10">
        <v>-1</v>
      </c>
      <c r="AJ10" s="3" t="s">
        <v>8</v>
      </c>
      <c r="AK10">
        <v>4827</v>
      </c>
      <c r="AL10">
        <v>0.2</v>
      </c>
      <c r="AM10">
        <v>-89</v>
      </c>
      <c r="AN10">
        <v>-1.8</v>
      </c>
      <c r="AO10" s="3" t="s">
        <v>8</v>
      </c>
      <c r="AP10" s="6">
        <v>4819</v>
      </c>
      <c r="AQ10" s="8">
        <v>0.2</v>
      </c>
      <c r="AR10" s="8">
        <v>-8</v>
      </c>
      <c r="AS10" s="8">
        <v>-0.2</v>
      </c>
      <c r="AT10" s="3" t="s">
        <v>8</v>
      </c>
      <c r="AU10" s="6">
        <v>4871</v>
      </c>
      <c r="AV10" s="8">
        <v>0.2</v>
      </c>
      <c r="AW10" s="8">
        <v>52</v>
      </c>
      <c r="AX10" s="8">
        <v>1.1000000000000001</v>
      </c>
    </row>
    <row r="11" spans="1:50">
      <c r="A11" s="3" t="s">
        <v>9</v>
      </c>
      <c r="B11">
        <v>40862</v>
      </c>
      <c r="C11">
        <v>1.9</v>
      </c>
      <c r="D11">
        <v>869</v>
      </c>
      <c r="E11">
        <v>2.2000000000000002</v>
      </c>
      <c r="F11" s="3" t="s">
        <v>9</v>
      </c>
      <c r="G11">
        <v>41555</v>
      </c>
      <c r="H11">
        <v>2</v>
      </c>
      <c r="I11">
        <v>693</v>
      </c>
      <c r="J11">
        <v>1.7</v>
      </c>
      <c r="K11" s="3" t="s">
        <v>9</v>
      </c>
      <c r="L11">
        <v>42545</v>
      </c>
      <c r="M11">
        <v>2</v>
      </c>
      <c r="N11">
        <v>990</v>
      </c>
      <c r="O11">
        <v>2.4</v>
      </c>
      <c r="P11" s="3" t="s">
        <v>9</v>
      </c>
      <c r="Q11">
        <v>43608</v>
      </c>
      <c r="R11">
        <v>2.1</v>
      </c>
      <c r="S11">
        <v>1063</v>
      </c>
      <c r="T11">
        <v>2.5</v>
      </c>
      <c r="U11" s="3" t="s">
        <v>9</v>
      </c>
      <c r="V11">
        <v>43455</v>
      </c>
      <c r="W11">
        <v>2.1</v>
      </c>
      <c r="X11">
        <v>-153</v>
      </c>
      <c r="Y11">
        <v>-0.4</v>
      </c>
      <c r="Z11" s="3" t="s">
        <v>9</v>
      </c>
      <c r="AA11">
        <v>44846</v>
      </c>
      <c r="AB11">
        <v>2.1</v>
      </c>
      <c r="AC11">
        <v>1391</v>
      </c>
      <c r="AD11">
        <v>3.2</v>
      </c>
      <c r="AE11" s="3" t="s">
        <v>9</v>
      </c>
      <c r="AF11">
        <v>45332</v>
      </c>
      <c r="AG11">
        <v>2.2000000000000002</v>
      </c>
      <c r="AH11">
        <v>486</v>
      </c>
      <c r="AI11">
        <v>1.1000000000000001</v>
      </c>
      <c r="AJ11" s="3" t="s">
        <v>9</v>
      </c>
      <c r="AK11">
        <v>46816</v>
      </c>
      <c r="AL11">
        <v>2.2000000000000002</v>
      </c>
      <c r="AM11">
        <v>1484</v>
      </c>
      <c r="AN11">
        <v>3.2</v>
      </c>
      <c r="AO11" s="3" t="s">
        <v>9</v>
      </c>
      <c r="AP11" s="6">
        <v>48374</v>
      </c>
      <c r="AQ11" s="8">
        <v>2.2999999999999998</v>
      </c>
      <c r="AR11" s="6">
        <v>1558</v>
      </c>
      <c r="AS11" s="8">
        <v>3.2</v>
      </c>
      <c r="AT11" s="3" t="s">
        <v>9</v>
      </c>
      <c r="AU11" s="6">
        <v>50146</v>
      </c>
      <c r="AV11" s="8">
        <v>2.2999999999999998</v>
      </c>
      <c r="AW11" s="6">
        <v>1772</v>
      </c>
      <c r="AX11" s="8">
        <v>3.7</v>
      </c>
    </row>
    <row r="12" spans="1:50">
      <c r="A12" s="3" t="s">
        <v>10</v>
      </c>
      <c r="B12">
        <v>5475</v>
      </c>
      <c r="C12">
        <v>0.3</v>
      </c>
      <c r="D12">
        <v>-12</v>
      </c>
      <c r="E12">
        <v>-0.2</v>
      </c>
      <c r="F12" s="3" t="s">
        <v>10</v>
      </c>
      <c r="G12">
        <v>5455</v>
      </c>
      <c r="H12">
        <v>0.3</v>
      </c>
      <c r="I12">
        <v>-20</v>
      </c>
      <c r="J12">
        <v>-0.4</v>
      </c>
      <c r="K12" s="3" t="s">
        <v>10</v>
      </c>
      <c r="L12">
        <v>5441</v>
      </c>
      <c r="M12">
        <v>0.3</v>
      </c>
      <c r="N12">
        <v>-14</v>
      </c>
      <c r="O12">
        <v>-0.3</v>
      </c>
      <c r="P12" s="3" t="s">
        <v>10</v>
      </c>
      <c r="Q12">
        <v>5448</v>
      </c>
      <c r="R12">
        <v>0.3</v>
      </c>
      <c r="S12">
        <v>7</v>
      </c>
      <c r="T12">
        <v>0.1</v>
      </c>
      <c r="U12" s="3" t="s">
        <v>10</v>
      </c>
      <c r="V12">
        <v>5482</v>
      </c>
      <c r="W12">
        <v>0.3</v>
      </c>
      <c r="X12">
        <v>34</v>
      </c>
      <c r="Y12">
        <v>0.6</v>
      </c>
      <c r="Z12" s="3" t="s">
        <v>10</v>
      </c>
      <c r="AA12">
        <v>5433</v>
      </c>
      <c r="AB12">
        <v>0.3</v>
      </c>
      <c r="AC12">
        <v>-49</v>
      </c>
      <c r="AD12">
        <v>-0.9</v>
      </c>
      <c r="AE12" s="3" t="s">
        <v>10</v>
      </c>
      <c r="AF12">
        <v>5423</v>
      </c>
      <c r="AG12">
        <v>0.3</v>
      </c>
      <c r="AH12">
        <v>-10</v>
      </c>
      <c r="AI12">
        <v>-0.2</v>
      </c>
      <c r="AJ12" s="3" t="s">
        <v>10</v>
      </c>
      <c r="AK12">
        <v>5426</v>
      </c>
      <c r="AL12">
        <v>0.3</v>
      </c>
      <c r="AM12">
        <v>3</v>
      </c>
      <c r="AN12">
        <v>0.1</v>
      </c>
      <c r="AO12" s="3" t="s">
        <v>10</v>
      </c>
      <c r="AP12" s="6">
        <v>5428</v>
      </c>
      <c r="AQ12" s="8">
        <v>0.3</v>
      </c>
      <c r="AR12" s="8">
        <v>2</v>
      </c>
      <c r="AS12" s="8">
        <v>0</v>
      </c>
      <c r="AT12" s="3" t="s">
        <v>10</v>
      </c>
      <c r="AU12" s="6">
        <v>5520</v>
      </c>
      <c r="AV12" s="8">
        <v>0.3</v>
      </c>
      <c r="AW12" s="8">
        <v>92</v>
      </c>
      <c r="AX12" s="8">
        <v>1.7</v>
      </c>
    </row>
    <row r="13" spans="1:50">
      <c r="A13" s="3" t="s">
        <v>11</v>
      </c>
      <c r="B13">
        <v>20535</v>
      </c>
      <c r="C13">
        <v>1</v>
      </c>
      <c r="D13">
        <v>-1</v>
      </c>
      <c r="E13">
        <v>0</v>
      </c>
      <c r="F13" s="3" t="s">
        <v>11</v>
      </c>
      <c r="G13">
        <v>20396</v>
      </c>
      <c r="H13">
        <v>1</v>
      </c>
      <c r="I13">
        <v>-139</v>
      </c>
      <c r="J13">
        <v>-0.7</v>
      </c>
      <c r="K13" s="3" t="s">
        <v>11</v>
      </c>
      <c r="L13">
        <v>20387</v>
      </c>
      <c r="M13">
        <v>1</v>
      </c>
      <c r="N13">
        <v>-9</v>
      </c>
      <c r="O13">
        <v>0</v>
      </c>
      <c r="P13" s="3" t="s">
        <v>11</v>
      </c>
      <c r="Q13">
        <v>20537</v>
      </c>
      <c r="R13">
        <v>1</v>
      </c>
      <c r="S13">
        <v>150</v>
      </c>
      <c r="T13">
        <v>0.7</v>
      </c>
      <c r="U13" s="3" t="s">
        <v>11</v>
      </c>
      <c r="V13">
        <v>20061</v>
      </c>
      <c r="W13">
        <v>1</v>
      </c>
      <c r="X13">
        <v>-476</v>
      </c>
      <c r="Y13">
        <v>-2.2999999999999998</v>
      </c>
      <c r="Z13" s="3" t="s">
        <v>11</v>
      </c>
      <c r="AA13">
        <v>20373</v>
      </c>
      <c r="AB13">
        <v>1</v>
      </c>
      <c r="AC13">
        <v>312</v>
      </c>
      <c r="AD13">
        <v>1.6</v>
      </c>
      <c r="AE13" s="3" t="s">
        <v>11</v>
      </c>
      <c r="AF13">
        <v>20460</v>
      </c>
      <c r="AG13">
        <v>1</v>
      </c>
      <c r="AH13">
        <v>87</v>
      </c>
      <c r="AI13">
        <v>0.4</v>
      </c>
      <c r="AJ13" s="3" t="s">
        <v>11</v>
      </c>
      <c r="AK13">
        <v>20537</v>
      </c>
      <c r="AL13">
        <v>1</v>
      </c>
      <c r="AM13">
        <v>77</v>
      </c>
      <c r="AN13">
        <v>0.4</v>
      </c>
      <c r="AO13" s="3" t="s">
        <v>11</v>
      </c>
      <c r="AP13" s="6">
        <v>20991</v>
      </c>
      <c r="AQ13" s="8">
        <v>1</v>
      </c>
      <c r="AR13" s="8">
        <v>454</v>
      </c>
      <c r="AS13" s="8">
        <v>2.2000000000000002</v>
      </c>
      <c r="AT13" s="3" t="s">
        <v>11</v>
      </c>
      <c r="AU13" s="6">
        <v>21368</v>
      </c>
      <c r="AV13" s="8">
        <v>1</v>
      </c>
      <c r="AW13" s="8">
        <v>377</v>
      </c>
      <c r="AX13" s="8">
        <v>1.8</v>
      </c>
    </row>
    <row r="14" spans="1:50">
      <c r="A14" s="3" t="s">
        <v>12</v>
      </c>
      <c r="B14">
        <v>17852</v>
      </c>
      <c r="C14">
        <v>0.8</v>
      </c>
      <c r="D14">
        <v>190</v>
      </c>
      <c r="E14">
        <v>1.1000000000000001</v>
      </c>
      <c r="F14" s="3" t="s">
        <v>12</v>
      </c>
      <c r="G14">
        <v>18131</v>
      </c>
      <c r="H14">
        <v>0.9</v>
      </c>
      <c r="I14">
        <v>279</v>
      </c>
      <c r="J14">
        <v>1.6</v>
      </c>
      <c r="K14" s="3" t="s">
        <v>12</v>
      </c>
      <c r="L14">
        <v>18445</v>
      </c>
      <c r="M14">
        <v>0.9</v>
      </c>
      <c r="N14">
        <v>314</v>
      </c>
      <c r="O14">
        <v>1.7</v>
      </c>
      <c r="P14" s="3" t="s">
        <v>12</v>
      </c>
      <c r="Q14">
        <v>18589</v>
      </c>
      <c r="R14">
        <v>0.9</v>
      </c>
      <c r="S14">
        <v>144</v>
      </c>
      <c r="T14">
        <v>0.8</v>
      </c>
      <c r="U14" s="3" t="s">
        <v>12</v>
      </c>
      <c r="V14">
        <v>18751</v>
      </c>
      <c r="W14">
        <v>0.9</v>
      </c>
      <c r="X14">
        <v>162</v>
      </c>
      <c r="Y14">
        <v>0.9</v>
      </c>
      <c r="Z14" s="3" t="s">
        <v>12</v>
      </c>
      <c r="AA14">
        <v>18777</v>
      </c>
      <c r="AB14">
        <v>0.9</v>
      </c>
      <c r="AC14">
        <v>26</v>
      </c>
      <c r="AD14">
        <v>0.1</v>
      </c>
      <c r="AE14" s="3" t="s">
        <v>12</v>
      </c>
      <c r="AF14">
        <v>19000</v>
      </c>
      <c r="AG14">
        <v>0.9</v>
      </c>
      <c r="AH14">
        <v>223</v>
      </c>
      <c r="AI14">
        <v>1.2</v>
      </c>
      <c r="AJ14" s="3" t="s">
        <v>12</v>
      </c>
      <c r="AK14">
        <v>19273</v>
      </c>
      <c r="AL14">
        <v>0.9</v>
      </c>
      <c r="AM14">
        <v>273</v>
      </c>
      <c r="AN14">
        <v>1.4</v>
      </c>
      <c r="AO14" s="3" t="s">
        <v>12</v>
      </c>
      <c r="AP14" s="6">
        <v>19739</v>
      </c>
      <c r="AQ14" s="8">
        <v>0.9</v>
      </c>
      <c r="AR14" s="8">
        <v>466</v>
      </c>
      <c r="AS14" s="8">
        <v>2.4</v>
      </c>
      <c r="AT14" s="3" t="s">
        <v>12</v>
      </c>
      <c r="AU14" s="6">
        <v>20190</v>
      </c>
      <c r="AV14" s="8">
        <v>0.9</v>
      </c>
      <c r="AW14" s="8">
        <v>451</v>
      </c>
      <c r="AX14" s="8">
        <v>2.2999999999999998</v>
      </c>
    </row>
    <row r="15" spans="1:50">
      <c r="A15" s="3" t="s">
        <v>13</v>
      </c>
      <c r="B15">
        <v>24231</v>
      </c>
      <c r="C15">
        <v>1.1000000000000001</v>
      </c>
      <c r="D15">
        <v>207</v>
      </c>
      <c r="E15">
        <v>0.9</v>
      </c>
      <c r="F15" s="3" t="s">
        <v>13</v>
      </c>
      <c r="G15">
        <v>24147</v>
      </c>
      <c r="H15">
        <v>1.1000000000000001</v>
      </c>
      <c r="I15">
        <v>-84</v>
      </c>
      <c r="J15">
        <v>-0.3</v>
      </c>
      <c r="K15" s="3" t="s">
        <v>13</v>
      </c>
      <c r="L15">
        <v>23726</v>
      </c>
      <c r="M15">
        <v>1.1000000000000001</v>
      </c>
      <c r="N15">
        <v>-421</v>
      </c>
      <c r="O15">
        <v>-1.7</v>
      </c>
      <c r="P15" s="3" t="s">
        <v>13</v>
      </c>
      <c r="Q15">
        <v>23092</v>
      </c>
      <c r="R15">
        <v>1.1000000000000001</v>
      </c>
      <c r="S15">
        <v>-634</v>
      </c>
      <c r="T15">
        <v>-2.7</v>
      </c>
      <c r="U15" s="3" t="s">
        <v>13</v>
      </c>
      <c r="V15">
        <v>22913</v>
      </c>
      <c r="W15">
        <v>1.1000000000000001</v>
      </c>
      <c r="X15">
        <v>-179</v>
      </c>
      <c r="Y15">
        <v>-0.8</v>
      </c>
      <c r="Z15" s="3" t="s">
        <v>13</v>
      </c>
      <c r="AA15">
        <v>22659</v>
      </c>
      <c r="AB15">
        <v>1.1000000000000001</v>
      </c>
      <c r="AC15">
        <v>-254</v>
      </c>
      <c r="AD15">
        <v>-1.1000000000000001</v>
      </c>
      <c r="AE15" s="3" t="s">
        <v>13</v>
      </c>
      <c r="AF15">
        <v>22606</v>
      </c>
      <c r="AG15">
        <v>1.1000000000000001</v>
      </c>
      <c r="AH15">
        <v>-53</v>
      </c>
      <c r="AI15">
        <v>-0.2</v>
      </c>
      <c r="AJ15" s="3" t="s">
        <v>13</v>
      </c>
      <c r="AK15">
        <v>22558</v>
      </c>
      <c r="AL15">
        <v>1.1000000000000001</v>
      </c>
      <c r="AM15">
        <v>-48</v>
      </c>
      <c r="AN15">
        <v>-0.2</v>
      </c>
      <c r="AO15" s="3" t="s">
        <v>13</v>
      </c>
      <c r="AP15" s="6">
        <v>22749</v>
      </c>
      <c r="AQ15" s="8">
        <v>1.1000000000000001</v>
      </c>
      <c r="AR15" s="8">
        <v>191</v>
      </c>
      <c r="AS15" s="8">
        <v>0.8</v>
      </c>
      <c r="AT15" s="3" t="s">
        <v>13</v>
      </c>
      <c r="AU15" s="6">
        <v>23254</v>
      </c>
      <c r="AV15" s="8">
        <v>1.1000000000000001</v>
      </c>
      <c r="AW15" s="8">
        <v>505</v>
      </c>
      <c r="AX15" s="8">
        <v>2.2000000000000002</v>
      </c>
    </row>
    <row r="16" spans="1:50">
      <c r="A16" s="3" t="s">
        <v>14</v>
      </c>
      <c r="B16">
        <v>152222</v>
      </c>
      <c r="C16">
        <v>7.2</v>
      </c>
      <c r="D16">
        <v>1561</v>
      </c>
      <c r="E16">
        <v>1</v>
      </c>
      <c r="F16" s="3" t="s">
        <v>14</v>
      </c>
      <c r="G16">
        <v>153187</v>
      </c>
      <c r="H16">
        <v>7.2</v>
      </c>
      <c r="I16">
        <v>965</v>
      </c>
      <c r="J16">
        <v>0.6</v>
      </c>
      <c r="K16" s="3" t="s">
        <v>14</v>
      </c>
      <c r="L16">
        <v>153224</v>
      </c>
      <c r="M16">
        <v>7.2</v>
      </c>
      <c r="N16">
        <v>37</v>
      </c>
      <c r="O16">
        <v>0</v>
      </c>
      <c r="P16" s="3" t="s">
        <v>14</v>
      </c>
      <c r="Q16">
        <v>151718</v>
      </c>
      <c r="R16">
        <v>7.2</v>
      </c>
      <c r="S16">
        <v>-1506</v>
      </c>
      <c r="T16">
        <v>-1</v>
      </c>
      <c r="U16" s="3" t="s">
        <v>14</v>
      </c>
      <c r="V16">
        <v>153009</v>
      </c>
      <c r="W16">
        <v>7.3</v>
      </c>
      <c r="X16">
        <v>1291</v>
      </c>
      <c r="Y16">
        <v>0.9</v>
      </c>
      <c r="Z16" s="3" t="s">
        <v>14</v>
      </c>
      <c r="AA16">
        <v>152843</v>
      </c>
      <c r="AB16">
        <v>7.3</v>
      </c>
      <c r="AC16">
        <v>-166</v>
      </c>
      <c r="AD16">
        <v>-0.1</v>
      </c>
      <c r="AE16" s="3" t="s">
        <v>14</v>
      </c>
      <c r="AF16">
        <v>153111</v>
      </c>
      <c r="AG16">
        <v>7.3</v>
      </c>
      <c r="AH16">
        <v>268</v>
      </c>
      <c r="AI16">
        <v>0.2</v>
      </c>
      <c r="AJ16" s="3" t="s">
        <v>14</v>
      </c>
      <c r="AK16">
        <v>153655</v>
      </c>
      <c r="AL16">
        <v>7.3</v>
      </c>
      <c r="AM16">
        <v>544</v>
      </c>
      <c r="AN16">
        <v>0.4</v>
      </c>
      <c r="AO16" s="3" t="s">
        <v>14</v>
      </c>
      <c r="AP16" s="6">
        <v>155549</v>
      </c>
      <c r="AQ16" s="8">
        <v>7.3</v>
      </c>
      <c r="AR16" s="6">
        <v>1894</v>
      </c>
      <c r="AS16" s="8">
        <v>1.2</v>
      </c>
      <c r="AT16" s="3" t="s">
        <v>14</v>
      </c>
      <c r="AU16" s="6">
        <v>157503</v>
      </c>
      <c r="AV16" s="8">
        <v>7.3</v>
      </c>
      <c r="AW16" s="6">
        <v>1954</v>
      </c>
      <c r="AX16" s="8">
        <v>1.3</v>
      </c>
    </row>
    <row r="17" spans="1:50">
      <c r="A17" s="3" t="s">
        <v>15</v>
      </c>
      <c r="B17">
        <v>8471</v>
      </c>
      <c r="C17">
        <v>0.4</v>
      </c>
      <c r="D17">
        <v>102</v>
      </c>
      <c r="E17">
        <v>1.2</v>
      </c>
      <c r="F17" s="3" t="s">
        <v>15</v>
      </c>
      <c r="G17">
        <v>8655</v>
      </c>
      <c r="H17">
        <v>0.4</v>
      </c>
      <c r="I17">
        <v>184</v>
      </c>
      <c r="J17">
        <v>2.2000000000000002</v>
      </c>
      <c r="K17" s="3" t="s">
        <v>15</v>
      </c>
      <c r="L17">
        <v>8806</v>
      </c>
      <c r="M17">
        <v>0.4</v>
      </c>
      <c r="N17">
        <v>151</v>
      </c>
      <c r="O17">
        <v>1.7</v>
      </c>
      <c r="P17" s="3" t="s">
        <v>15</v>
      </c>
      <c r="Q17">
        <v>8944</v>
      </c>
      <c r="R17">
        <v>0.4</v>
      </c>
      <c r="S17">
        <v>138</v>
      </c>
      <c r="T17">
        <v>1.6</v>
      </c>
      <c r="U17" s="3" t="s">
        <v>15</v>
      </c>
      <c r="V17">
        <v>8745</v>
      </c>
      <c r="W17">
        <v>0.4</v>
      </c>
      <c r="X17">
        <v>-199</v>
      </c>
      <c r="Y17">
        <v>-2.2000000000000002</v>
      </c>
      <c r="Z17" s="3" t="s">
        <v>15</v>
      </c>
      <c r="AA17">
        <v>8752</v>
      </c>
      <c r="AB17">
        <v>0.4</v>
      </c>
      <c r="AC17">
        <v>7</v>
      </c>
      <c r="AD17">
        <v>0.1</v>
      </c>
      <c r="AE17" s="3" t="s">
        <v>15</v>
      </c>
      <c r="AF17">
        <v>8772</v>
      </c>
      <c r="AG17">
        <v>0.4</v>
      </c>
      <c r="AH17">
        <v>20</v>
      </c>
      <c r="AI17">
        <v>0.2</v>
      </c>
      <c r="AJ17" s="3" t="s">
        <v>15</v>
      </c>
      <c r="AK17">
        <v>8854</v>
      </c>
      <c r="AL17">
        <v>0.4</v>
      </c>
      <c r="AM17">
        <v>82</v>
      </c>
      <c r="AN17">
        <v>0.9</v>
      </c>
      <c r="AO17" s="3" t="s">
        <v>15</v>
      </c>
      <c r="AP17" s="6">
        <v>8956</v>
      </c>
      <c r="AQ17" s="8">
        <v>0.4</v>
      </c>
      <c r="AR17" s="8">
        <v>102</v>
      </c>
      <c r="AS17" s="8">
        <v>1.1000000000000001</v>
      </c>
      <c r="AT17" s="3" t="s">
        <v>15</v>
      </c>
      <c r="AU17" s="6">
        <v>9061</v>
      </c>
      <c r="AV17" s="8">
        <v>0.4</v>
      </c>
      <c r="AW17" s="8">
        <v>105</v>
      </c>
      <c r="AX17" s="8">
        <v>1.2</v>
      </c>
    </row>
    <row r="18" spans="1:50">
      <c r="A18" s="3" t="s">
        <v>16</v>
      </c>
      <c r="B18">
        <v>41427</v>
      </c>
      <c r="C18">
        <v>2</v>
      </c>
      <c r="D18">
        <v>256</v>
      </c>
      <c r="E18">
        <v>0.6</v>
      </c>
      <c r="F18" s="3" t="s">
        <v>16</v>
      </c>
      <c r="G18">
        <v>41706</v>
      </c>
      <c r="H18">
        <v>2</v>
      </c>
      <c r="I18">
        <v>279</v>
      </c>
      <c r="J18">
        <v>0.7</v>
      </c>
      <c r="K18" s="3" t="s">
        <v>16</v>
      </c>
      <c r="L18">
        <v>41726</v>
      </c>
      <c r="M18">
        <v>2</v>
      </c>
      <c r="N18">
        <v>20</v>
      </c>
      <c r="O18">
        <v>0</v>
      </c>
      <c r="P18" s="3" t="s">
        <v>16</v>
      </c>
      <c r="Q18">
        <v>41255</v>
      </c>
      <c r="R18">
        <v>1.9</v>
      </c>
      <c r="S18">
        <v>-471</v>
      </c>
      <c r="T18">
        <v>-1.1000000000000001</v>
      </c>
      <c r="U18" s="3" t="s">
        <v>16</v>
      </c>
      <c r="V18">
        <v>41179</v>
      </c>
      <c r="W18">
        <v>2</v>
      </c>
      <c r="X18">
        <v>-76</v>
      </c>
      <c r="Y18">
        <v>-0.2</v>
      </c>
      <c r="Z18" s="3" t="s">
        <v>16</v>
      </c>
      <c r="AA18">
        <v>41317</v>
      </c>
      <c r="AB18">
        <v>2</v>
      </c>
      <c r="AC18">
        <v>138</v>
      </c>
      <c r="AD18">
        <v>0.3</v>
      </c>
      <c r="AE18" s="3" t="s">
        <v>16</v>
      </c>
      <c r="AF18">
        <v>41294</v>
      </c>
      <c r="AG18">
        <v>2</v>
      </c>
      <c r="AH18">
        <v>-23</v>
      </c>
      <c r="AI18">
        <v>-0.1</v>
      </c>
      <c r="AJ18" s="3" t="s">
        <v>16</v>
      </c>
      <c r="AK18">
        <v>41500</v>
      </c>
      <c r="AL18">
        <v>2</v>
      </c>
      <c r="AM18">
        <v>206</v>
      </c>
      <c r="AN18">
        <v>0.5</v>
      </c>
      <c r="AO18" s="3" t="s">
        <v>16</v>
      </c>
      <c r="AP18" s="6">
        <v>41833</v>
      </c>
      <c r="AQ18" s="8">
        <v>2</v>
      </c>
      <c r="AR18" s="8">
        <v>333</v>
      </c>
      <c r="AS18" s="8">
        <v>0.8</v>
      </c>
      <c r="AT18" s="3" t="s">
        <v>16</v>
      </c>
      <c r="AU18" s="6">
        <v>42029</v>
      </c>
      <c r="AV18" s="8">
        <v>2</v>
      </c>
      <c r="AW18" s="8">
        <v>196</v>
      </c>
      <c r="AX18" s="8">
        <v>0.5</v>
      </c>
    </row>
    <row r="19" spans="1:50">
      <c r="A19" s="3" t="s">
        <v>17</v>
      </c>
      <c r="B19">
        <v>32571</v>
      </c>
      <c r="C19">
        <v>1.5</v>
      </c>
      <c r="D19">
        <v>352</v>
      </c>
      <c r="E19">
        <v>1.1000000000000001</v>
      </c>
      <c r="F19" s="3" t="s">
        <v>17</v>
      </c>
      <c r="G19">
        <v>32817</v>
      </c>
      <c r="H19">
        <v>1.5</v>
      </c>
      <c r="I19">
        <v>246</v>
      </c>
      <c r="J19">
        <v>0.8</v>
      </c>
      <c r="K19" s="3" t="s">
        <v>17</v>
      </c>
      <c r="L19">
        <v>32665</v>
      </c>
      <c r="M19">
        <v>1.5</v>
      </c>
      <c r="N19">
        <v>-152</v>
      </c>
      <c r="O19">
        <v>-0.5</v>
      </c>
      <c r="P19" s="3" t="s">
        <v>17</v>
      </c>
      <c r="Q19">
        <v>28929</v>
      </c>
      <c r="R19">
        <v>1.4</v>
      </c>
      <c r="S19">
        <v>-3736</v>
      </c>
      <c r="T19">
        <v>-11.4</v>
      </c>
      <c r="U19" s="3" t="s">
        <v>17</v>
      </c>
      <c r="V19">
        <v>29435</v>
      </c>
      <c r="W19">
        <v>1.4</v>
      </c>
      <c r="X19">
        <v>506</v>
      </c>
      <c r="Y19">
        <v>1.7</v>
      </c>
      <c r="Z19" s="3" t="s">
        <v>17</v>
      </c>
      <c r="AA19">
        <v>29412</v>
      </c>
      <c r="AB19">
        <v>1.4</v>
      </c>
      <c r="AC19">
        <v>-23</v>
      </c>
      <c r="AD19">
        <v>-0.1</v>
      </c>
      <c r="AE19" s="3" t="s">
        <v>17</v>
      </c>
      <c r="AF19">
        <v>29497</v>
      </c>
      <c r="AG19">
        <v>1.4</v>
      </c>
      <c r="AH19">
        <v>85</v>
      </c>
      <c r="AI19">
        <v>0.3</v>
      </c>
      <c r="AJ19" s="3" t="s">
        <v>17</v>
      </c>
      <c r="AK19">
        <v>30036</v>
      </c>
      <c r="AL19">
        <v>1.4</v>
      </c>
      <c r="AM19">
        <v>539</v>
      </c>
      <c r="AN19">
        <v>1.8</v>
      </c>
      <c r="AO19" s="3" t="s">
        <v>17</v>
      </c>
      <c r="AP19" s="6">
        <v>30483</v>
      </c>
      <c r="AQ19" s="8">
        <v>1.4</v>
      </c>
      <c r="AR19" s="8">
        <v>447</v>
      </c>
      <c r="AS19" s="8">
        <v>1.5</v>
      </c>
      <c r="AT19" s="3" t="s">
        <v>17</v>
      </c>
      <c r="AU19" s="6">
        <v>30468</v>
      </c>
      <c r="AV19" s="8">
        <v>1.4</v>
      </c>
      <c r="AW19" s="8">
        <v>-15</v>
      </c>
      <c r="AX19" s="8">
        <v>0</v>
      </c>
    </row>
    <row r="20" spans="1:50">
      <c r="A20" s="3" t="s">
        <v>18</v>
      </c>
      <c r="B20">
        <v>37658</v>
      </c>
      <c r="C20">
        <v>1.8</v>
      </c>
      <c r="D20">
        <v>99</v>
      </c>
      <c r="E20">
        <v>0.3</v>
      </c>
      <c r="F20" s="3" t="s">
        <v>18</v>
      </c>
      <c r="G20">
        <v>38015</v>
      </c>
      <c r="H20">
        <v>1.8</v>
      </c>
      <c r="I20">
        <v>357</v>
      </c>
      <c r="J20">
        <v>0.9</v>
      </c>
      <c r="K20" s="3" t="s">
        <v>18</v>
      </c>
      <c r="L20">
        <v>38028</v>
      </c>
      <c r="M20">
        <v>1.8</v>
      </c>
      <c r="N20">
        <v>13</v>
      </c>
      <c r="O20">
        <v>0</v>
      </c>
      <c r="P20" s="3" t="s">
        <v>18</v>
      </c>
      <c r="Q20">
        <v>37970</v>
      </c>
      <c r="R20">
        <v>1.8</v>
      </c>
      <c r="S20">
        <v>-58</v>
      </c>
      <c r="T20">
        <v>-0.2</v>
      </c>
      <c r="U20" s="3" t="s">
        <v>18</v>
      </c>
      <c r="V20">
        <v>36860</v>
      </c>
      <c r="W20">
        <v>1.8</v>
      </c>
      <c r="X20">
        <v>-1110</v>
      </c>
      <c r="Y20">
        <v>-2.9</v>
      </c>
      <c r="Z20" s="3" t="s">
        <v>18</v>
      </c>
      <c r="AA20">
        <v>36276</v>
      </c>
      <c r="AB20">
        <v>1.7</v>
      </c>
      <c r="AC20">
        <v>-584</v>
      </c>
      <c r="AD20">
        <v>-1.6</v>
      </c>
      <c r="AE20" s="3" t="s">
        <v>18</v>
      </c>
      <c r="AF20">
        <v>36149</v>
      </c>
      <c r="AG20">
        <v>1.7</v>
      </c>
      <c r="AH20">
        <v>-127</v>
      </c>
      <c r="AI20">
        <v>-0.4</v>
      </c>
      <c r="AJ20" s="3" t="s">
        <v>18</v>
      </c>
      <c r="AK20">
        <v>36218</v>
      </c>
      <c r="AL20">
        <v>1.7</v>
      </c>
      <c r="AM20">
        <v>69</v>
      </c>
      <c r="AN20">
        <v>0.2</v>
      </c>
      <c r="AO20" s="3" t="s">
        <v>18</v>
      </c>
      <c r="AP20" s="6">
        <v>36405</v>
      </c>
      <c r="AQ20" s="8">
        <v>1.7</v>
      </c>
      <c r="AR20" s="8">
        <v>187</v>
      </c>
      <c r="AS20" s="8">
        <v>0.5</v>
      </c>
      <c r="AT20" s="3" t="s">
        <v>18</v>
      </c>
      <c r="AU20" s="6">
        <v>36402</v>
      </c>
      <c r="AV20" s="8">
        <v>1.7</v>
      </c>
      <c r="AW20" s="8">
        <v>-3</v>
      </c>
      <c r="AX20" s="8">
        <v>0</v>
      </c>
    </row>
    <row r="21" spans="1:50">
      <c r="A21" s="3" t="s">
        <v>19</v>
      </c>
      <c r="B21">
        <v>17417</v>
      </c>
      <c r="C21">
        <v>0.8</v>
      </c>
      <c r="D21">
        <v>235</v>
      </c>
      <c r="E21">
        <v>1.4</v>
      </c>
      <c r="F21" s="3" t="s">
        <v>19</v>
      </c>
      <c r="G21">
        <v>17383</v>
      </c>
      <c r="H21">
        <v>0.8</v>
      </c>
      <c r="I21">
        <v>-34</v>
      </c>
      <c r="J21">
        <v>-0.2</v>
      </c>
      <c r="K21" s="3" t="s">
        <v>19</v>
      </c>
      <c r="L21">
        <v>17330</v>
      </c>
      <c r="M21">
        <v>0.8</v>
      </c>
      <c r="N21">
        <v>-53</v>
      </c>
      <c r="O21">
        <v>-0.3</v>
      </c>
      <c r="P21" s="3" t="s">
        <v>19</v>
      </c>
      <c r="Q21">
        <v>17465</v>
      </c>
      <c r="R21">
        <v>0.8</v>
      </c>
      <c r="S21">
        <v>135</v>
      </c>
      <c r="T21">
        <v>0.8</v>
      </c>
      <c r="U21" s="3" t="s">
        <v>19</v>
      </c>
      <c r="V21">
        <v>17329</v>
      </c>
      <c r="W21">
        <v>0.8</v>
      </c>
      <c r="X21">
        <v>-136</v>
      </c>
      <c r="Y21">
        <v>-0.8</v>
      </c>
      <c r="Z21" s="3" t="s">
        <v>19</v>
      </c>
      <c r="AA21">
        <v>17277</v>
      </c>
      <c r="AB21">
        <v>0.8</v>
      </c>
      <c r="AC21">
        <v>-52</v>
      </c>
      <c r="AD21">
        <v>-0.3</v>
      </c>
      <c r="AE21" s="3" t="s">
        <v>19</v>
      </c>
      <c r="AF21">
        <v>17191</v>
      </c>
      <c r="AG21">
        <v>0.8</v>
      </c>
      <c r="AH21">
        <v>-86</v>
      </c>
      <c r="AI21">
        <v>-0.5</v>
      </c>
      <c r="AJ21" s="3" t="s">
        <v>19</v>
      </c>
      <c r="AK21">
        <v>17312</v>
      </c>
      <c r="AL21">
        <v>0.8</v>
      </c>
      <c r="AM21">
        <v>121</v>
      </c>
      <c r="AN21">
        <v>0.7</v>
      </c>
      <c r="AO21" s="3" t="s">
        <v>19</v>
      </c>
      <c r="AP21" s="6">
        <v>17352</v>
      </c>
      <c r="AQ21" s="8">
        <v>0.8</v>
      </c>
      <c r="AR21" s="8">
        <v>40</v>
      </c>
      <c r="AS21" s="8">
        <v>0.2</v>
      </c>
      <c r="AT21" s="3" t="s">
        <v>19</v>
      </c>
      <c r="AU21" s="6">
        <v>17370</v>
      </c>
      <c r="AV21" s="8">
        <v>0.8</v>
      </c>
      <c r="AW21" s="8">
        <v>18</v>
      </c>
      <c r="AX21" s="8">
        <v>0.1</v>
      </c>
    </row>
    <row r="22" spans="1:50">
      <c r="A22" s="3" t="s">
        <v>20</v>
      </c>
      <c r="B22">
        <v>5076</v>
      </c>
      <c r="C22">
        <v>0.2</v>
      </c>
      <c r="D22">
        <v>8</v>
      </c>
      <c r="E22">
        <v>0.2</v>
      </c>
      <c r="F22" s="3" t="s">
        <v>20</v>
      </c>
      <c r="G22">
        <v>5093</v>
      </c>
      <c r="H22">
        <v>0.2</v>
      </c>
      <c r="I22">
        <v>17</v>
      </c>
      <c r="J22">
        <v>0.3</v>
      </c>
      <c r="K22" s="3" t="s">
        <v>20</v>
      </c>
      <c r="L22">
        <v>5103</v>
      </c>
      <c r="M22">
        <v>0.2</v>
      </c>
      <c r="N22">
        <v>10</v>
      </c>
      <c r="O22">
        <v>0.2</v>
      </c>
      <c r="P22" s="3" t="s">
        <v>20</v>
      </c>
      <c r="Q22">
        <v>5110</v>
      </c>
      <c r="R22">
        <v>0.2</v>
      </c>
      <c r="S22">
        <v>7</v>
      </c>
      <c r="T22">
        <v>0.1</v>
      </c>
      <c r="U22" s="3" t="s">
        <v>20</v>
      </c>
      <c r="V22">
        <v>5053</v>
      </c>
      <c r="W22">
        <v>0.2</v>
      </c>
      <c r="X22">
        <v>-57</v>
      </c>
      <c r="Y22">
        <v>-1.1000000000000001</v>
      </c>
      <c r="Z22" s="3" t="s">
        <v>20</v>
      </c>
      <c r="AA22">
        <v>4958</v>
      </c>
      <c r="AB22">
        <v>0.2</v>
      </c>
      <c r="AC22">
        <v>-95</v>
      </c>
      <c r="AD22">
        <v>-1.9</v>
      </c>
      <c r="AE22" s="3" t="s">
        <v>20</v>
      </c>
      <c r="AF22">
        <v>4910</v>
      </c>
      <c r="AG22">
        <v>0.2</v>
      </c>
      <c r="AH22">
        <v>-48</v>
      </c>
      <c r="AI22">
        <v>-1</v>
      </c>
      <c r="AJ22" s="3" t="s">
        <v>20</v>
      </c>
      <c r="AK22">
        <v>4828</v>
      </c>
      <c r="AL22">
        <v>0.2</v>
      </c>
      <c r="AM22">
        <v>-82</v>
      </c>
      <c r="AN22">
        <v>-1.7</v>
      </c>
      <c r="AO22" s="3" t="s">
        <v>20</v>
      </c>
      <c r="AP22" s="6">
        <v>4799</v>
      </c>
      <c r="AQ22" s="8">
        <v>0.2</v>
      </c>
      <c r="AR22" s="8">
        <v>-29</v>
      </c>
      <c r="AS22" s="8">
        <v>-0.6</v>
      </c>
      <c r="AT22" s="3" t="s">
        <v>20</v>
      </c>
      <c r="AU22" s="6">
        <v>4828</v>
      </c>
      <c r="AV22" s="8">
        <v>0.2</v>
      </c>
      <c r="AW22" s="8">
        <v>29</v>
      </c>
      <c r="AX22" s="8">
        <v>0.6</v>
      </c>
    </row>
    <row r="23" spans="1:50">
      <c r="A23" s="3" t="s">
        <v>21</v>
      </c>
      <c r="B23">
        <v>16707</v>
      </c>
      <c r="C23">
        <v>0.8</v>
      </c>
      <c r="D23">
        <v>528</v>
      </c>
      <c r="E23">
        <v>3.3</v>
      </c>
      <c r="F23" s="3" t="s">
        <v>21</v>
      </c>
      <c r="G23">
        <v>17130</v>
      </c>
      <c r="H23">
        <v>0.8</v>
      </c>
      <c r="I23">
        <v>423</v>
      </c>
      <c r="J23">
        <v>2.5</v>
      </c>
      <c r="K23" s="3" t="s">
        <v>21</v>
      </c>
      <c r="L23">
        <v>17555</v>
      </c>
      <c r="M23">
        <v>0.8</v>
      </c>
      <c r="N23">
        <v>425</v>
      </c>
      <c r="O23">
        <v>2.5</v>
      </c>
      <c r="P23" s="3" t="s">
        <v>21</v>
      </c>
      <c r="Q23">
        <v>16099</v>
      </c>
      <c r="R23">
        <v>0.8</v>
      </c>
      <c r="S23">
        <v>-1456</v>
      </c>
      <c r="T23">
        <v>-8.3000000000000007</v>
      </c>
      <c r="U23" s="3" t="s">
        <v>21</v>
      </c>
      <c r="V23">
        <v>16221</v>
      </c>
      <c r="W23">
        <v>0.8</v>
      </c>
      <c r="X23">
        <v>122</v>
      </c>
      <c r="Y23">
        <v>0.8</v>
      </c>
      <c r="Z23" s="3" t="s">
        <v>21</v>
      </c>
      <c r="AA23">
        <v>17090</v>
      </c>
      <c r="AB23">
        <v>0.8</v>
      </c>
      <c r="AC23">
        <v>869</v>
      </c>
      <c r="AD23">
        <v>5.4</v>
      </c>
      <c r="AE23" s="3" t="s">
        <v>21</v>
      </c>
      <c r="AF23">
        <v>17870</v>
      </c>
      <c r="AG23">
        <v>0.9</v>
      </c>
      <c r="AH23">
        <v>780</v>
      </c>
      <c r="AI23">
        <v>4.5999999999999996</v>
      </c>
      <c r="AJ23" s="3" t="s">
        <v>21</v>
      </c>
      <c r="AK23">
        <v>18887</v>
      </c>
      <c r="AL23">
        <v>0.9</v>
      </c>
      <c r="AM23">
        <v>1017</v>
      </c>
      <c r="AN23">
        <v>5.4</v>
      </c>
      <c r="AO23" s="3" t="s">
        <v>21</v>
      </c>
      <c r="AP23" s="6">
        <v>19672</v>
      </c>
      <c r="AQ23" s="8">
        <v>0.9</v>
      </c>
      <c r="AR23" s="8">
        <v>785</v>
      </c>
      <c r="AS23" s="8">
        <v>4</v>
      </c>
      <c r="AT23" s="3" t="s">
        <v>21</v>
      </c>
      <c r="AU23" s="6">
        <v>20886</v>
      </c>
      <c r="AV23" s="8">
        <v>1</v>
      </c>
      <c r="AW23" s="6">
        <v>1214</v>
      </c>
      <c r="AX23" s="8">
        <v>6.2</v>
      </c>
    </row>
    <row r="24" spans="1:50">
      <c r="A24" s="3" t="s">
        <v>22</v>
      </c>
      <c r="B24">
        <v>222643</v>
      </c>
      <c r="C24">
        <v>10.5</v>
      </c>
      <c r="D24">
        <v>226</v>
      </c>
      <c r="E24">
        <v>0.1</v>
      </c>
      <c r="F24" s="3" t="s">
        <v>22</v>
      </c>
      <c r="G24">
        <v>222271</v>
      </c>
      <c r="H24">
        <v>10.5</v>
      </c>
      <c r="I24">
        <v>-372</v>
      </c>
      <c r="J24">
        <v>-0.2</v>
      </c>
      <c r="K24" s="3" t="s">
        <v>22</v>
      </c>
      <c r="L24">
        <v>206965</v>
      </c>
      <c r="M24">
        <v>9.8000000000000007</v>
      </c>
      <c r="N24">
        <v>-15306</v>
      </c>
      <c r="O24">
        <v>-6.9</v>
      </c>
      <c r="P24" s="3" t="s">
        <v>22</v>
      </c>
      <c r="Q24">
        <v>206593</v>
      </c>
      <c r="R24">
        <v>9.8000000000000007</v>
      </c>
      <c r="S24">
        <v>-372</v>
      </c>
      <c r="T24">
        <v>-0.2</v>
      </c>
      <c r="U24" s="3" t="s">
        <v>22</v>
      </c>
      <c r="V24">
        <v>205279</v>
      </c>
      <c r="W24">
        <v>9.8000000000000007</v>
      </c>
      <c r="X24">
        <v>-1314</v>
      </c>
      <c r="Y24">
        <v>-0.6</v>
      </c>
      <c r="Z24" s="3" t="s">
        <v>22</v>
      </c>
      <c r="AA24">
        <v>203811</v>
      </c>
      <c r="AB24">
        <v>9.6999999999999993</v>
      </c>
      <c r="AC24">
        <v>-1468</v>
      </c>
      <c r="AD24">
        <v>-0.7</v>
      </c>
      <c r="AE24" s="3" t="s">
        <v>22</v>
      </c>
      <c r="AF24">
        <v>203585</v>
      </c>
      <c r="AG24">
        <v>9.6999999999999993</v>
      </c>
      <c r="AH24">
        <v>-226</v>
      </c>
      <c r="AI24">
        <v>-0.1</v>
      </c>
      <c r="AJ24" s="3" t="s">
        <v>22</v>
      </c>
      <c r="AK24">
        <v>203692</v>
      </c>
      <c r="AL24">
        <v>9.6999999999999993</v>
      </c>
      <c r="AM24">
        <v>107</v>
      </c>
      <c r="AN24">
        <v>0.1</v>
      </c>
      <c r="AO24" s="3" t="s">
        <v>22</v>
      </c>
      <c r="AP24" s="6">
        <v>204856</v>
      </c>
      <c r="AQ24" s="8">
        <v>9.6</v>
      </c>
      <c r="AR24" s="6">
        <v>1164</v>
      </c>
      <c r="AS24" s="8">
        <v>0.6</v>
      </c>
      <c r="AT24" s="3" t="s">
        <v>22</v>
      </c>
      <c r="AU24" s="6">
        <v>207312</v>
      </c>
      <c r="AV24" s="8">
        <v>9.6</v>
      </c>
      <c r="AW24" s="6">
        <v>2456</v>
      </c>
      <c r="AX24" s="8">
        <v>1.2</v>
      </c>
    </row>
    <row r="25" spans="1:50">
      <c r="A25" s="3" t="s">
        <v>23</v>
      </c>
      <c r="B25">
        <v>14143</v>
      </c>
      <c r="C25">
        <v>0.7</v>
      </c>
      <c r="D25">
        <v>130</v>
      </c>
      <c r="E25">
        <v>0.9</v>
      </c>
      <c r="F25" s="3" t="s">
        <v>23</v>
      </c>
      <c r="G25">
        <v>14333</v>
      </c>
      <c r="H25">
        <v>0.7</v>
      </c>
      <c r="I25">
        <v>190</v>
      </c>
      <c r="J25">
        <v>1.3</v>
      </c>
      <c r="K25" s="3" t="s">
        <v>23</v>
      </c>
      <c r="L25">
        <v>14374</v>
      </c>
      <c r="M25">
        <v>0.7</v>
      </c>
      <c r="N25">
        <v>41</v>
      </c>
      <c r="O25">
        <v>0.3</v>
      </c>
      <c r="P25" s="3" t="s">
        <v>23</v>
      </c>
      <c r="Q25">
        <v>14545</v>
      </c>
      <c r="R25">
        <v>0.7</v>
      </c>
      <c r="S25">
        <v>171</v>
      </c>
      <c r="T25">
        <v>1.2</v>
      </c>
      <c r="U25" s="3" t="s">
        <v>23</v>
      </c>
      <c r="V25">
        <v>14296</v>
      </c>
      <c r="W25">
        <v>0.7</v>
      </c>
      <c r="X25">
        <v>-249</v>
      </c>
      <c r="Y25">
        <v>-1.7</v>
      </c>
      <c r="Z25" s="3" t="s">
        <v>23</v>
      </c>
      <c r="AA25">
        <v>14246</v>
      </c>
      <c r="AB25">
        <v>0.7</v>
      </c>
      <c r="AC25">
        <v>-50</v>
      </c>
      <c r="AD25">
        <v>-0.3</v>
      </c>
      <c r="AE25" s="3" t="s">
        <v>23</v>
      </c>
      <c r="AF25">
        <v>14125</v>
      </c>
      <c r="AG25">
        <v>0.7</v>
      </c>
      <c r="AH25">
        <v>-121</v>
      </c>
      <c r="AI25">
        <v>-0.8</v>
      </c>
      <c r="AJ25" s="3" t="s">
        <v>23</v>
      </c>
      <c r="AK25">
        <v>14189</v>
      </c>
      <c r="AL25">
        <v>0.7</v>
      </c>
      <c r="AM25">
        <v>64</v>
      </c>
      <c r="AN25">
        <v>0.5</v>
      </c>
      <c r="AO25" s="3" t="s">
        <v>23</v>
      </c>
      <c r="AP25" s="6">
        <v>14445</v>
      </c>
      <c r="AQ25" s="8">
        <v>0.7</v>
      </c>
      <c r="AR25" s="8">
        <v>256</v>
      </c>
      <c r="AS25" s="8">
        <v>1.8</v>
      </c>
      <c r="AT25" s="3" t="s">
        <v>23</v>
      </c>
      <c r="AU25" s="6">
        <v>14679</v>
      </c>
      <c r="AV25" s="8">
        <v>0.7</v>
      </c>
      <c r="AW25" s="8">
        <v>234</v>
      </c>
      <c r="AX25" s="8">
        <v>1.6</v>
      </c>
    </row>
    <row r="26" spans="1:50">
      <c r="A26" s="3" t="s">
        <v>24</v>
      </c>
      <c r="B26">
        <v>12099</v>
      </c>
      <c r="C26">
        <v>0.6</v>
      </c>
      <c r="D26">
        <v>49</v>
      </c>
      <c r="E26">
        <v>0.4</v>
      </c>
      <c r="F26" s="3" t="s">
        <v>24</v>
      </c>
      <c r="G26">
        <v>12274</v>
      </c>
      <c r="H26">
        <v>0.6</v>
      </c>
      <c r="I26">
        <v>175</v>
      </c>
      <c r="J26">
        <v>1.4</v>
      </c>
      <c r="K26" s="3" t="s">
        <v>24</v>
      </c>
      <c r="L26">
        <v>12392</v>
      </c>
      <c r="M26">
        <v>0.6</v>
      </c>
      <c r="N26">
        <v>118</v>
      </c>
      <c r="O26">
        <v>1</v>
      </c>
      <c r="P26" s="3" t="s">
        <v>24</v>
      </c>
      <c r="Q26">
        <v>12634</v>
      </c>
      <c r="R26">
        <v>0.6</v>
      </c>
      <c r="S26">
        <v>242</v>
      </c>
      <c r="T26">
        <v>2</v>
      </c>
      <c r="U26" s="3" t="s">
        <v>24</v>
      </c>
      <c r="V26">
        <v>10468</v>
      </c>
      <c r="W26">
        <v>0.5</v>
      </c>
      <c r="X26">
        <v>-2166</v>
      </c>
      <c r="Y26">
        <v>-17.100000000000001</v>
      </c>
      <c r="Z26" s="3" t="s">
        <v>24</v>
      </c>
      <c r="AA26">
        <v>10690</v>
      </c>
      <c r="AB26">
        <v>0.5</v>
      </c>
      <c r="AC26">
        <v>222</v>
      </c>
      <c r="AD26">
        <v>2.1</v>
      </c>
      <c r="AE26" s="3" t="s">
        <v>24</v>
      </c>
      <c r="AF26">
        <v>11338</v>
      </c>
      <c r="AG26">
        <v>0.5</v>
      </c>
      <c r="AH26">
        <v>648</v>
      </c>
      <c r="AI26">
        <v>6.1</v>
      </c>
      <c r="AJ26" s="3" t="s">
        <v>24</v>
      </c>
      <c r="AK26">
        <v>10576</v>
      </c>
      <c r="AL26">
        <v>0.5</v>
      </c>
      <c r="AM26">
        <v>-762</v>
      </c>
      <c r="AN26">
        <v>-7.2</v>
      </c>
      <c r="AO26" s="3" t="s">
        <v>24</v>
      </c>
      <c r="AP26" s="6">
        <v>10755</v>
      </c>
      <c r="AQ26" s="8">
        <v>0.5</v>
      </c>
      <c r="AR26" s="8">
        <v>179</v>
      </c>
      <c r="AS26" s="8">
        <v>1.7</v>
      </c>
      <c r="AT26" s="3" t="s">
        <v>24</v>
      </c>
      <c r="AU26" s="6">
        <v>11111</v>
      </c>
      <c r="AV26" s="8">
        <v>0.5</v>
      </c>
      <c r="AW26" s="8">
        <v>356</v>
      </c>
      <c r="AX26" s="8">
        <v>3.3</v>
      </c>
    </row>
    <row r="27" spans="1:50">
      <c r="A27" s="3" t="s">
        <v>25</v>
      </c>
      <c r="B27">
        <v>8930</v>
      </c>
      <c r="C27">
        <v>0.4</v>
      </c>
      <c r="D27">
        <v>-66</v>
      </c>
      <c r="E27">
        <v>-0.7</v>
      </c>
      <c r="F27" s="3" t="s">
        <v>25</v>
      </c>
      <c r="G27">
        <v>9065</v>
      </c>
      <c r="H27">
        <v>0.4</v>
      </c>
      <c r="I27">
        <v>135</v>
      </c>
      <c r="J27">
        <v>1.5</v>
      </c>
      <c r="K27" s="3" t="s">
        <v>25</v>
      </c>
      <c r="L27">
        <v>9037</v>
      </c>
      <c r="M27">
        <v>0.4</v>
      </c>
      <c r="N27">
        <v>-28</v>
      </c>
      <c r="O27">
        <v>-0.3</v>
      </c>
      <c r="P27" s="3" t="s">
        <v>25</v>
      </c>
      <c r="Q27">
        <v>9076</v>
      </c>
      <c r="R27">
        <v>0.4</v>
      </c>
      <c r="S27">
        <v>39</v>
      </c>
      <c r="T27">
        <v>0.4</v>
      </c>
      <c r="U27" s="3" t="s">
        <v>25</v>
      </c>
      <c r="V27">
        <v>8998</v>
      </c>
      <c r="W27">
        <v>0.4</v>
      </c>
      <c r="X27">
        <v>-78</v>
      </c>
      <c r="Y27">
        <v>-0.9</v>
      </c>
      <c r="Z27" s="3" t="s">
        <v>25</v>
      </c>
      <c r="AA27">
        <v>8930</v>
      </c>
      <c r="AB27">
        <v>0.4</v>
      </c>
      <c r="AC27">
        <v>-68</v>
      </c>
      <c r="AD27">
        <v>-0.8</v>
      </c>
      <c r="AE27" s="3" t="s">
        <v>25</v>
      </c>
      <c r="AF27">
        <v>8873</v>
      </c>
      <c r="AG27">
        <v>0.4</v>
      </c>
      <c r="AH27">
        <v>-57</v>
      </c>
      <c r="AI27">
        <v>-0.6</v>
      </c>
      <c r="AJ27" s="3" t="s">
        <v>25</v>
      </c>
      <c r="AK27">
        <v>8873</v>
      </c>
      <c r="AL27">
        <v>0.4</v>
      </c>
      <c r="AM27">
        <v>0</v>
      </c>
      <c r="AN27">
        <v>0</v>
      </c>
      <c r="AO27" s="3" t="s">
        <v>25</v>
      </c>
      <c r="AP27" s="6">
        <v>8947</v>
      </c>
      <c r="AQ27" s="8">
        <v>0.4</v>
      </c>
      <c r="AR27" s="8">
        <v>74</v>
      </c>
      <c r="AS27" s="8">
        <v>0.8</v>
      </c>
      <c r="AT27" s="3" t="s">
        <v>25</v>
      </c>
      <c r="AU27" s="6">
        <v>8934</v>
      </c>
      <c r="AV27" s="8">
        <v>0.4</v>
      </c>
      <c r="AW27" s="8">
        <v>-13</v>
      </c>
      <c r="AX27" s="8">
        <v>-0.2</v>
      </c>
    </row>
    <row r="28" spans="1:50">
      <c r="A28" s="3" t="s">
        <v>26</v>
      </c>
      <c r="B28">
        <v>5246</v>
      </c>
      <c r="C28">
        <v>0.2</v>
      </c>
      <c r="D28">
        <v>-8</v>
      </c>
      <c r="E28">
        <v>-0.2</v>
      </c>
      <c r="F28" s="3" t="s">
        <v>26</v>
      </c>
      <c r="G28">
        <v>5257</v>
      </c>
      <c r="H28">
        <v>0.2</v>
      </c>
      <c r="I28">
        <v>11</v>
      </c>
      <c r="J28">
        <v>0.2</v>
      </c>
      <c r="K28" s="3" t="s">
        <v>26</v>
      </c>
      <c r="L28">
        <v>5119</v>
      </c>
      <c r="M28">
        <v>0.2</v>
      </c>
      <c r="N28">
        <v>-138</v>
      </c>
      <c r="O28">
        <v>-2.6</v>
      </c>
      <c r="P28" s="3" t="s">
        <v>26</v>
      </c>
      <c r="Q28">
        <v>5082</v>
      </c>
      <c r="R28">
        <v>0.2</v>
      </c>
      <c r="S28">
        <v>-37</v>
      </c>
      <c r="T28">
        <v>-0.7</v>
      </c>
      <c r="U28" s="3" t="s">
        <v>26</v>
      </c>
      <c r="V28">
        <v>4727</v>
      </c>
      <c r="W28">
        <v>0.2</v>
      </c>
      <c r="X28">
        <v>-355</v>
      </c>
      <c r="Y28">
        <v>-7</v>
      </c>
      <c r="Z28" s="3" t="s">
        <v>26</v>
      </c>
      <c r="AA28">
        <v>4805</v>
      </c>
      <c r="AB28">
        <v>0.2</v>
      </c>
      <c r="AC28">
        <v>78</v>
      </c>
      <c r="AD28">
        <v>1.7</v>
      </c>
      <c r="AE28" s="3" t="s">
        <v>26</v>
      </c>
      <c r="AF28">
        <v>4786</v>
      </c>
      <c r="AG28">
        <v>0.2</v>
      </c>
      <c r="AH28">
        <v>-19</v>
      </c>
      <c r="AI28">
        <v>-0.4</v>
      </c>
      <c r="AJ28" s="3" t="s">
        <v>26</v>
      </c>
      <c r="AK28">
        <v>4848</v>
      </c>
      <c r="AL28">
        <v>0.2</v>
      </c>
      <c r="AM28">
        <v>62</v>
      </c>
      <c r="AN28">
        <v>1.3</v>
      </c>
      <c r="AO28" s="3" t="s">
        <v>26</v>
      </c>
      <c r="AP28" s="6">
        <v>4757</v>
      </c>
      <c r="AQ28" s="8">
        <v>0.2</v>
      </c>
      <c r="AR28" s="8">
        <v>-91</v>
      </c>
      <c r="AS28" s="8">
        <v>-1.9</v>
      </c>
      <c r="AT28" s="3" t="s">
        <v>26</v>
      </c>
      <c r="AU28" s="6">
        <v>4693</v>
      </c>
      <c r="AV28" s="8">
        <v>0.2</v>
      </c>
      <c r="AW28" s="8">
        <v>-64</v>
      </c>
      <c r="AX28" s="8">
        <v>-1.4</v>
      </c>
    </row>
    <row r="29" spans="1:50">
      <c r="A29" s="3" t="s">
        <v>27</v>
      </c>
      <c r="B29">
        <v>23615</v>
      </c>
      <c r="C29">
        <v>1.1000000000000001</v>
      </c>
      <c r="D29">
        <v>53</v>
      </c>
      <c r="E29">
        <v>0.2</v>
      </c>
      <c r="F29" s="3" t="s">
        <v>27</v>
      </c>
      <c r="G29">
        <v>23699</v>
      </c>
      <c r="H29">
        <v>1.1000000000000001</v>
      </c>
      <c r="I29">
        <v>84</v>
      </c>
      <c r="J29">
        <v>0.4</v>
      </c>
      <c r="K29" s="3" t="s">
        <v>27</v>
      </c>
      <c r="L29">
        <v>23718</v>
      </c>
      <c r="M29">
        <v>1.1000000000000001</v>
      </c>
      <c r="N29">
        <v>19</v>
      </c>
      <c r="O29">
        <v>0.1</v>
      </c>
      <c r="P29" s="3" t="s">
        <v>27</v>
      </c>
      <c r="Q29">
        <v>23805</v>
      </c>
      <c r="R29">
        <v>1.1000000000000001</v>
      </c>
      <c r="S29">
        <v>87</v>
      </c>
      <c r="T29">
        <v>0.4</v>
      </c>
      <c r="U29" s="3" t="s">
        <v>27</v>
      </c>
      <c r="V29">
        <v>23929</v>
      </c>
      <c r="W29">
        <v>1.1000000000000001</v>
      </c>
      <c r="X29">
        <v>124</v>
      </c>
      <c r="Y29">
        <v>0.5</v>
      </c>
      <c r="Z29" s="3" t="s">
        <v>27</v>
      </c>
      <c r="AA29">
        <v>23893</v>
      </c>
      <c r="AB29">
        <v>1.1000000000000001</v>
      </c>
      <c r="AC29">
        <v>-36</v>
      </c>
      <c r="AD29">
        <v>-0.2</v>
      </c>
      <c r="AE29" s="3" t="s">
        <v>27</v>
      </c>
      <c r="AF29">
        <v>23772</v>
      </c>
      <c r="AG29">
        <v>1.1000000000000001</v>
      </c>
      <c r="AH29">
        <v>-121</v>
      </c>
      <c r="AI29">
        <v>-0.5</v>
      </c>
      <c r="AJ29" s="3" t="s">
        <v>27</v>
      </c>
      <c r="AK29">
        <v>23812</v>
      </c>
      <c r="AL29">
        <v>1.1000000000000001</v>
      </c>
      <c r="AM29">
        <v>40</v>
      </c>
      <c r="AN29">
        <v>0.2</v>
      </c>
      <c r="AO29" s="3" t="s">
        <v>27</v>
      </c>
      <c r="AP29" s="6">
        <v>23961</v>
      </c>
      <c r="AQ29" s="8">
        <v>1.1000000000000001</v>
      </c>
      <c r="AR29" s="8">
        <v>149</v>
      </c>
      <c r="AS29" s="8">
        <v>0.6</v>
      </c>
      <c r="AT29" s="3" t="s">
        <v>27</v>
      </c>
      <c r="AU29" s="6">
        <v>24134</v>
      </c>
      <c r="AV29" s="8">
        <v>1.1000000000000001</v>
      </c>
      <c r="AW29" s="8">
        <v>173</v>
      </c>
      <c r="AX29" s="8">
        <v>0.7</v>
      </c>
    </row>
    <row r="30" spans="1:50">
      <c r="A30" s="3" t="s">
        <v>28</v>
      </c>
      <c r="B30">
        <v>2965</v>
      </c>
      <c r="C30">
        <v>0.1</v>
      </c>
      <c r="D30">
        <v>-50</v>
      </c>
      <c r="E30">
        <v>-1.7</v>
      </c>
      <c r="F30" s="3" t="s">
        <v>28</v>
      </c>
      <c r="G30">
        <v>2903</v>
      </c>
      <c r="H30">
        <v>0.1</v>
      </c>
      <c r="I30">
        <v>-62</v>
      </c>
      <c r="J30">
        <v>-2.1</v>
      </c>
      <c r="K30" s="3" t="s">
        <v>28</v>
      </c>
      <c r="L30">
        <v>2848</v>
      </c>
      <c r="M30">
        <v>0.1</v>
      </c>
      <c r="N30">
        <v>-55</v>
      </c>
      <c r="O30">
        <v>-1.9</v>
      </c>
      <c r="P30" s="3" t="s">
        <v>28</v>
      </c>
      <c r="Q30">
        <v>2815</v>
      </c>
      <c r="R30">
        <v>0.1</v>
      </c>
      <c r="S30">
        <v>-33</v>
      </c>
      <c r="T30">
        <v>-1.2</v>
      </c>
      <c r="U30" s="3" t="s">
        <v>28</v>
      </c>
      <c r="V30">
        <v>2775</v>
      </c>
      <c r="W30">
        <v>0.1</v>
      </c>
      <c r="X30">
        <v>-40</v>
      </c>
      <c r="Y30">
        <v>-1.4</v>
      </c>
      <c r="Z30" s="3" t="s">
        <v>28</v>
      </c>
      <c r="AA30">
        <v>2698</v>
      </c>
      <c r="AB30">
        <v>0.1</v>
      </c>
      <c r="AC30">
        <v>-77</v>
      </c>
      <c r="AD30">
        <v>-2.8</v>
      </c>
      <c r="AE30" s="3" t="s">
        <v>28</v>
      </c>
      <c r="AF30">
        <v>2658</v>
      </c>
      <c r="AG30">
        <v>0.1</v>
      </c>
      <c r="AH30">
        <v>-40</v>
      </c>
      <c r="AI30">
        <v>-1.5</v>
      </c>
      <c r="AJ30" s="3" t="s">
        <v>28</v>
      </c>
      <c r="AK30">
        <v>2650</v>
      </c>
      <c r="AL30">
        <v>0.1</v>
      </c>
      <c r="AM30">
        <v>-8</v>
      </c>
      <c r="AN30">
        <v>-0.3</v>
      </c>
      <c r="AO30" s="3" t="s">
        <v>28</v>
      </c>
      <c r="AP30" s="6">
        <v>2670</v>
      </c>
      <c r="AQ30" s="8">
        <v>0.1</v>
      </c>
      <c r="AR30" s="8">
        <v>20</v>
      </c>
      <c r="AS30" s="8">
        <v>0.7</v>
      </c>
      <c r="AT30" s="3" t="s">
        <v>28</v>
      </c>
      <c r="AU30" s="6">
        <v>2763</v>
      </c>
      <c r="AV30" s="8">
        <v>0.1</v>
      </c>
      <c r="AW30" s="8">
        <v>93</v>
      </c>
      <c r="AX30" s="8">
        <v>3.5</v>
      </c>
    </row>
    <row r="31" spans="1:50">
      <c r="A31" s="3" t="s">
        <v>29</v>
      </c>
      <c r="B31">
        <v>10731</v>
      </c>
      <c r="C31">
        <v>0.5</v>
      </c>
      <c r="D31">
        <v>65</v>
      </c>
      <c r="E31">
        <v>0.6</v>
      </c>
      <c r="F31" s="3" t="s">
        <v>29</v>
      </c>
      <c r="G31">
        <v>10874</v>
      </c>
      <c r="H31">
        <v>0.5</v>
      </c>
      <c r="I31">
        <v>143</v>
      </c>
      <c r="J31">
        <v>1.3</v>
      </c>
      <c r="K31" s="3" t="s">
        <v>29</v>
      </c>
      <c r="L31">
        <v>10904</v>
      </c>
      <c r="M31">
        <v>0.5</v>
      </c>
      <c r="N31">
        <v>30</v>
      </c>
      <c r="O31">
        <v>0.3</v>
      </c>
      <c r="P31" s="3" t="s">
        <v>29</v>
      </c>
      <c r="Q31">
        <v>11078</v>
      </c>
      <c r="R31">
        <v>0.5</v>
      </c>
      <c r="S31">
        <v>174</v>
      </c>
      <c r="T31">
        <v>1.6</v>
      </c>
      <c r="U31" s="3" t="s">
        <v>29</v>
      </c>
      <c r="V31">
        <v>11097</v>
      </c>
      <c r="W31">
        <v>0.5</v>
      </c>
      <c r="X31">
        <v>19</v>
      </c>
      <c r="Y31">
        <v>0.2</v>
      </c>
      <c r="Z31" s="3" t="s">
        <v>29</v>
      </c>
      <c r="AA31">
        <v>11107</v>
      </c>
      <c r="AB31">
        <v>0.5</v>
      </c>
      <c r="AC31">
        <v>10</v>
      </c>
      <c r="AD31">
        <v>0.1</v>
      </c>
      <c r="AE31" s="3" t="s">
        <v>29</v>
      </c>
      <c r="AF31">
        <v>11114</v>
      </c>
      <c r="AG31">
        <v>0.5</v>
      </c>
      <c r="AH31">
        <v>7</v>
      </c>
      <c r="AI31">
        <v>0.1</v>
      </c>
      <c r="AJ31" s="3" t="s">
        <v>29</v>
      </c>
      <c r="AK31">
        <v>11108</v>
      </c>
      <c r="AL31">
        <v>0.5</v>
      </c>
      <c r="AM31">
        <v>-6</v>
      </c>
      <c r="AN31">
        <v>-0.1</v>
      </c>
      <c r="AO31" s="3" t="s">
        <v>29</v>
      </c>
      <c r="AP31" s="6">
        <v>11203</v>
      </c>
      <c r="AQ31" s="8">
        <v>0.5</v>
      </c>
      <c r="AR31" s="8">
        <v>95</v>
      </c>
      <c r="AS31" s="8">
        <v>0.8</v>
      </c>
      <c r="AT31" s="3" t="s">
        <v>29</v>
      </c>
      <c r="AU31" s="6">
        <v>11294</v>
      </c>
      <c r="AV31" s="8">
        <v>0.5</v>
      </c>
      <c r="AW31" s="8">
        <v>91</v>
      </c>
      <c r="AX31" s="8">
        <v>0.8</v>
      </c>
    </row>
    <row r="32" spans="1:50">
      <c r="A32" s="3" t="s">
        <v>30</v>
      </c>
      <c r="B32">
        <v>9042</v>
      </c>
      <c r="C32">
        <v>0.4</v>
      </c>
      <c r="D32">
        <v>19</v>
      </c>
      <c r="E32">
        <v>0.2</v>
      </c>
      <c r="F32" s="3" t="s">
        <v>30</v>
      </c>
      <c r="G32">
        <v>9043</v>
      </c>
      <c r="H32">
        <v>0.4</v>
      </c>
      <c r="I32">
        <v>1</v>
      </c>
      <c r="J32">
        <v>0</v>
      </c>
      <c r="K32" s="3" t="s">
        <v>30</v>
      </c>
      <c r="L32">
        <v>9049</v>
      </c>
      <c r="M32">
        <v>0.4</v>
      </c>
      <c r="N32">
        <v>6</v>
      </c>
      <c r="O32">
        <v>0.1</v>
      </c>
      <c r="P32" s="3" t="s">
        <v>30</v>
      </c>
      <c r="Q32">
        <v>9069</v>
      </c>
      <c r="R32">
        <v>0.4</v>
      </c>
      <c r="S32">
        <v>20</v>
      </c>
      <c r="T32">
        <v>0.2</v>
      </c>
      <c r="U32" s="3" t="s">
        <v>30</v>
      </c>
      <c r="V32">
        <v>9026</v>
      </c>
      <c r="W32">
        <v>0.4</v>
      </c>
      <c r="X32">
        <v>-43</v>
      </c>
      <c r="Y32">
        <v>-0.5</v>
      </c>
      <c r="Z32" s="3" t="s">
        <v>30</v>
      </c>
      <c r="AA32">
        <v>9026</v>
      </c>
      <c r="AB32">
        <v>0.4</v>
      </c>
      <c r="AC32">
        <v>0</v>
      </c>
      <c r="AD32">
        <v>0</v>
      </c>
      <c r="AE32" s="3" t="s">
        <v>30</v>
      </c>
      <c r="AF32">
        <v>8969</v>
      </c>
      <c r="AG32">
        <v>0.4</v>
      </c>
      <c r="AH32">
        <v>-57</v>
      </c>
      <c r="AI32">
        <v>-0.6</v>
      </c>
      <c r="AJ32" s="3" t="s">
        <v>30</v>
      </c>
      <c r="AK32">
        <v>8969</v>
      </c>
      <c r="AL32">
        <v>0.4</v>
      </c>
      <c r="AM32">
        <v>0</v>
      </c>
      <c r="AN32">
        <v>0</v>
      </c>
      <c r="AO32" s="3" t="s">
        <v>30</v>
      </c>
      <c r="AP32" s="6">
        <v>9040</v>
      </c>
      <c r="AQ32" s="8">
        <v>0.4</v>
      </c>
      <c r="AR32" s="8">
        <v>71</v>
      </c>
      <c r="AS32" s="8">
        <v>0.8</v>
      </c>
      <c r="AT32" s="3" t="s">
        <v>30</v>
      </c>
      <c r="AU32" s="6">
        <v>9185</v>
      </c>
      <c r="AV32" s="8">
        <v>0.4</v>
      </c>
      <c r="AW32" s="8">
        <v>145</v>
      </c>
      <c r="AX32" s="8">
        <v>1.6</v>
      </c>
    </row>
    <row r="33" spans="1:50">
      <c r="A33" s="3" t="s">
        <v>31</v>
      </c>
      <c r="B33">
        <v>1843</v>
      </c>
      <c r="C33">
        <v>0.1</v>
      </c>
      <c r="D33">
        <v>-11</v>
      </c>
      <c r="E33">
        <v>-0.6</v>
      </c>
      <c r="F33" s="3" t="s">
        <v>31</v>
      </c>
      <c r="G33">
        <v>1831</v>
      </c>
      <c r="H33">
        <v>0.1</v>
      </c>
      <c r="I33">
        <v>-12</v>
      </c>
      <c r="J33">
        <v>-0.7</v>
      </c>
      <c r="K33" s="3" t="s">
        <v>31</v>
      </c>
      <c r="L33">
        <v>1825</v>
      </c>
      <c r="M33">
        <v>0.1</v>
      </c>
      <c r="N33">
        <v>-6</v>
      </c>
      <c r="O33">
        <v>-0.3</v>
      </c>
      <c r="P33" s="3" t="s">
        <v>31</v>
      </c>
      <c r="Q33">
        <v>1804</v>
      </c>
      <c r="R33">
        <v>0.1</v>
      </c>
      <c r="S33">
        <v>-21</v>
      </c>
      <c r="T33">
        <v>-1.2</v>
      </c>
      <c r="U33" s="3" t="s">
        <v>31</v>
      </c>
      <c r="V33">
        <v>1715</v>
      </c>
      <c r="W33">
        <v>0.1</v>
      </c>
      <c r="X33">
        <v>-89</v>
      </c>
      <c r="Y33">
        <v>-4.9000000000000004</v>
      </c>
      <c r="Z33" s="3" t="s">
        <v>31</v>
      </c>
      <c r="AA33">
        <v>1671</v>
      </c>
      <c r="AB33">
        <v>0.1</v>
      </c>
      <c r="AC33">
        <v>-44</v>
      </c>
      <c r="AD33">
        <v>-2.6</v>
      </c>
      <c r="AE33" s="3" t="s">
        <v>31</v>
      </c>
      <c r="AF33">
        <v>1630</v>
      </c>
      <c r="AG33">
        <v>0.1</v>
      </c>
      <c r="AH33">
        <v>-41</v>
      </c>
      <c r="AI33">
        <v>-2.5</v>
      </c>
      <c r="AJ33" s="3" t="s">
        <v>31</v>
      </c>
      <c r="AK33">
        <v>1615</v>
      </c>
      <c r="AL33">
        <v>0.1</v>
      </c>
      <c r="AM33">
        <v>-15</v>
      </c>
      <c r="AN33">
        <v>-0.9</v>
      </c>
      <c r="AO33" s="3" t="s">
        <v>31</v>
      </c>
      <c r="AP33" s="6">
        <v>1645</v>
      </c>
      <c r="AQ33" s="8">
        <v>0.1</v>
      </c>
      <c r="AR33" s="8">
        <v>30</v>
      </c>
      <c r="AS33" s="8">
        <v>1.8</v>
      </c>
      <c r="AT33" s="3" t="s">
        <v>31</v>
      </c>
      <c r="AU33" s="6">
        <v>1667</v>
      </c>
      <c r="AV33" s="8">
        <v>0.1</v>
      </c>
      <c r="AW33" s="8">
        <v>22</v>
      </c>
      <c r="AX33" s="8">
        <v>1.3</v>
      </c>
    </row>
    <row r="34" spans="1:50">
      <c r="A34" s="4" t="s">
        <v>0</v>
      </c>
      <c r="B34" s="5">
        <v>906854</v>
      </c>
      <c r="C34" s="5">
        <v>42.8</v>
      </c>
      <c r="D34" s="5">
        <v>7021</v>
      </c>
      <c r="E34" s="5">
        <v>0.8</v>
      </c>
      <c r="F34" s="4" t="s">
        <v>0</v>
      </c>
      <c r="G34" s="5">
        <v>908555</v>
      </c>
      <c r="H34" s="5">
        <v>42.7</v>
      </c>
      <c r="I34" s="5">
        <v>1701</v>
      </c>
      <c r="J34" s="5">
        <v>0.2</v>
      </c>
      <c r="K34" s="4" t="s">
        <v>0</v>
      </c>
      <c r="L34" s="5">
        <v>898680</v>
      </c>
      <c r="M34" s="5">
        <v>42.4</v>
      </c>
      <c r="N34" s="5">
        <v>-9875</v>
      </c>
      <c r="O34" s="5">
        <v>-1.1000000000000001</v>
      </c>
      <c r="P34" s="4" t="s">
        <v>0</v>
      </c>
      <c r="Q34" s="5">
        <v>897582</v>
      </c>
      <c r="R34" s="5">
        <v>42.4</v>
      </c>
      <c r="S34" s="5">
        <v>-1098</v>
      </c>
      <c r="T34" s="5">
        <v>-0.1</v>
      </c>
      <c r="U34" s="4" t="s">
        <v>0</v>
      </c>
      <c r="V34" s="5">
        <v>889936</v>
      </c>
      <c r="W34" s="5">
        <v>42.3</v>
      </c>
      <c r="X34" s="5">
        <v>-7646</v>
      </c>
      <c r="Y34" s="5">
        <v>-0.9</v>
      </c>
      <c r="Z34" s="4" t="s">
        <v>0</v>
      </c>
      <c r="AA34" s="5">
        <v>888184</v>
      </c>
      <c r="AB34" s="5">
        <v>42.3</v>
      </c>
      <c r="AC34" s="5">
        <v>-1752</v>
      </c>
      <c r="AD34" s="5">
        <v>-0.2</v>
      </c>
      <c r="AE34" s="4" t="s">
        <v>0</v>
      </c>
      <c r="AF34" s="5">
        <v>891111</v>
      </c>
      <c r="AG34" s="5">
        <v>42.4</v>
      </c>
      <c r="AH34" s="5">
        <v>2927</v>
      </c>
      <c r="AI34" s="5">
        <v>0.3</v>
      </c>
      <c r="AJ34" s="4" t="s">
        <v>0</v>
      </c>
      <c r="AK34" s="5">
        <v>894636</v>
      </c>
      <c r="AL34" s="5">
        <v>42.4</v>
      </c>
      <c r="AM34" s="5">
        <v>3525</v>
      </c>
      <c r="AN34" s="5">
        <v>0.4</v>
      </c>
      <c r="AO34" s="4" t="s">
        <v>0</v>
      </c>
      <c r="AP34" s="7">
        <v>904713</v>
      </c>
      <c r="AQ34" s="9">
        <v>42.5</v>
      </c>
      <c r="AR34" s="7">
        <v>10077</v>
      </c>
      <c r="AS34" s="9">
        <v>1.1000000000000001</v>
      </c>
      <c r="AT34" s="4" t="s">
        <v>0</v>
      </c>
      <c r="AU34" s="7">
        <v>917841</v>
      </c>
      <c r="AV34" s="9">
        <v>42.6</v>
      </c>
      <c r="AW34" s="7">
        <v>13128</v>
      </c>
      <c r="AX34" s="9">
        <v>1.4</v>
      </c>
    </row>
    <row r="37" spans="1:50">
      <c r="C37" s="10"/>
    </row>
    <row r="38" spans="1:50">
      <c r="C38" s="10"/>
    </row>
    <row r="39" spans="1:50">
      <c r="A39" s="10" t="s">
        <v>50</v>
      </c>
      <c r="B39" s="10"/>
    </row>
    <row r="40" spans="1:50">
      <c r="A40" s="10" t="s">
        <v>49</v>
      </c>
      <c r="B40" s="10"/>
    </row>
  </sheetData>
  <mergeCells count="1">
    <mergeCell ref="A1:AX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="80" zoomScaleNormal="80" workbookViewId="0">
      <selection activeCell="C43" sqref="C43"/>
    </sheetView>
  </sheetViews>
  <sheetFormatPr baseColWidth="10" defaultRowHeight="15"/>
  <cols>
    <col min="1" max="1" width="18.7109375" style="123" customWidth="1"/>
    <col min="2" max="2" width="13" style="123" customWidth="1"/>
    <col min="3" max="3" width="12.140625" style="123" customWidth="1"/>
    <col min="4" max="7" width="11.42578125" style="123"/>
    <col min="8" max="8" width="12" style="123" customWidth="1"/>
    <col min="9" max="9" width="12.85546875" style="123" customWidth="1"/>
    <col min="10" max="10" width="11.42578125" style="123"/>
  </cols>
  <sheetData>
    <row r="1" spans="1:10">
      <c r="A1" s="351" t="s">
        <v>486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>
      <c r="A2" s="350" t="s">
        <v>315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>
      <c r="A3" s="124"/>
      <c r="B3" s="121" t="s">
        <v>54</v>
      </c>
      <c r="C3" s="121" t="s">
        <v>54</v>
      </c>
      <c r="D3" s="121" t="s">
        <v>54</v>
      </c>
      <c r="E3" s="121"/>
      <c r="F3" s="121"/>
      <c r="G3" s="121"/>
      <c r="H3" s="121"/>
      <c r="I3" s="121"/>
      <c r="J3" s="121"/>
    </row>
    <row r="4" spans="1:10">
      <c r="A4" s="125" t="s">
        <v>52</v>
      </c>
      <c r="B4" s="121"/>
      <c r="C4" s="126" t="s">
        <v>314</v>
      </c>
      <c r="D4" s="126"/>
      <c r="E4" s="121"/>
      <c r="F4" s="126" t="s">
        <v>53</v>
      </c>
      <c r="G4" s="127"/>
      <c r="H4" s="121"/>
      <c r="I4" s="126" t="s">
        <v>314</v>
      </c>
      <c r="J4" s="126"/>
    </row>
    <row r="5" spans="1:10">
      <c r="A5" s="121"/>
      <c r="B5" s="121"/>
      <c r="C5" s="128" t="s">
        <v>54</v>
      </c>
      <c r="D5" s="121"/>
      <c r="E5" s="121"/>
      <c r="F5" s="121"/>
      <c r="G5" s="121"/>
      <c r="H5" s="121"/>
      <c r="I5" s="128"/>
      <c r="J5" s="121"/>
    </row>
    <row r="6" spans="1:10">
      <c r="A6" s="128" t="s">
        <v>54</v>
      </c>
      <c r="B6" s="126" t="s">
        <v>55</v>
      </c>
      <c r="C6" s="129" t="s">
        <v>56</v>
      </c>
      <c r="D6" s="130"/>
      <c r="E6" s="121"/>
      <c r="F6" s="128" t="s">
        <v>54</v>
      </c>
      <c r="G6" s="121"/>
      <c r="H6" s="126" t="s">
        <v>55</v>
      </c>
      <c r="I6" s="129" t="s">
        <v>56</v>
      </c>
      <c r="J6" s="130"/>
    </row>
    <row r="7" spans="1:10">
      <c r="A7" s="121"/>
      <c r="B7" s="131" t="s">
        <v>57</v>
      </c>
      <c r="C7" s="129" t="s">
        <v>58</v>
      </c>
      <c r="D7" s="131" t="s">
        <v>59</v>
      </c>
      <c r="E7" s="121"/>
      <c r="F7" s="121"/>
      <c r="G7" s="121"/>
      <c r="H7" s="131" t="s">
        <v>57</v>
      </c>
      <c r="I7" s="129" t="s">
        <v>58</v>
      </c>
      <c r="J7" s="131" t="s">
        <v>59</v>
      </c>
    </row>
    <row r="8" spans="1:10">
      <c r="A8" s="121"/>
      <c r="B8" s="132"/>
      <c r="C8" s="121"/>
      <c r="D8" s="121"/>
      <c r="E8" s="121"/>
      <c r="F8" s="121"/>
      <c r="G8" s="121"/>
      <c r="H8" s="121"/>
      <c r="I8" s="121"/>
      <c r="J8" s="121"/>
    </row>
    <row r="9" spans="1:10">
      <c r="A9" s="133" t="s">
        <v>60</v>
      </c>
      <c r="B9" s="115">
        <v>122649</v>
      </c>
      <c r="C9" s="115">
        <v>341938</v>
      </c>
      <c r="D9" s="116">
        <v>-0.64131216770291688</v>
      </c>
      <c r="E9" s="121"/>
      <c r="F9" s="134"/>
      <c r="G9" s="133" t="s">
        <v>61</v>
      </c>
      <c r="H9" s="115">
        <v>8513</v>
      </c>
      <c r="I9" s="115">
        <v>23169</v>
      </c>
      <c r="J9" s="116">
        <v>-0.63256938150114372</v>
      </c>
    </row>
    <row r="10" spans="1:10">
      <c r="A10" s="133" t="s">
        <v>62</v>
      </c>
      <c r="B10" s="115">
        <v>956793</v>
      </c>
      <c r="C10" s="115">
        <v>2249293</v>
      </c>
      <c r="D10" s="116">
        <v>-0.57462500439026842</v>
      </c>
      <c r="E10" s="121"/>
      <c r="F10" s="132" t="s">
        <v>63</v>
      </c>
      <c r="G10" s="133" t="s">
        <v>64</v>
      </c>
      <c r="H10" s="115">
        <v>21605</v>
      </c>
      <c r="I10" s="115">
        <v>56038</v>
      </c>
      <c r="J10" s="116">
        <v>-0.61445804632570755</v>
      </c>
    </row>
    <row r="11" spans="1:10">
      <c r="A11" s="133" t="s">
        <v>65</v>
      </c>
      <c r="B11" s="117">
        <v>36.440428147694504</v>
      </c>
      <c r="C11" s="117">
        <v>74.38</v>
      </c>
      <c r="D11" s="118">
        <v>-37.939571852305491</v>
      </c>
      <c r="E11" s="121"/>
      <c r="F11" s="134"/>
      <c r="G11" s="133" t="s">
        <v>65</v>
      </c>
      <c r="H11" s="117">
        <v>19.378767221584386</v>
      </c>
      <c r="I11" s="117">
        <v>43.42</v>
      </c>
      <c r="J11" s="118">
        <v>-24.041232778415615</v>
      </c>
    </row>
    <row r="12" spans="1:10">
      <c r="A12" s="133" t="s">
        <v>66</v>
      </c>
      <c r="B12" s="117">
        <v>7.8010664579409532</v>
      </c>
      <c r="C12" s="117">
        <v>6.58</v>
      </c>
      <c r="D12" s="118">
        <v>1.2210664579409531</v>
      </c>
      <c r="E12" s="121"/>
      <c r="F12" s="135"/>
      <c r="G12" s="136" t="s">
        <v>67</v>
      </c>
      <c r="H12" s="119">
        <v>2.5378832374016209</v>
      </c>
      <c r="I12" s="119">
        <v>2.4186628684880658</v>
      </c>
      <c r="J12" s="120">
        <v>0.11922036891355514</v>
      </c>
    </row>
    <row r="13" spans="1:10">
      <c r="A13" s="133"/>
      <c r="B13" s="121"/>
      <c r="C13" s="121"/>
      <c r="D13" s="118"/>
      <c r="E13" s="121"/>
      <c r="F13" s="134"/>
      <c r="G13" s="133" t="s">
        <v>61</v>
      </c>
      <c r="H13" s="115">
        <v>2800</v>
      </c>
      <c r="I13" s="115">
        <v>8224</v>
      </c>
      <c r="J13" s="116">
        <v>-0.65953307392996108</v>
      </c>
    </row>
    <row r="14" spans="1:10">
      <c r="A14" s="133" t="s">
        <v>68</v>
      </c>
      <c r="B14" s="115">
        <v>61220</v>
      </c>
      <c r="C14" s="115">
        <v>178338</v>
      </c>
      <c r="D14" s="116">
        <v>-0.65671926342114417</v>
      </c>
      <c r="E14" s="121"/>
      <c r="F14" s="132" t="s">
        <v>69</v>
      </c>
      <c r="G14" s="133" t="s">
        <v>64</v>
      </c>
      <c r="H14" s="115">
        <v>10574</v>
      </c>
      <c r="I14" s="115">
        <v>30808</v>
      </c>
      <c r="J14" s="116">
        <v>-0.65677746039989615</v>
      </c>
    </row>
    <row r="15" spans="1:10">
      <c r="A15" s="133" t="s">
        <v>62</v>
      </c>
      <c r="B15" s="115">
        <v>649627</v>
      </c>
      <c r="C15" s="115">
        <v>1378508</v>
      </c>
      <c r="D15" s="116">
        <v>-0.52874629672080253</v>
      </c>
      <c r="E15" s="121" t="s">
        <v>54</v>
      </c>
      <c r="F15" s="132"/>
      <c r="G15" s="133" t="s">
        <v>65</v>
      </c>
      <c r="H15" s="117">
        <v>17.247341293142821</v>
      </c>
      <c r="I15" s="117">
        <v>42.36</v>
      </c>
      <c r="J15" s="118">
        <v>-25.112658706857179</v>
      </c>
    </row>
    <row r="16" spans="1:10">
      <c r="A16" s="133" t="s">
        <v>65</v>
      </c>
      <c r="B16" s="117">
        <v>32.362740555862764</v>
      </c>
      <c r="C16" s="117">
        <v>56.64</v>
      </c>
      <c r="D16" s="118">
        <v>-24.277259444137236</v>
      </c>
      <c r="E16" s="121" t="s">
        <v>54</v>
      </c>
      <c r="F16" s="135"/>
      <c r="G16" s="136" t="s">
        <v>67</v>
      </c>
      <c r="H16" s="119">
        <v>3.7764285714285712</v>
      </c>
      <c r="I16" s="119">
        <v>3.7461089494163424</v>
      </c>
      <c r="J16" s="120">
        <v>3.031962201222882E-2</v>
      </c>
    </row>
    <row r="17" spans="1:10">
      <c r="A17" s="133" t="s">
        <v>66</v>
      </c>
      <c r="B17" s="117">
        <v>10.611352499183273</v>
      </c>
      <c r="C17" s="117">
        <v>7.73</v>
      </c>
      <c r="D17" s="118">
        <v>2.8813524991832722</v>
      </c>
      <c r="E17" s="121" t="s">
        <v>54</v>
      </c>
      <c r="F17" s="132"/>
      <c r="G17" s="133" t="s">
        <v>61</v>
      </c>
      <c r="H17" s="115">
        <v>32602</v>
      </c>
      <c r="I17" s="115">
        <v>95583</v>
      </c>
      <c r="J17" s="116">
        <v>-0.65891424207233507</v>
      </c>
    </row>
    <row r="18" spans="1:10">
      <c r="A18" s="133"/>
      <c r="B18" s="121"/>
      <c r="C18" s="121"/>
      <c r="D18" s="118"/>
      <c r="E18" s="121" t="s">
        <v>54</v>
      </c>
      <c r="F18" s="132" t="s">
        <v>70</v>
      </c>
      <c r="G18" s="133" t="s">
        <v>64</v>
      </c>
      <c r="H18" s="115">
        <v>302185</v>
      </c>
      <c r="I18" s="115">
        <v>660438</v>
      </c>
      <c r="J18" s="116">
        <v>-0.54244758781293623</v>
      </c>
    </row>
    <row r="19" spans="1:10">
      <c r="A19" s="133" t="s">
        <v>71</v>
      </c>
      <c r="B19" s="115">
        <v>183869</v>
      </c>
      <c r="C19" s="115">
        <v>520276</v>
      </c>
      <c r="D19" s="116">
        <v>-0.64659334660833867</v>
      </c>
      <c r="E19" s="121" t="s">
        <v>54</v>
      </c>
      <c r="F19" s="132" t="s">
        <v>54</v>
      </c>
      <c r="G19" s="133" t="s">
        <v>65</v>
      </c>
      <c r="H19" s="117">
        <v>36.755637076626293</v>
      </c>
      <c r="I19" s="117">
        <v>67.47</v>
      </c>
      <c r="J19" s="118">
        <v>-30.714362923373706</v>
      </c>
    </row>
    <row r="20" spans="1:10">
      <c r="A20" s="133" t="s">
        <v>62</v>
      </c>
      <c r="B20" s="115">
        <v>1606420</v>
      </c>
      <c r="C20" s="115">
        <v>3627801</v>
      </c>
      <c r="D20" s="116">
        <v>-0.55719180848122596</v>
      </c>
      <c r="E20" s="121" t="s">
        <v>54</v>
      </c>
      <c r="F20" s="135"/>
      <c r="G20" s="136" t="s">
        <v>67</v>
      </c>
      <c r="H20" s="119">
        <v>9.2689098828292735</v>
      </c>
      <c r="I20" s="119">
        <v>6.9095759706223907</v>
      </c>
      <c r="J20" s="120">
        <v>2.3593339122068828</v>
      </c>
    </row>
    <row r="21" spans="1:10">
      <c r="A21" s="133" t="s">
        <v>65</v>
      </c>
      <c r="B21" s="117">
        <v>34.673684201438128</v>
      </c>
      <c r="C21" s="117">
        <v>66.47</v>
      </c>
      <c r="D21" s="118">
        <v>-31.796315798561871</v>
      </c>
      <c r="E21" s="121" t="s">
        <v>54</v>
      </c>
      <c r="F21" s="132"/>
      <c r="G21" s="133" t="s">
        <v>61</v>
      </c>
      <c r="H21" s="115">
        <v>139954</v>
      </c>
      <c r="I21" s="115">
        <v>393300</v>
      </c>
      <c r="J21" s="116">
        <v>-0.64415458937198067</v>
      </c>
    </row>
    <row r="22" spans="1:10">
      <c r="A22" s="133" t="s">
        <v>66</v>
      </c>
      <c r="B22" s="117">
        <v>8.7367636741375652</v>
      </c>
      <c r="C22" s="117">
        <v>6.97</v>
      </c>
      <c r="D22" s="118">
        <v>1.7667636741375654</v>
      </c>
      <c r="E22" s="121" t="s">
        <v>54</v>
      </c>
      <c r="F22" s="132" t="s">
        <v>72</v>
      </c>
      <c r="G22" s="133" t="s">
        <v>64</v>
      </c>
      <c r="H22" s="115">
        <v>1272056</v>
      </c>
      <c r="I22" s="115">
        <v>2880517</v>
      </c>
      <c r="J22" s="116">
        <v>-0.55839316344947798</v>
      </c>
    </row>
    <row r="23" spans="1:10">
      <c r="A23" s="121"/>
      <c r="B23" s="121"/>
      <c r="C23" s="121"/>
      <c r="D23" s="121"/>
      <c r="E23" s="121"/>
      <c r="F23" s="132"/>
      <c r="G23" s="133" t="s">
        <v>65</v>
      </c>
      <c r="H23" s="117">
        <v>34.965574718583497</v>
      </c>
      <c r="I23" s="117">
        <v>67.349999999999994</v>
      </c>
      <c r="J23" s="118">
        <v>-32.384425281416497</v>
      </c>
    </row>
    <row r="24" spans="1:10">
      <c r="A24" s="121"/>
      <c r="B24" s="121"/>
      <c r="C24" s="121"/>
      <c r="D24" s="121"/>
      <c r="E24" s="121" t="s">
        <v>54</v>
      </c>
      <c r="F24" s="121"/>
      <c r="G24" s="137" t="s">
        <v>67</v>
      </c>
      <c r="H24" s="117">
        <v>9.0891007045171985</v>
      </c>
      <c r="I24" s="117">
        <v>7.3239689804220696</v>
      </c>
      <c r="J24" s="118">
        <v>1.765131724095129</v>
      </c>
    </row>
    <row r="25" spans="1:10">
      <c r="A25" s="138" t="s">
        <v>73</v>
      </c>
      <c r="B25" s="138"/>
      <c r="C25" s="121"/>
      <c r="D25" s="121"/>
      <c r="E25" s="121"/>
      <c r="F25" s="128" t="s">
        <v>54</v>
      </c>
      <c r="G25" s="121"/>
      <c r="H25" s="121"/>
      <c r="I25" s="121"/>
      <c r="J25" s="121"/>
    </row>
    <row r="26" spans="1:10">
      <c r="A26" s="121"/>
      <c r="B26" s="128" t="s">
        <v>54</v>
      </c>
      <c r="C26" s="128" t="s">
        <v>54</v>
      </c>
      <c r="D26" s="121"/>
      <c r="E26" s="121"/>
      <c r="F26" s="128" t="s">
        <v>54</v>
      </c>
      <c r="G26" s="123" t="s">
        <v>293</v>
      </c>
    </row>
    <row r="27" spans="1:10">
      <c r="A27" s="121"/>
      <c r="B27" s="126" t="s">
        <v>55</v>
      </c>
      <c r="C27" s="129" t="s">
        <v>56</v>
      </c>
      <c r="D27" s="130" t="s">
        <v>74</v>
      </c>
      <c r="E27" s="121"/>
      <c r="F27" s="121"/>
    </row>
    <row r="28" spans="1:10">
      <c r="A28" s="128" t="s">
        <v>54</v>
      </c>
      <c r="B28" s="131" t="s">
        <v>57</v>
      </c>
      <c r="C28" s="129" t="s">
        <v>58</v>
      </c>
      <c r="D28" s="131" t="s">
        <v>59</v>
      </c>
      <c r="E28" s="121"/>
      <c r="F28" s="121"/>
    </row>
    <row r="29" spans="1:10">
      <c r="A29" s="132"/>
      <c r="B29" s="121"/>
      <c r="C29" s="121"/>
      <c r="D29" s="121"/>
      <c r="E29" s="121"/>
      <c r="F29" s="121"/>
      <c r="G29" s="121"/>
      <c r="H29" s="121"/>
      <c r="I29" s="121"/>
      <c r="J29" s="121"/>
    </row>
    <row r="30" spans="1:10">
      <c r="A30" s="133" t="s">
        <v>75</v>
      </c>
      <c r="B30" s="115">
        <v>29925</v>
      </c>
      <c r="C30" s="115">
        <v>90131</v>
      </c>
      <c r="D30" s="118">
        <v>-66.798326879763906</v>
      </c>
      <c r="E30" s="121"/>
      <c r="F30" s="121"/>
      <c r="G30" s="139"/>
      <c r="H30" s="126" t="s">
        <v>294</v>
      </c>
      <c r="I30" s="126" t="s">
        <v>295</v>
      </c>
      <c r="J30" s="126" t="s">
        <v>296</v>
      </c>
    </row>
    <row r="31" spans="1:10">
      <c r="A31" s="133" t="s">
        <v>76</v>
      </c>
      <c r="B31" s="115">
        <v>65113</v>
      </c>
      <c r="C31" s="115">
        <v>181210</v>
      </c>
      <c r="D31" s="118">
        <v>-64.067656310358146</v>
      </c>
      <c r="E31" s="121"/>
      <c r="F31" s="121"/>
      <c r="G31" s="121"/>
      <c r="H31" s="140"/>
      <c r="I31" s="121"/>
      <c r="J31" s="121"/>
    </row>
    <row r="32" spans="1:10">
      <c r="A32" s="133" t="s">
        <v>77</v>
      </c>
      <c r="B32" s="115">
        <v>22768</v>
      </c>
      <c r="C32" s="115">
        <v>57701</v>
      </c>
      <c r="D32" s="118">
        <v>-60.541411760628058</v>
      </c>
      <c r="E32" s="121"/>
      <c r="F32" s="121"/>
      <c r="G32" s="141" t="s">
        <v>71</v>
      </c>
      <c r="H32" s="142">
        <v>1120887</v>
      </c>
      <c r="I32" s="142">
        <v>1435242</v>
      </c>
      <c r="J32" s="143">
        <v>-0.21902578101811401</v>
      </c>
    </row>
    <row r="33" spans="1:10">
      <c r="A33" s="133" t="s">
        <v>78</v>
      </c>
      <c r="B33" s="115">
        <v>5242</v>
      </c>
      <c r="C33" s="115">
        <v>15924</v>
      </c>
      <c r="D33" s="118">
        <v>-67.081135393117307</v>
      </c>
      <c r="E33" s="121"/>
      <c r="F33" s="121"/>
      <c r="G33" s="141" t="s">
        <v>62</v>
      </c>
      <c r="H33" s="142">
        <v>8803336</v>
      </c>
      <c r="I33" s="142">
        <v>10673810</v>
      </c>
      <c r="J33" s="143">
        <v>-0.17523958174260176</v>
      </c>
    </row>
    <row r="34" spans="1:10">
      <c r="A34" s="133" t="s">
        <v>79</v>
      </c>
      <c r="B34" s="115">
        <v>6411</v>
      </c>
      <c r="C34" s="115">
        <v>17234</v>
      </c>
      <c r="D34" s="118">
        <v>-62.800278519206223</v>
      </c>
      <c r="E34" s="121"/>
      <c r="F34" s="121"/>
      <c r="G34" s="141" t="s">
        <v>65</v>
      </c>
      <c r="H34" s="143">
        <v>58.141754000354005</v>
      </c>
      <c r="I34" s="143">
        <v>72.154757607345132</v>
      </c>
      <c r="J34" s="143">
        <v>-14.013003606991127</v>
      </c>
    </row>
    <row r="35" spans="1:10">
      <c r="A35" s="133" t="s">
        <v>80</v>
      </c>
      <c r="B35" s="115">
        <v>2457</v>
      </c>
      <c r="C35" s="115">
        <v>13122</v>
      </c>
      <c r="D35" s="118">
        <v>-81.275720164609055</v>
      </c>
      <c r="E35" s="121"/>
      <c r="F35" s="121"/>
      <c r="G35" s="141" t="s">
        <v>66</v>
      </c>
      <c r="H35" s="143">
        <v>7.8539014191439458</v>
      </c>
      <c r="I35" s="143">
        <v>7.4369409479376998</v>
      </c>
      <c r="J35" s="143">
        <v>0.41696047120624602</v>
      </c>
    </row>
    <row r="36" spans="1:10">
      <c r="A36" s="133" t="s">
        <v>81</v>
      </c>
      <c r="B36" s="115">
        <v>26786</v>
      </c>
      <c r="C36" s="115">
        <v>68487</v>
      </c>
      <c r="D36" s="118">
        <v>-60.888927825718753</v>
      </c>
      <c r="E36" s="121"/>
      <c r="F36" s="121"/>
      <c r="G36" s="141"/>
      <c r="H36" s="122"/>
      <c r="I36" s="121"/>
      <c r="J36" s="121"/>
    </row>
    <row r="37" spans="1:10">
      <c r="A37" s="144" t="s">
        <v>82</v>
      </c>
      <c r="B37" s="142">
        <v>5202</v>
      </c>
      <c r="C37" s="142">
        <v>20353</v>
      </c>
      <c r="D37" s="118">
        <v>-74.441114332039504</v>
      </c>
      <c r="E37" s="121"/>
      <c r="F37" s="121"/>
      <c r="G37" s="121"/>
      <c r="H37" s="121"/>
      <c r="I37" s="121"/>
      <c r="J37" s="121"/>
    </row>
    <row r="38" spans="1:10">
      <c r="A38" s="121"/>
      <c r="B38" s="145"/>
      <c r="C38" s="145"/>
      <c r="D38" s="121"/>
      <c r="E38" s="121"/>
      <c r="F38" s="121"/>
      <c r="G38" s="121"/>
      <c r="H38" s="121"/>
      <c r="I38" s="121"/>
      <c r="J38" s="121"/>
    </row>
    <row r="39" spans="1:10">
      <c r="A39" s="121"/>
      <c r="B39" s="114" t="s">
        <v>316</v>
      </c>
      <c r="C39" s="121"/>
      <c r="D39" s="121"/>
      <c r="E39" s="121"/>
      <c r="F39" s="121"/>
      <c r="G39" s="133"/>
      <c r="H39" s="121"/>
      <c r="I39" s="121"/>
      <c r="J39" s="121"/>
    </row>
    <row r="40" spans="1:10">
      <c r="B40" s="123" t="s">
        <v>317</v>
      </c>
    </row>
    <row r="41" spans="1:10">
      <c r="B41" s="123" t="s">
        <v>315</v>
      </c>
    </row>
  </sheetData>
  <mergeCells count="2">
    <mergeCell ref="A2:J2"/>
    <mergeCell ref="A1:J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zoomScale="80" zoomScaleNormal="80" workbookViewId="0">
      <selection activeCell="N21" sqref="N21"/>
    </sheetView>
  </sheetViews>
  <sheetFormatPr baseColWidth="10" defaultRowHeight="15"/>
  <cols>
    <col min="1" max="1" width="14.42578125" customWidth="1"/>
    <col min="2" max="2" width="11.7109375" customWidth="1"/>
    <col min="3" max="12" width="12.7109375" customWidth="1"/>
  </cols>
  <sheetData>
    <row r="1" spans="1:15">
      <c r="A1" s="352" t="s">
        <v>487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5" ht="15" customHeight="1">
      <c r="A2" s="96"/>
      <c r="B2" s="353" t="s">
        <v>71</v>
      </c>
      <c r="C2" s="353"/>
      <c r="D2" s="353"/>
      <c r="E2" s="353" t="s">
        <v>62</v>
      </c>
      <c r="F2" s="353"/>
      <c r="G2" s="353"/>
      <c r="H2" s="353" t="s">
        <v>83</v>
      </c>
      <c r="I2" s="353"/>
      <c r="J2" s="353"/>
      <c r="K2" s="353" t="s">
        <v>66</v>
      </c>
      <c r="L2" s="353"/>
      <c r="M2" s="353"/>
    </row>
    <row r="3" spans="1:15">
      <c r="A3" s="96" t="s">
        <v>55</v>
      </c>
      <c r="B3" s="97">
        <v>2019</v>
      </c>
      <c r="C3" s="13">
        <v>2020</v>
      </c>
      <c r="D3" s="14" t="s">
        <v>195</v>
      </c>
      <c r="E3" s="97">
        <v>2019</v>
      </c>
      <c r="F3" s="13">
        <v>2020</v>
      </c>
      <c r="G3" s="14" t="s">
        <v>195</v>
      </c>
      <c r="H3" s="97">
        <v>2019</v>
      </c>
      <c r="I3" s="13">
        <v>2020</v>
      </c>
      <c r="J3" s="14" t="s">
        <v>297</v>
      </c>
      <c r="K3" s="97">
        <v>2019</v>
      </c>
      <c r="L3" s="13">
        <v>2020</v>
      </c>
      <c r="M3" s="14" t="s">
        <v>297</v>
      </c>
      <c r="N3" s="15"/>
      <c r="O3" s="15"/>
    </row>
    <row r="4" spans="1:15">
      <c r="A4" s="98" t="s">
        <v>84</v>
      </c>
      <c r="B4" s="245">
        <v>459753</v>
      </c>
      <c r="C4" s="115">
        <v>456593</v>
      </c>
      <c r="D4" s="246">
        <f>((C4-B4)/B4)*100</f>
        <v>-0.68732558569492741</v>
      </c>
      <c r="E4" s="245">
        <v>3674434</v>
      </c>
      <c r="F4" s="115">
        <v>3671749</v>
      </c>
      <c r="G4" s="246">
        <f>((F4-E4)/E4)*100</f>
        <v>-7.3072478645690733E-2</v>
      </c>
      <c r="H4" s="247">
        <v>67.319999999999993</v>
      </c>
      <c r="I4" s="117">
        <v>66.47</v>
      </c>
      <c r="J4" s="246">
        <f>I4-H4</f>
        <v>-0.84999999999999432</v>
      </c>
      <c r="K4" s="247">
        <v>7.99</v>
      </c>
      <c r="L4" s="117">
        <v>8.0399999999999991</v>
      </c>
      <c r="M4" s="247">
        <f>L4-K4</f>
        <v>4.9999999999998934E-2</v>
      </c>
    </row>
    <row r="5" spans="1:15">
      <c r="A5" s="98" t="s">
        <v>85</v>
      </c>
      <c r="B5" s="248">
        <v>455213</v>
      </c>
      <c r="C5" s="245">
        <v>480425</v>
      </c>
      <c r="D5" s="246">
        <f>((C5-B5)/B5)*100</f>
        <v>5.5385061498683035</v>
      </c>
      <c r="E5" s="245">
        <v>3371575</v>
      </c>
      <c r="F5" s="245">
        <v>3525167</v>
      </c>
      <c r="G5" s="246">
        <f>((F5-E5)/E5)*100</f>
        <v>4.5554970599793867</v>
      </c>
      <c r="H5" s="249">
        <v>68.39</v>
      </c>
      <c r="I5" s="247">
        <v>68.22</v>
      </c>
      <c r="J5" s="246">
        <f t="shared" ref="J5:J6" si="0">I5-H5</f>
        <v>-0.17000000000000171</v>
      </c>
      <c r="K5" s="249">
        <v>7.41</v>
      </c>
      <c r="L5" s="247">
        <v>7.34</v>
      </c>
      <c r="M5" s="247">
        <f t="shared" ref="M5:M6" si="1">L5-K5</f>
        <v>-7.0000000000000284E-2</v>
      </c>
    </row>
    <row r="6" spans="1:15">
      <c r="A6" s="98" t="s">
        <v>86</v>
      </c>
      <c r="B6" s="248">
        <v>520276</v>
      </c>
      <c r="C6" s="245">
        <v>183869</v>
      </c>
      <c r="D6" s="246">
        <f>((C6-B6)/B6)*100</f>
        <v>-64.659334660833863</v>
      </c>
      <c r="E6" s="245">
        <v>3627801</v>
      </c>
      <c r="F6" s="245">
        <v>1606420</v>
      </c>
      <c r="G6" s="246">
        <f>((F6-E6)/E6)*100</f>
        <v>-55.719180848122598</v>
      </c>
      <c r="H6" s="249">
        <v>66.47</v>
      </c>
      <c r="I6" s="247">
        <v>34.673684201438128</v>
      </c>
      <c r="J6" s="246">
        <f t="shared" si="0"/>
        <v>-31.796315798561871</v>
      </c>
      <c r="K6" s="249">
        <v>6.97</v>
      </c>
      <c r="L6" s="247">
        <v>8.74</v>
      </c>
      <c r="M6" s="247">
        <f t="shared" si="1"/>
        <v>1.7700000000000005</v>
      </c>
    </row>
    <row r="7" spans="1:15">
      <c r="A7" s="98" t="s">
        <v>87</v>
      </c>
      <c r="B7" s="245">
        <v>541371</v>
      </c>
      <c r="C7" s="245"/>
      <c r="D7" s="246"/>
      <c r="E7" s="245">
        <v>3451288</v>
      </c>
      <c r="F7" s="245"/>
      <c r="G7" s="246"/>
      <c r="H7" s="247">
        <v>65.34</v>
      </c>
      <c r="I7" s="247"/>
      <c r="J7" s="246"/>
      <c r="K7" s="247">
        <v>6.38</v>
      </c>
      <c r="L7" s="247"/>
      <c r="M7" s="247"/>
    </row>
    <row r="8" spans="1:15">
      <c r="A8" s="98" t="s">
        <v>88</v>
      </c>
      <c r="B8" s="245">
        <v>502353</v>
      </c>
      <c r="C8" s="245"/>
      <c r="D8" s="246"/>
      <c r="E8" s="245">
        <v>3271306</v>
      </c>
      <c r="F8" s="245"/>
      <c r="G8" s="246"/>
      <c r="H8" s="247">
        <v>59.94</v>
      </c>
      <c r="I8" s="247"/>
      <c r="J8" s="246"/>
      <c r="K8" s="247">
        <v>6.51</v>
      </c>
      <c r="L8" s="247"/>
      <c r="M8" s="247"/>
    </row>
    <row r="9" spans="1:15">
      <c r="A9" s="98" t="s">
        <v>89</v>
      </c>
      <c r="B9" s="245">
        <v>521283</v>
      </c>
      <c r="C9" s="245"/>
      <c r="D9" s="246"/>
      <c r="E9" s="245">
        <v>3559936</v>
      </c>
      <c r="F9" s="245"/>
      <c r="G9" s="246"/>
      <c r="H9" s="247">
        <v>67.400000000000006</v>
      </c>
      <c r="I9" s="247"/>
      <c r="J9" s="246"/>
      <c r="K9" s="247">
        <v>6.83</v>
      </c>
      <c r="L9" s="247"/>
      <c r="M9" s="247"/>
    </row>
    <row r="10" spans="1:15">
      <c r="A10" s="98" t="s">
        <v>90</v>
      </c>
      <c r="B10" s="245">
        <v>550315</v>
      </c>
      <c r="C10" s="245"/>
      <c r="D10" s="246"/>
      <c r="E10" s="245">
        <v>4036461</v>
      </c>
      <c r="F10" s="245"/>
      <c r="G10" s="246"/>
      <c r="H10" s="247">
        <v>73.45</v>
      </c>
      <c r="I10" s="247"/>
      <c r="J10" s="246"/>
      <c r="K10" s="247">
        <v>7.33</v>
      </c>
      <c r="L10" s="247"/>
      <c r="M10" s="247"/>
    </row>
    <row r="11" spans="1:15">
      <c r="A11" s="98" t="s">
        <v>91</v>
      </c>
      <c r="B11" s="245">
        <v>575731</v>
      </c>
      <c r="C11" s="245"/>
      <c r="D11" s="246"/>
      <c r="E11" s="245">
        <v>4263597</v>
      </c>
      <c r="F11" s="245"/>
      <c r="G11" s="246"/>
      <c r="H11" s="247">
        <v>77.58</v>
      </c>
      <c r="I11" s="247"/>
      <c r="J11" s="246"/>
      <c r="K11" s="247">
        <v>7.41</v>
      </c>
      <c r="L11" s="247"/>
      <c r="M11" s="247"/>
    </row>
    <row r="12" spans="1:15">
      <c r="A12" s="98" t="s">
        <v>92</v>
      </c>
      <c r="B12" s="245">
        <v>487094</v>
      </c>
      <c r="C12" s="245"/>
      <c r="D12" s="246"/>
      <c r="E12" s="245">
        <v>3489406</v>
      </c>
      <c r="F12" s="245"/>
      <c r="G12" s="246"/>
      <c r="H12" s="247">
        <v>65.61</v>
      </c>
      <c r="I12" s="247"/>
      <c r="J12" s="246"/>
      <c r="K12" s="247">
        <v>7.16</v>
      </c>
      <c r="L12" s="247"/>
      <c r="M12" s="247"/>
    </row>
    <row r="13" spans="1:15">
      <c r="A13" s="98" t="s">
        <v>93</v>
      </c>
      <c r="B13" s="245">
        <v>521653</v>
      </c>
      <c r="C13" s="245"/>
      <c r="D13" s="246"/>
      <c r="E13" s="245">
        <v>3583824</v>
      </c>
      <c r="F13" s="245"/>
      <c r="G13" s="246"/>
      <c r="H13" s="247">
        <v>65.213864304100781</v>
      </c>
      <c r="I13" s="247"/>
      <c r="J13" s="246"/>
      <c r="K13" s="247">
        <v>6.8701301439846025</v>
      </c>
      <c r="L13" s="247"/>
      <c r="M13" s="247"/>
    </row>
    <row r="14" spans="1:15">
      <c r="A14" s="98" t="s">
        <v>94</v>
      </c>
      <c r="B14" s="245">
        <v>482255</v>
      </c>
      <c r="C14" s="245"/>
      <c r="D14" s="246"/>
      <c r="E14" s="245">
        <v>3432879</v>
      </c>
      <c r="F14" s="245"/>
      <c r="G14" s="246"/>
      <c r="H14" s="247">
        <v>64.549398106885391</v>
      </c>
      <c r="I14" s="247"/>
      <c r="J14" s="246"/>
      <c r="K14" s="247">
        <v>7.1183896486298739</v>
      </c>
      <c r="L14" s="247"/>
      <c r="M14" s="247"/>
    </row>
    <row r="15" spans="1:15">
      <c r="A15" s="98" t="s">
        <v>95</v>
      </c>
      <c r="B15" s="245">
        <v>493541</v>
      </c>
      <c r="C15" s="245"/>
      <c r="D15" s="246"/>
      <c r="E15" s="245">
        <v>3554690</v>
      </c>
      <c r="F15" s="245"/>
      <c r="G15" s="246"/>
      <c r="H15" s="247">
        <v>64.683720881143714</v>
      </c>
      <c r="I15" s="247"/>
      <c r="J15" s="246"/>
      <c r="K15" s="247">
        <v>7.2024208728352859</v>
      </c>
      <c r="L15" s="247"/>
      <c r="M15" s="247"/>
    </row>
    <row r="16" spans="1:15">
      <c r="A16" s="98" t="s">
        <v>96</v>
      </c>
      <c r="B16" s="245">
        <f>SUM(B4:B15)</f>
        <v>6110838</v>
      </c>
      <c r="C16" s="245"/>
      <c r="D16" s="246"/>
      <c r="E16" s="245">
        <f>SUM(E4:E15)</f>
        <v>43317197</v>
      </c>
      <c r="F16" s="245"/>
      <c r="G16" s="246"/>
      <c r="H16" s="247">
        <v>67.17</v>
      </c>
      <c r="I16" s="247"/>
      <c r="J16" s="246"/>
      <c r="K16" s="247">
        <v>7.09</v>
      </c>
      <c r="L16" s="247"/>
      <c r="M16" s="247"/>
    </row>
    <row r="18" spans="1:18">
      <c r="A18" s="11" t="s">
        <v>51</v>
      </c>
      <c r="O18" s="185"/>
      <c r="P18" s="186"/>
      <c r="Q18" s="186"/>
    </row>
    <row r="19" spans="1:18">
      <c r="L19" s="16"/>
      <c r="R19" s="17"/>
    </row>
    <row r="20" spans="1:18">
      <c r="F20" s="12"/>
      <c r="G20" s="12"/>
      <c r="L20" s="16"/>
      <c r="R20" s="17"/>
    </row>
    <row r="53" spans="1:2">
      <c r="A53" s="18"/>
    </row>
    <row r="59" spans="1:2">
      <c r="A59" s="18" t="s">
        <v>46</v>
      </c>
      <c r="B59" s="18" t="s">
        <v>48</v>
      </c>
    </row>
    <row r="60" spans="1:2">
      <c r="A60" s="18" t="s">
        <v>47</v>
      </c>
      <c r="B60" s="18" t="s">
        <v>48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showGridLines="0" zoomScale="80" zoomScaleNormal="80" workbookViewId="0">
      <selection sqref="A1:C1"/>
    </sheetView>
  </sheetViews>
  <sheetFormatPr baseColWidth="10" defaultRowHeight="15"/>
  <cols>
    <col min="1" max="1" width="58.28515625" customWidth="1"/>
    <col min="2" max="2" width="12.42578125" customWidth="1"/>
    <col min="12" max="12" width="24" customWidth="1"/>
    <col min="13" max="13" width="17.42578125" customWidth="1"/>
    <col min="14" max="14" width="18.42578125" customWidth="1"/>
    <col min="16" max="16" width="25.42578125" customWidth="1"/>
    <col min="17" max="17" width="19" customWidth="1"/>
    <col min="18" max="18" width="18" customWidth="1"/>
    <col min="257" max="257" width="58.28515625" customWidth="1"/>
    <col min="268" max="268" width="24" customWidth="1"/>
    <col min="269" max="269" width="17.42578125" customWidth="1"/>
    <col min="270" max="270" width="18.42578125" customWidth="1"/>
    <col min="272" max="272" width="25.42578125" customWidth="1"/>
    <col min="273" max="273" width="19" customWidth="1"/>
    <col min="274" max="274" width="18" customWidth="1"/>
    <col min="513" max="513" width="58.28515625" customWidth="1"/>
    <col min="524" max="524" width="24" customWidth="1"/>
    <col min="525" max="525" width="17.42578125" customWidth="1"/>
    <col min="526" max="526" width="18.42578125" customWidth="1"/>
    <col min="528" max="528" width="25.42578125" customWidth="1"/>
    <col min="529" max="529" width="19" customWidth="1"/>
    <col min="530" max="530" width="18" customWidth="1"/>
    <col min="769" max="769" width="58.28515625" customWidth="1"/>
    <col min="780" max="780" width="24" customWidth="1"/>
    <col min="781" max="781" width="17.42578125" customWidth="1"/>
    <col min="782" max="782" width="18.42578125" customWidth="1"/>
    <col min="784" max="784" width="25.42578125" customWidth="1"/>
    <col min="785" max="785" width="19" customWidth="1"/>
    <col min="786" max="786" width="18" customWidth="1"/>
    <col min="1025" max="1025" width="58.28515625" customWidth="1"/>
    <col min="1036" max="1036" width="24" customWidth="1"/>
    <col min="1037" max="1037" width="17.42578125" customWidth="1"/>
    <col min="1038" max="1038" width="18.42578125" customWidth="1"/>
    <col min="1040" max="1040" width="25.42578125" customWidth="1"/>
    <col min="1041" max="1041" width="19" customWidth="1"/>
    <col min="1042" max="1042" width="18" customWidth="1"/>
    <col min="1281" max="1281" width="58.28515625" customWidth="1"/>
    <col min="1292" max="1292" width="24" customWidth="1"/>
    <col min="1293" max="1293" width="17.42578125" customWidth="1"/>
    <col min="1294" max="1294" width="18.42578125" customWidth="1"/>
    <col min="1296" max="1296" width="25.42578125" customWidth="1"/>
    <col min="1297" max="1297" width="19" customWidth="1"/>
    <col min="1298" max="1298" width="18" customWidth="1"/>
    <col min="1537" max="1537" width="58.28515625" customWidth="1"/>
    <col min="1548" max="1548" width="24" customWidth="1"/>
    <col min="1549" max="1549" width="17.42578125" customWidth="1"/>
    <col min="1550" max="1550" width="18.42578125" customWidth="1"/>
    <col min="1552" max="1552" width="25.42578125" customWidth="1"/>
    <col min="1553" max="1553" width="19" customWidth="1"/>
    <col min="1554" max="1554" width="18" customWidth="1"/>
    <col min="1793" max="1793" width="58.28515625" customWidth="1"/>
    <col min="1804" max="1804" width="24" customWidth="1"/>
    <col min="1805" max="1805" width="17.42578125" customWidth="1"/>
    <col min="1806" max="1806" width="18.42578125" customWidth="1"/>
    <col min="1808" max="1808" width="25.42578125" customWidth="1"/>
    <col min="1809" max="1809" width="19" customWidth="1"/>
    <col min="1810" max="1810" width="18" customWidth="1"/>
    <col min="2049" max="2049" width="58.28515625" customWidth="1"/>
    <col min="2060" max="2060" width="24" customWidth="1"/>
    <col min="2061" max="2061" width="17.42578125" customWidth="1"/>
    <col min="2062" max="2062" width="18.42578125" customWidth="1"/>
    <col min="2064" max="2064" width="25.42578125" customWidth="1"/>
    <col min="2065" max="2065" width="19" customWidth="1"/>
    <col min="2066" max="2066" width="18" customWidth="1"/>
    <col min="2305" max="2305" width="58.28515625" customWidth="1"/>
    <col min="2316" max="2316" width="24" customWidth="1"/>
    <col min="2317" max="2317" width="17.42578125" customWidth="1"/>
    <col min="2318" max="2318" width="18.42578125" customWidth="1"/>
    <col min="2320" max="2320" width="25.42578125" customWidth="1"/>
    <col min="2321" max="2321" width="19" customWidth="1"/>
    <col min="2322" max="2322" width="18" customWidth="1"/>
    <col min="2561" max="2561" width="58.28515625" customWidth="1"/>
    <col min="2572" max="2572" width="24" customWidth="1"/>
    <col min="2573" max="2573" width="17.42578125" customWidth="1"/>
    <col min="2574" max="2574" width="18.42578125" customWidth="1"/>
    <col min="2576" max="2576" width="25.42578125" customWidth="1"/>
    <col min="2577" max="2577" width="19" customWidth="1"/>
    <col min="2578" max="2578" width="18" customWidth="1"/>
    <col min="2817" max="2817" width="58.28515625" customWidth="1"/>
    <col min="2828" max="2828" width="24" customWidth="1"/>
    <col min="2829" max="2829" width="17.42578125" customWidth="1"/>
    <col min="2830" max="2830" width="18.42578125" customWidth="1"/>
    <col min="2832" max="2832" width="25.42578125" customWidth="1"/>
    <col min="2833" max="2833" width="19" customWidth="1"/>
    <col min="2834" max="2834" width="18" customWidth="1"/>
    <col min="3073" max="3073" width="58.28515625" customWidth="1"/>
    <col min="3084" max="3084" width="24" customWidth="1"/>
    <col min="3085" max="3085" width="17.42578125" customWidth="1"/>
    <col min="3086" max="3086" width="18.42578125" customWidth="1"/>
    <col min="3088" max="3088" width="25.42578125" customWidth="1"/>
    <col min="3089" max="3089" width="19" customWidth="1"/>
    <col min="3090" max="3090" width="18" customWidth="1"/>
    <col min="3329" max="3329" width="58.28515625" customWidth="1"/>
    <col min="3340" max="3340" width="24" customWidth="1"/>
    <col min="3341" max="3341" width="17.42578125" customWidth="1"/>
    <col min="3342" max="3342" width="18.42578125" customWidth="1"/>
    <col min="3344" max="3344" width="25.42578125" customWidth="1"/>
    <col min="3345" max="3345" width="19" customWidth="1"/>
    <col min="3346" max="3346" width="18" customWidth="1"/>
    <col min="3585" max="3585" width="58.28515625" customWidth="1"/>
    <col min="3596" max="3596" width="24" customWidth="1"/>
    <col min="3597" max="3597" width="17.42578125" customWidth="1"/>
    <col min="3598" max="3598" width="18.42578125" customWidth="1"/>
    <col min="3600" max="3600" width="25.42578125" customWidth="1"/>
    <col min="3601" max="3601" width="19" customWidth="1"/>
    <col min="3602" max="3602" width="18" customWidth="1"/>
    <col min="3841" max="3841" width="58.28515625" customWidth="1"/>
    <col min="3852" max="3852" width="24" customWidth="1"/>
    <col min="3853" max="3853" width="17.42578125" customWidth="1"/>
    <col min="3854" max="3854" width="18.42578125" customWidth="1"/>
    <col min="3856" max="3856" width="25.42578125" customWidth="1"/>
    <col min="3857" max="3857" width="19" customWidth="1"/>
    <col min="3858" max="3858" width="18" customWidth="1"/>
    <col min="4097" max="4097" width="58.28515625" customWidth="1"/>
    <col min="4108" max="4108" width="24" customWidth="1"/>
    <col min="4109" max="4109" width="17.42578125" customWidth="1"/>
    <col min="4110" max="4110" width="18.42578125" customWidth="1"/>
    <col min="4112" max="4112" width="25.42578125" customWidth="1"/>
    <col min="4113" max="4113" width="19" customWidth="1"/>
    <col min="4114" max="4114" width="18" customWidth="1"/>
    <col min="4353" max="4353" width="58.28515625" customWidth="1"/>
    <col min="4364" max="4364" width="24" customWidth="1"/>
    <col min="4365" max="4365" width="17.42578125" customWidth="1"/>
    <col min="4366" max="4366" width="18.42578125" customWidth="1"/>
    <col min="4368" max="4368" width="25.42578125" customWidth="1"/>
    <col min="4369" max="4369" width="19" customWidth="1"/>
    <col min="4370" max="4370" width="18" customWidth="1"/>
    <col min="4609" max="4609" width="58.28515625" customWidth="1"/>
    <col min="4620" max="4620" width="24" customWidth="1"/>
    <col min="4621" max="4621" width="17.42578125" customWidth="1"/>
    <col min="4622" max="4622" width="18.42578125" customWidth="1"/>
    <col min="4624" max="4624" width="25.42578125" customWidth="1"/>
    <col min="4625" max="4625" width="19" customWidth="1"/>
    <col min="4626" max="4626" width="18" customWidth="1"/>
    <col min="4865" max="4865" width="58.28515625" customWidth="1"/>
    <col min="4876" max="4876" width="24" customWidth="1"/>
    <col min="4877" max="4877" width="17.42578125" customWidth="1"/>
    <col min="4878" max="4878" width="18.42578125" customWidth="1"/>
    <col min="4880" max="4880" width="25.42578125" customWidth="1"/>
    <col min="4881" max="4881" width="19" customWidth="1"/>
    <col min="4882" max="4882" width="18" customWidth="1"/>
    <col min="5121" max="5121" width="58.28515625" customWidth="1"/>
    <col min="5132" max="5132" width="24" customWidth="1"/>
    <col min="5133" max="5133" width="17.42578125" customWidth="1"/>
    <col min="5134" max="5134" width="18.42578125" customWidth="1"/>
    <col min="5136" max="5136" width="25.42578125" customWidth="1"/>
    <col min="5137" max="5137" width="19" customWidth="1"/>
    <col min="5138" max="5138" width="18" customWidth="1"/>
    <col min="5377" max="5377" width="58.28515625" customWidth="1"/>
    <col min="5388" max="5388" width="24" customWidth="1"/>
    <col min="5389" max="5389" width="17.42578125" customWidth="1"/>
    <col min="5390" max="5390" width="18.42578125" customWidth="1"/>
    <col min="5392" max="5392" width="25.42578125" customWidth="1"/>
    <col min="5393" max="5393" width="19" customWidth="1"/>
    <col min="5394" max="5394" width="18" customWidth="1"/>
    <col min="5633" max="5633" width="58.28515625" customWidth="1"/>
    <col min="5644" max="5644" width="24" customWidth="1"/>
    <col min="5645" max="5645" width="17.42578125" customWidth="1"/>
    <col min="5646" max="5646" width="18.42578125" customWidth="1"/>
    <col min="5648" max="5648" width="25.42578125" customWidth="1"/>
    <col min="5649" max="5649" width="19" customWidth="1"/>
    <col min="5650" max="5650" width="18" customWidth="1"/>
    <col min="5889" max="5889" width="58.28515625" customWidth="1"/>
    <col min="5900" max="5900" width="24" customWidth="1"/>
    <col min="5901" max="5901" width="17.42578125" customWidth="1"/>
    <col min="5902" max="5902" width="18.42578125" customWidth="1"/>
    <col min="5904" max="5904" width="25.42578125" customWidth="1"/>
    <col min="5905" max="5905" width="19" customWidth="1"/>
    <col min="5906" max="5906" width="18" customWidth="1"/>
    <col min="6145" max="6145" width="58.28515625" customWidth="1"/>
    <col min="6156" max="6156" width="24" customWidth="1"/>
    <col min="6157" max="6157" width="17.42578125" customWidth="1"/>
    <col min="6158" max="6158" width="18.42578125" customWidth="1"/>
    <col min="6160" max="6160" width="25.42578125" customWidth="1"/>
    <col min="6161" max="6161" width="19" customWidth="1"/>
    <col min="6162" max="6162" width="18" customWidth="1"/>
    <col min="6401" max="6401" width="58.28515625" customWidth="1"/>
    <col min="6412" max="6412" width="24" customWidth="1"/>
    <col min="6413" max="6413" width="17.42578125" customWidth="1"/>
    <col min="6414" max="6414" width="18.42578125" customWidth="1"/>
    <col min="6416" max="6416" width="25.42578125" customWidth="1"/>
    <col min="6417" max="6417" width="19" customWidth="1"/>
    <col min="6418" max="6418" width="18" customWidth="1"/>
    <col min="6657" max="6657" width="58.28515625" customWidth="1"/>
    <col min="6668" max="6668" width="24" customWidth="1"/>
    <col min="6669" max="6669" width="17.42578125" customWidth="1"/>
    <col min="6670" max="6670" width="18.42578125" customWidth="1"/>
    <col min="6672" max="6672" width="25.42578125" customWidth="1"/>
    <col min="6673" max="6673" width="19" customWidth="1"/>
    <col min="6674" max="6674" width="18" customWidth="1"/>
    <col min="6913" max="6913" width="58.28515625" customWidth="1"/>
    <col min="6924" max="6924" width="24" customWidth="1"/>
    <col min="6925" max="6925" width="17.42578125" customWidth="1"/>
    <col min="6926" max="6926" width="18.42578125" customWidth="1"/>
    <col min="6928" max="6928" width="25.42578125" customWidth="1"/>
    <col min="6929" max="6929" width="19" customWidth="1"/>
    <col min="6930" max="6930" width="18" customWidth="1"/>
    <col min="7169" max="7169" width="58.28515625" customWidth="1"/>
    <col min="7180" max="7180" width="24" customWidth="1"/>
    <col min="7181" max="7181" width="17.42578125" customWidth="1"/>
    <col min="7182" max="7182" width="18.42578125" customWidth="1"/>
    <col min="7184" max="7184" width="25.42578125" customWidth="1"/>
    <col min="7185" max="7185" width="19" customWidth="1"/>
    <col min="7186" max="7186" width="18" customWidth="1"/>
    <col min="7425" max="7425" width="58.28515625" customWidth="1"/>
    <col min="7436" max="7436" width="24" customWidth="1"/>
    <col min="7437" max="7437" width="17.42578125" customWidth="1"/>
    <col min="7438" max="7438" width="18.42578125" customWidth="1"/>
    <col min="7440" max="7440" width="25.42578125" customWidth="1"/>
    <col min="7441" max="7441" width="19" customWidth="1"/>
    <col min="7442" max="7442" width="18" customWidth="1"/>
    <col min="7681" max="7681" width="58.28515625" customWidth="1"/>
    <col min="7692" max="7692" width="24" customWidth="1"/>
    <col min="7693" max="7693" width="17.42578125" customWidth="1"/>
    <col min="7694" max="7694" width="18.42578125" customWidth="1"/>
    <col min="7696" max="7696" width="25.42578125" customWidth="1"/>
    <col min="7697" max="7697" width="19" customWidth="1"/>
    <col min="7698" max="7698" width="18" customWidth="1"/>
    <col min="7937" max="7937" width="58.28515625" customWidth="1"/>
    <col min="7948" max="7948" width="24" customWidth="1"/>
    <col min="7949" max="7949" width="17.42578125" customWidth="1"/>
    <col min="7950" max="7950" width="18.42578125" customWidth="1"/>
    <col min="7952" max="7952" width="25.42578125" customWidth="1"/>
    <col min="7953" max="7953" width="19" customWidth="1"/>
    <col min="7954" max="7954" width="18" customWidth="1"/>
    <col min="8193" max="8193" width="58.28515625" customWidth="1"/>
    <col min="8204" max="8204" width="24" customWidth="1"/>
    <col min="8205" max="8205" width="17.42578125" customWidth="1"/>
    <col min="8206" max="8206" width="18.42578125" customWidth="1"/>
    <col min="8208" max="8208" width="25.42578125" customWidth="1"/>
    <col min="8209" max="8209" width="19" customWidth="1"/>
    <col min="8210" max="8210" width="18" customWidth="1"/>
    <col min="8449" max="8449" width="58.28515625" customWidth="1"/>
    <col min="8460" max="8460" width="24" customWidth="1"/>
    <col min="8461" max="8461" width="17.42578125" customWidth="1"/>
    <col min="8462" max="8462" width="18.42578125" customWidth="1"/>
    <col min="8464" max="8464" width="25.42578125" customWidth="1"/>
    <col min="8465" max="8465" width="19" customWidth="1"/>
    <col min="8466" max="8466" width="18" customWidth="1"/>
    <col min="8705" max="8705" width="58.28515625" customWidth="1"/>
    <col min="8716" max="8716" width="24" customWidth="1"/>
    <col min="8717" max="8717" width="17.42578125" customWidth="1"/>
    <col min="8718" max="8718" width="18.42578125" customWidth="1"/>
    <col min="8720" max="8720" width="25.42578125" customWidth="1"/>
    <col min="8721" max="8721" width="19" customWidth="1"/>
    <col min="8722" max="8722" width="18" customWidth="1"/>
    <col min="8961" max="8961" width="58.28515625" customWidth="1"/>
    <col min="8972" max="8972" width="24" customWidth="1"/>
    <col min="8973" max="8973" width="17.42578125" customWidth="1"/>
    <col min="8974" max="8974" width="18.42578125" customWidth="1"/>
    <col min="8976" max="8976" width="25.42578125" customWidth="1"/>
    <col min="8977" max="8977" width="19" customWidth="1"/>
    <col min="8978" max="8978" width="18" customWidth="1"/>
    <col min="9217" max="9217" width="58.28515625" customWidth="1"/>
    <col min="9228" max="9228" width="24" customWidth="1"/>
    <col min="9229" max="9229" width="17.42578125" customWidth="1"/>
    <col min="9230" max="9230" width="18.42578125" customWidth="1"/>
    <col min="9232" max="9232" width="25.42578125" customWidth="1"/>
    <col min="9233" max="9233" width="19" customWidth="1"/>
    <col min="9234" max="9234" width="18" customWidth="1"/>
    <col min="9473" max="9473" width="58.28515625" customWidth="1"/>
    <col min="9484" max="9484" width="24" customWidth="1"/>
    <col min="9485" max="9485" width="17.42578125" customWidth="1"/>
    <col min="9486" max="9486" width="18.42578125" customWidth="1"/>
    <col min="9488" max="9488" width="25.42578125" customWidth="1"/>
    <col min="9489" max="9489" width="19" customWidth="1"/>
    <col min="9490" max="9490" width="18" customWidth="1"/>
    <col min="9729" max="9729" width="58.28515625" customWidth="1"/>
    <col min="9740" max="9740" width="24" customWidth="1"/>
    <col min="9741" max="9741" width="17.42578125" customWidth="1"/>
    <col min="9742" max="9742" width="18.42578125" customWidth="1"/>
    <col min="9744" max="9744" width="25.42578125" customWidth="1"/>
    <col min="9745" max="9745" width="19" customWidth="1"/>
    <col min="9746" max="9746" width="18" customWidth="1"/>
    <col min="9985" max="9985" width="58.28515625" customWidth="1"/>
    <col min="9996" max="9996" width="24" customWidth="1"/>
    <col min="9997" max="9997" width="17.42578125" customWidth="1"/>
    <col min="9998" max="9998" width="18.42578125" customWidth="1"/>
    <col min="10000" max="10000" width="25.42578125" customWidth="1"/>
    <col min="10001" max="10001" width="19" customWidth="1"/>
    <col min="10002" max="10002" width="18" customWidth="1"/>
    <col min="10241" max="10241" width="58.28515625" customWidth="1"/>
    <col min="10252" max="10252" width="24" customWidth="1"/>
    <col min="10253" max="10253" width="17.42578125" customWidth="1"/>
    <col min="10254" max="10254" width="18.42578125" customWidth="1"/>
    <col min="10256" max="10256" width="25.42578125" customWidth="1"/>
    <col min="10257" max="10257" width="19" customWidth="1"/>
    <col min="10258" max="10258" width="18" customWidth="1"/>
    <col min="10497" max="10497" width="58.28515625" customWidth="1"/>
    <col min="10508" max="10508" width="24" customWidth="1"/>
    <col min="10509" max="10509" width="17.42578125" customWidth="1"/>
    <col min="10510" max="10510" width="18.42578125" customWidth="1"/>
    <col min="10512" max="10512" width="25.42578125" customWidth="1"/>
    <col min="10513" max="10513" width="19" customWidth="1"/>
    <col min="10514" max="10514" width="18" customWidth="1"/>
    <col min="10753" max="10753" width="58.28515625" customWidth="1"/>
    <col min="10764" max="10764" width="24" customWidth="1"/>
    <col min="10765" max="10765" width="17.42578125" customWidth="1"/>
    <col min="10766" max="10766" width="18.42578125" customWidth="1"/>
    <col min="10768" max="10768" width="25.42578125" customWidth="1"/>
    <col min="10769" max="10769" width="19" customWidth="1"/>
    <col min="10770" max="10770" width="18" customWidth="1"/>
    <col min="11009" max="11009" width="58.28515625" customWidth="1"/>
    <col min="11020" max="11020" width="24" customWidth="1"/>
    <col min="11021" max="11021" width="17.42578125" customWidth="1"/>
    <col min="11022" max="11022" width="18.42578125" customWidth="1"/>
    <col min="11024" max="11024" width="25.42578125" customWidth="1"/>
    <col min="11025" max="11025" width="19" customWidth="1"/>
    <col min="11026" max="11026" width="18" customWidth="1"/>
    <col min="11265" max="11265" width="58.28515625" customWidth="1"/>
    <col min="11276" max="11276" width="24" customWidth="1"/>
    <col min="11277" max="11277" width="17.42578125" customWidth="1"/>
    <col min="11278" max="11278" width="18.42578125" customWidth="1"/>
    <col min="11280" max="11280" width="25.42578125" customWidth="1"/>
    <col min="11281" max="11281" width="19" customWidth="1"/>
    <col min="11282" max="11282" width="18" customWidth="1"/>
    <col min="11521" max="11521" width="58.28515625" customWidth="1"/>
    <col min="11532" max="11532" width="24" customWidth="1"/>
    <col min="11533" max="11533" width="17.42578125" customWidth="1"/>
    <col min="11534" max="11534" width="18.42578125" customWidth="1"/>
    <col min="11536" max="11536" width="25.42578125" customWidth="1"/>
    <col min="11537" max="11537" width="19" customWidth="1"/>
    <col min="11538" max="11538" width="18" customWidth="1"/>
    <col min="11777" max="11777" width="58.28515625" customWidth="1"/>
    <col min="11788" max="11788" width="24" customWidth="1"/>
    <col min="11789" max="11789" width="17.42578125" customWidth="1"/>
    <col min="11790" max="11790" width="18.42578125" customWidth="1"/>
    <col min="11792" max="11792" width="25.42578125" customWidth="1"/>
    <col min="11793" max="11793" width="19" customWidth="1"/>
    <col min="11794" max="11794" width="18" customWidth="1"/>
    <col min="12033" max="12033" width="58.28515625" customWidth="1"/>
    <col min="12044" max="12044" width="24" customWidth="1"/>
    <col min="12045" max="12045" width="17.42578125" customWidth="1"/>
    <col min="12046" max="12046" width="18.42578125" customWidth="1"/>
    <col min="12048" max="12048" width="25.42578125" customWidth="1"/>
    <col min="12049" max="12049" width="19" customWidth="1"/>
    <col min="12050" max="12050" width="18" customWidth="1"/>
    <col min="12289" max="12289" width="58.28515625" customWidth="1"/>
    <col min="12300" max="12300" width="24" customWidth="1"/>
    <col min="12301" max="12301" width="17.42578125" customWidth="1"/>
    <col min="12302" max="12302" width="18.42578125" customWidth="1"/>
    <col min="12304" max="12304" width="25.42578125" customWidth="1"/>
    <col min="12305" max="12305" width="19" customWidth="1"/>
    <col min="12306" max="12306" width="18" customWidth="1"/>
    <col min="12545" max="12545" width="58.28515625" customWidth="1"/>
    <col min="12556" max="12556" width="24" customWidth="1"/>
    <col min="12557" max="12557" width="17.42578125" customWidth="1"/>
    <col min="12558" max="12558" width="18.42578125" customWidth="1"/>
    <col min="12560" max="12560" width="25.42578125" customWidth="1"/>
    <col min="12561" max="12561" width="19" customWidth="1"/>
    <col min="12562" max="12562" width="18" customWidth="1"/>
    <col min="12801" max="12801" width="58.28515625" customWidth="1"/>
    <col min="12812" max="12812" width="24" customWidth="1"/>
    <col min="12813" max="12813" width="17.42578125" customWidth="1"/>
    <col min="12814" max="12814" width="18.42578125" customWidth="1"/>
    <col min="12816" max="12816" width="25.42578125" customWidth="1"/>
    <col min="12817" max="12817" width="19" customWidth="1"/>
    <col min="12818" max="12818" width="18" customWidth="1"/>
    <col min="13057" max="13057" width="58.28515625" customWidth="1"/>
    <col min="13068" max="13068" width="24" customWidth="1"/>
    <col min="13069" max="13069" width="17.42578125" customWidth="1"/>
    <col min="13070" max="13070" width="18.42578125" customWidth="1"/>
    <col min="13072" max="13072" width="25.42578125" customWidth="1"/>
    <col min="13073" max="13073" width="19" customWidth="1"/>
    <col min="13074" max="13074" width="18" customWidth="1"/>
    <col min="13313" max="13313" width="58.28515625" customWidth="1"/>
    <col min="13324" max="13324" width="24" customWidth="1"/>
    <col min="13325" max="13325" width="17.42578125" customWidth="1"/>
    <col min="13326" max="13326" width="18.42578125" customWidth="1"/>
    <col min="13328" max="13328" width="25.42578125" customWidth="1"/>
    <col min="13329" max="13329" width="19" customWidth="1"/>
    <col min="13330" max="13330" width="18" customWidth="1"/>
    <col min="13569" max="13569" width="58.28515625" customWidth="1"/>
    <col min="13580" max="13580" width="24" customWidth="1"/>
    <col min="13581" max="13581" width="17.42578125" customWidth="1"/>
    <col min="13582" max="13582" width="18.42578125" customWidth="1"/>
    <col min="13584" max="13584" width="25.42578125" customWidth="1"/>
    <col min="13585" max="13585" width="19" customWidth="1"/>
    <col min="13586" max="13586" width="18" customWidth="1"/>
    <col min="13825" max="13825" width="58.28515625" customWidth="1"/>
    <col min="13836" max="13836" width="24" customWidth="1"/>
    <col min="13837" max="13837" width="17.42578125" customWidth="1"/>
    <col min="13838" max="13838" width="18.42578125" customWidth="1"/>
    <col min="13840" max="13840" width="25.42578125" customWidth="1"/>
    <col min="13841" max="13841" width="19" customWidth="1"/>
    <col min="13842" max="13842" width="18" customWidth="1"/>
    <col min="14081" max="14081" width="58.28515625" customWidth="1"/>
    <col min="14092" max="14092" width="24" customWidth="1"/>
    <col min="14093" max="14093" width="17.42578125" customWidth="1"/>
    <col min="14094" max="14094" width="18.42578125" customWidth="1"/>
    <col min="14096" max="14096" width="25.42578125" customWidth="1"/>
    <col min="14097" max="14097" width="19" customWidth="1"/>
    <col min="14098" max="14098" width="18" customWidth="1"/>
    <col min="14337" max="14337" width="58.28515625" customWidth="1"/>
    <col min="14348" max="14348" width="24" customWidth="1"/>
    <col min="14349" max="14349" width="17.42578125" customWidth="1"/>
    <col min="14350" max="14350" width="18.42578125" customWidth="1"/>
    <col min="14352" max="14352" width="25.42578125" customWidth="1"/>
    <col min="14353" max="14353" width="19" customWidth="1"/>
    <col min="14354" max="14354" width="18" customWidth="1"/>
    <col min="14593" max="14593" width="58.28515625" customWidth="1"/>
    <col min="14604" max="14604" width="24" customWidth="1"/>
    <col min="14605" max="14605" width="17.42578125" customWidth="1"/>
    <col min="14606" max="14606" width="18.42578125" customWidth="1"/>
    <col min="14608" max="14608" width="25.42578125" customWidth="1"/>
    <col min="14609" max="14609" width="19" customWidth="1"/>
    <col min="14610" max="14610" width="18" customWidth="1"/>
    <col min="14849" max="14849" width="58.28515625" customWidth="1"/>
    <col min="14860" max="14860" width="24" customWidth="1"/>
    <col min="14861" max="14861" width="17.42578125" customWidth="1"/>
    <col min="14862" max="14862" width="18.42578125" customWidth="1"/>
    <col min="14864" max="14864" width="25.42578125" customWidth="1"/>
    <col min="14865" max="14865" width="19" customWidth="1"/>
    <col min="14866" max="14866" width="18" customWidth="1"/>
    <col min="15105" max="15105" width="58.28515625" customWidth="1"/>
    <col min="15116" max="15116" width="24" customWidth="1"/>
    <col min="15117" max="15117" width="17.42578125" customWidth="1"/>
    <col min="15118" max="15118" width="18.42578125" customWidth="1"/>
    <col min="15120" max="15120" width="25.42578125" customWidth="1"/>
    <col min="15121" max="15121" width="19" customWidth="1"/>
    <col min="15122" max="15122" width="18" customWidth="1"/>
    <col min="15361" max="15361" width="58.28515625" customWidth="1"/>
    <col min="15372" max="15372" width="24" customWidth="1"/>
    <col min="15373" max="15373" width="17.42578125" customWidth="1"/>
    <col min="15374" max="15374" width="18.42578125" customWidth="1"/>
    <col min="15376" max="15376" width="25.42578125" customWidth="1"/>
    <col min="15377" max="15377" width="19" customWidth="1"/>
    <col min="15378" max="15378" width="18" customWidth="1"/>
    <col min="15617" max="15617" width="58.28515625" customWidth="1"/>
    <col min="15628" max="15628" width="24" customWidth="1"/>
    <col min="15629" max="15629" width="17.42578125" customWidth="1"/>
    <col min="15630" max="15630" width="18.42578125" customWidth="1"/>
    <col min="15632" max="15632" width="25.42578125" customWidth="1"/>
    <col min="15633" max="15633" width="19" customWidth="1"/>
    <col min="15634" max="15634" width="18" customWidth="1"/>
    <col min="15873" max="15873" width="58.28515625" customWidth="1"/>
    <col min="15884" max="15884" width="24" customWidth="1"/>
    <col min="15885" max="15885" width="17.42578125" customWidth="1"/>
    <col min="15886" max="15886" width="18.42578125" customWidth="1"/>
    <col min="15888" max="15888" width="25.42578125" customWidth="1"/>
    <col min="15889" max="15889" width="19" customWidth="1"/>
    <col min="15890" max="15890" width="18" customWidth="1"/>
    <col min="16129" max="16129" width="58.28515625" customWidth="1"/>
    <col min="16140" max="16140" width="24" customWidth="1"/>
    <col min="16141" max="16141" width="17.42578125" customWidth="1"/>
    <col min="16142" max="16142" width="18.42578125" customWidth="1"/>
    <col min="16144" max="16144" width="25.42578125" customWidth="1"/>
    <col min="16145" max="16145" width="19" customWidth="1"/>
    <col min="16146" max="16146" width="18" customWidth="1"/>
  </cols>
  <sheetData>
    <row r="1" spans="1:32" ht="51.75" customHeight="1">
      <c r="A1" s="354" t="s">
        <v>321</v>
      </c>
      <c r="B1" s="354"/>
      <c r="C1" s="354"/>
      <c r="L1" s="355" t="s">
        <v>322</v>
      </c>
      <c r="M1" s="355"/>
      <c r="N1" s="355"/>
      <c r="P1" s="355" t="s">
        <v>323</v>
      </c>
      <c r="Q1" s="355"/>
      <c r="R1" s="355"/>
    </row>
    <row r="2" spans="1:32" ht="25.5">
      <c r="A2" s="187" t="s">
        <v>569</v>
      </c>
      <c r="B2" s="188" t="s">
        <v>324</v>
      </c>
      <c r="C2" s="188" t="s">
        <v>325</v>
      </c>
      <c r="L2" s="187" t="s">
        <v>100</v>
      </c>
      <c r="M2" s="188" t="s">
        <v>324</v>
      </c>
      <c r="N2" s="188" t="s">
        <v>325</v>
      </c>
      <c r="P2" s="187" t="s">
        <v>100</v>
      </c>
      <c r="Q2" s="188" t="s">
        <v>326</v>
      </c>
      <c r="R2" s="188" t="s">
        <v>327</v>
      </c>
    </row>
    <row r="3" spans="1:32">
      <c r="A3" s="189" t="s">
        <v>328</v>
      </c>
      <c r="B3" s="190">
        <v>145</v>
      </c>
      <c r="C3" s="190">
        <v>2335</v>
      </c>
      <c r="D3" s="191"/>
      <c r="E3" s="191"/>
      <c r="F3" s="191"/>
      <c r="G3" s="191"/>
      <c r="H3" s="191"/>
      <c r="I3" s="191"/>
      <c r="J3" s="191"/>
      <c r="L3" s="192" t="s">
        <v>333</v>
      </c>
      <c r="M3" s="6">
        <v>11388</v>
      </c>
      <c r="N3" s="6">
        <v>20258</v>
      </c>
      <c r="P3" s="192" t="s">
        <v>329</v>
      </c>
      <c r="Q3" s="6">
        <v>62588</v>
      </c>
      <c r="R3" s="6">
        <v>6041</v>
      </c>
    </row>
    <row r="4" spans="1:32">
      <c r="A4" s="189" t="s">
        <v>330</v>
      </c>
      <c r="B4" s="190">
        <v>19</v>
      </c>
      <c r="C4" s="190">
        <v>403</v>
      </c>
      <c r="D4" s="191"/>
      <c r="E4" s="191"/>
      <c r="F4" s="191"/>
      <c r="G4" s="191"/>
      <c r="H4" s="191"/>
      <c r="I4" s="191"/>
      <c r="J4" s="191"/>
      <c r="L4" s="192" t="s">
        <v>336</v>
      </c>
      <c r="M4" s="6">
        <v>10521</v>
      </c>
      <c r="N4" s="6">
        <v>20219</v>
      </c>
      <c r="P4" s="192" t="s">
        <v>331</v>
      </c>
      <c r="Q4" s="6">
        <v>61119</v>
      </c>
      <c r="R4" s="6">
        <v>6000</v>
      </c>
      <c r="S4" s="193"/>
    </row>
    <row r="5" spans="1:32">
      <c r="A5" s="189" t="s">
        <v>332</v>
      </c>
      <c r="B5" s="190">
        <v>2</v>
      </c>
      <c r="C5" s="190">
        <v>341</v>
      </c>
      <c r="D5" s="191"/>
      <c r="E5" s="191"/>
      <c r="F5" s="191"/>
      <c r="G5" s="191"/>
      <c r="H5" s="191"/>
      <c r="I5" s="191"/>
      <c r="J5" s="191"/>
      <c r="L5" s="192" t="s">
        <v>339</v>
      </c>
      <c r="M5" s="6">
        <v>12224</v>
      </c>
      <c r="N5" s="6">
        <v>20124</v>
      </c>
      <c r="P5" s="192" t="s">
        <v>334</v>
      </c>
      <c r="Q5" s="6">
        <v>63389</v>
      </c>
      <c r="R5" s="6">
        <v>6050</v>
      </c>
      <c r="S5" s="194"/>
      <c r="T5" s="191"/>
      <c r="U5" s="191"/>
      <c r="V5" s="191"/>
      <c r="W5" s="191"/>
      <c r="X5" s="191"/>
      <c r="Y5" s="191"/>
      <c r="Z5" s="191"/>
      <c r="AA5" s="195"/>
      <c r="AB5" s="195"/>
      <c r="AC5" s="6"/>
      <c r="AD5" s="6"/>
      <c r="AE5" s="6"/>
      <c r="AF5" s="6"/>
    </row>
    <row r="6" spans="1:32">
      <c r="A6" s="189" t="s">
        <v>335</v>
      </c>
      <c r="B6" s="190">
        <v>28</v>
      </c>
      <c r="C6" s="190">
        <v>7893</v>
      </c>
      <c r="D6" s="191"/>
      <c r="E6" s="191"/>
      <c r="F6" s="191"/>
      <c r="G6" s="191"/>
      <c r="H6" s="191"/>
      <c r="I6" s="191"/>
      <c r="J6" s="191"/>
      <c r="L6" s="192" t="s">
        <v>342</v>
      </c>
      <c r="M6" s="6">
        <v>13111</v>
      </c>
      <c r="N6" s="6">
        <v>20244</v>
      </c>
      <c r="P6" s="192" t="s">
        <v>337</v>
      </c>
      <c r="Q6" s="6">
        <v>65786</v>
      </c>
      <c r="R6" s="6">
        <v>6184</v>
      </c>
    </row>
    <row r="7" spans="1:32">
      <c r="A7" s="189" t="s">
        <v>338</v>
      </c>
      <c r="B7" s="190">
        <v>432</v>
      </c>
      <c r="C7" s="190">
        <v>14120</v>
      </c>
      <c r="D7" s="191"/>
      <c r="E7" s="191"/>
      <c r="F7" s="191"/>
      <c r="G7" s="191"/>
      <c r="H7" s="191"/>
      <c r="I7" s="191"/>
      <c r="J7" s="191"/>
      <c r="L7" s="192" t="s">
        <v>345</v>
      </c>
      <c r="M7" s="6">
        <v>12581</v>
      </c>
      <c r="N7" s="6">
        <v>20454</v>
      </c>
      <c r="P7" s="192" t="s">
        <v>340</v>
      </c>
      <c r="Q7" s="6">
        <v>65673</v>
      </c>
      <c r="R7" s="6">
        <v>6179</v>
      </c>
    </row>
    <row r="8" spans="1:32">
      <c r="A8" s="189" t="s">
        <v>341</v>
      </c>
      <c r="B8" s="190">
        <v>41</v>
      </c>
      <c r="C8" s="190">
        <v>813</v>
      </c>
      <c r="D8" s="191"/>
      <c r="E8" s="191"/>
      <c r="F8" s="191"/>
      <c r="G8" s="191"/>
      <c r="H8" s="191"/>
      <c r="I8" s="191"/>
      <c r="J8" s="191"/>
      <c r="L8" s="192" t="s">
        <v>348</v>
      </c>
      <c r="M8" s="6">
        <v>13208</v>
      </c>
      <c r="N8" s="6">
        <v>20211</v>
      </c>
      <c r="P8" s="192" t="s">
        <v>343</v>
      </c>
      <c r="Q8" s="6">
        <v>63722</v>
      </c>
      <c r="R8" s="6">
        <v>6098</v>
      </c>
    </row>
    <row r="9" spans="1:32">
      <c r="A9" s="189" t="s">
        <v>344</v>
      </c>
      <c r="B9" s="190">
        <v>13</v>
      </c>
      <c r="C9" s="190">
        <v>703</v>
      </c>
      <c r="D9" s="191"/>
      <c r="E9" s="191"/>
      <c r="F9" s="191"/>
      <c r="G9" s="191"/>
      <c r="H9" s="191"/>
      <c r="I9" s="191"/>
      <c r="J9" s="191"/>
      <c r="L9" s="192" t="s">
        <v>351</v>
      </c>
      <c r="M9" s="6">
        <v>15586</v>
      </c>
      <c r="N9" s="6">
        <v>19898</v>
      </c>
      <c r="P9" s="192" t="s">
        <v>346</v>
      </c>
      <c r="Q9" s="6">
        <v>65653</v>
      </c>
      <c r="R9" s="6">
        <v>6139</v>
      </c>
    </row>
    <row r="10" spans="1:32">
      <c r="A10" s="189" t="s">
        <v>347</v>
      </c>
      <c r="B10" s="196">
        <v>12</v>
      </c>
      <c r="C10" s="196">
        <v>529</v>
      </c>
      <c r="D10" s="195"/>
      <c r="E10" s="195"/>
      <c r="F10" s="195"/>
      <c r="G10" s="195"/>
      <c r="H10" s="195"/>
      <c r="I10" s="195"/>
      <c r="J10" s="195"/>
      <c r="L10" s="192" t="s">
        <v>354</v>
      </c>
      <c r="M10" s="6">
        <v>14517</v>
      </c>
      <c r="N10" s="6">
        <v>20193</v>
      </c>
      <c r="P10" s="192" t="s">
        <v>349</v>
      </c>
      <c r="Q10" s="6">
        <v>67744</v>
      </c>
      <c r="R10" s="6">
        <v>6237</v>
      </c>
    </row>
    <row r="11" spans="1:32">
      <c r="A11" s="189" t="s">
        <v>350</v>
      </c>
      <c r="B11" s="196">
        <v>6</v>
      </c>
      <c r="C11" s="196">
        <v>906</v>
      </c>
      <c r="D11" s="195"/>
      <c r="E11" s="195"/>
      <c r="F11" s="195"/>
      <c r="G11" s="195"/>
      <c r="H11" s="195"/>
      <c r="I11" s="195"/>
      <c r="J11" s="195"/>
      <c r="L11" s="192" t="s">
        <v>357</v>
      </c>
      <c r="M11" s="6">
        <v>15417</v>
      </c>
      <c r="N11" s="6">
        <v>19657</v>
      </c>
      <c r="P11" s="192" t="s">
        <v>352</v>
      </c>
      <c r="Q11" s="6">
        <v>67588</v>
      </c>
      <c r="R11" s="6">
        <v>6212</v>
      </c>
    </row>
    <row r="12" spans="1:32">
      <c r="A12" s="189" t="s">
        <v>353</v>
      </c>
      <c r="B12" s="38">
        <v>16</v>
      </c>
      <c r="C12" s="38">
        <v>89</v>
      </c>
      <c r="D12" s="6"/>
      <c r="E12" s="6"/>
      <c r="F12" s="6"/>
      <c r="G12" s="6"/>
      <c r="H12" s="6"/>
      <c r="I12" s="6"/>
      <c r="J12" s="6"/>
      <c r="L12" s="192" t="s">
        <v>360</v>
      </c>
      <c r="M12" s="6">
        <v>16960</v>
      </c>
      <c r="N12" s="6">
        <v>19962</v>
      </c>
      <c r="P12" s="192" t="s">
        <v>355</v>
      </c>
      <c r="Q12" s="6">
        <v>65347</v>
      </c>
      <c r="R12" s="6">
        <v>6111</v>
      </c>
    </row>
    <row r="13" spans="1:32">
      <c r="A13" s="189" t="s">
        <v>356</v>
      </c>
      <c r="B13" s="38">
        <v>3</v>
      </c>
      <c r="C13" s="38">
        <v>152</v>
      </c>
      <c r="D13" s="6"/>
      <c r="E13" s="6"/>
      <c r="F13" s="6"/>
      <c r="G13" s="6"/>
      <c r="H13" s="6"/>
      <c r="I13" s="6"/>
      <c r="J13" s="6"/>
      <c r="L13" s="192" t="s">
        <v>362</v>
      </c>
      <c r="M13" s="6">
        <v>15465</v>
      </c>
      <c r="N13" s="6">
        <v>20257</v>
      </c>
      <c r="P13" s="192" t="s">
        <v>358</v>
      </c>
      <c r="Q13" s="6">
        <v>67927</v>
      </c>
      <c r="R13" s="6">
        <v>6200</v>
      </c>
    </row>
    <row r="14" spans="1:32">
      <c r="A14" s="189" t="s">
        <v>359</v>
      </c>
      <c r="B14" s="38">
        <v>71</v>
      </c>
      <c r="C14" s="38">
        <v>1590</v>
      </c>
      <c r="D14" s="6"/>
      <c r="E14" s="6"/>
      <c r="F14" s="6"/>
      <c r="G14" s="6"/>
      <c r="H14" s="6"/>
      <c r="I14" s="6"/>
      <c r="J14" s="6"/>
      <c r="L14" s="192" t="s">
        <v>364</v>
      </c>
      <c r="M14" s="6">
        <v>11778</v>
      </c>
      <c r="N14" s="6">
        <v>20032</v>
      </c>
      <c r="P14" s="192" t="s">
        <v>361</v>
      </c>
      <c r="Q14" s="6">
        <v>70772</v>
      </c>
      <c r="R14" s="6">
        <v>6369</v>
      </c>
    </row>
    <row r="15" spans="1:32">
      <c r="A15" s="200" t="s">
        <v>160</v>
      </c>
      <c r="B15" s="201">
        <v>788</v>
      </c>
      <c r="C15" s="201">
        <v>29874</v>
      </c>
      <c r="D15" s="6"/>
      <c r="E15" s="6"/>
      <c r="F15" s="6"/>
      <c r="G15" s="6"/>
      <c r="H15" s="6"/>
      <c r="I15" s="6"/>
      <c r="J15" s="6"/>
      <c r="L15" s="192" t="s">
        <v>367</v>
      </c>
      <c r="M15" s="6">
        <v>11896</v>
      </c>
      <c r="N15" s="6">
        <v>20223</v>
      </c>
      <c r="P15" s="192" t="s">
        <v>363</v>
      </c>
      <c r="Q15" s="6">
        <v>70668</v>
      </c>
      <c r="R15" s="6">
        <v>6356</v>
      </c>
    </row>
    <row r="16" spans="1:32">
      <c r="L16" s="192" t="s">
        <v>370</v>
      </c>
      <c r="M16" s="6">
        <v>10808</v>
      </c>
      <c r="N16" s="6">
        <v>20219</v>
      </c>
      <c r="P16" s="192" t="s">
        <v>365</v>
      </c>
      <c r="Q16" s="6">
        <v>69985</v>
      </c>
      <c r="R16" s="6">
        <v>6323</v>
      </c>
    </row>
    <row r="17" spans="1:18">
      <c r="A17" s="42" t="s">
        <v>366</v>
      </c>
      <c r="B17" s="42"/>
      <c r="L17" s="192" t="s">
        <v>372</v>
      </c>
      <c r="M17" s="6">
        <v>12784</v>
      </c>
      <c r="N17" s="6">
        <v>20279</v>
      </c>
      <c r="P17" s="192" t="s">
        <v>368</v>
      </c>
      <c r="Q17" s="6">
        <v>72657</v>
      </c>
      <c r="R17" s="6">
        <v>6410</v>
      </c>
    </row>
    <row r="18" spans="1:18">
      <c r="A18" s="42" t="s">
        <v>369</v>
      </c>
      <c r="B18" s="42"/>
      <c r="L18" s="192" t="s">
        <v>375</v>
      </c>
      <c r="M18" s="6">
        <v>12217</v>
      </c>
      <c r="N18" s="6">
        <v>20068</v>
      </c>
      <c r="P18" s="192" t="s">
        <v>371</v>
      </c>
      <c r="Q18" s="6">
        <v>75727</v>
      </c>
      <c r="R18" s="6">
        <v>6657</v>
      </c>
    </row>
    <row r="19" spans="1:18">
      <c r="D19" s="191"/>
      <c r="L19" s="192" t="s">
        <v>380</v>
      </c>
      <c r="M19" s="6">
        <v>12455</v>
      </c>
      <c r="N19" s="6">
        <v>20321</v>
      </c>
      <c r="P19" s="192" t="s">
        <v>373</v>
      </c>
      <c r="Q19" s="6">
        <v>75348</v>
      </c>
      <c r="R19" s="6">
        <v>6627</v>
      </c>
    </row>
    <row r="20" spans="1:18">
      <c r="A20" s="352" t="s">
        <v>374</v>
      </c>
      <c r="B20" s="352"/>
      <c r="C20" s="352"/>
      <c r="D20" s="191"/>
      <c r="L20" s="192" t="s">
        <v>383</v>
      </c>
      <c r="M20" s="6">
        <v>13183</v>
      </c>
      <c r="N20" s="6">
        <v>20092</v>
      </c>
      <c r="P20" s="192" t="s">
        <v>376</v>
      </c>
      <c r="Q20" s="6">
        <v>74267</v>
      </c>
      <c r="R20" s="6">
        <v>6529</v>
      </c>
    </row>
    <row r="21" spans="1:18" ht="25.5">
      <c r="A21" s="187" t="s">
        <v>377</v>
      </c>
      <c r="B21" s="188" t="s">
        <v>378</v>
      </c>
      <c r="C21" s="188" t="s">
        <v>379</v>
      </c>
      <c r="D21" s="197"/>
      <c r="L21" s="192" t="s">
        <v>386</v>
      </c>
      <c r="M21" s="6">
        <v>16770</v>
      </c>
      <c r="N21" s="6">
        <v>19991</v>
      </c>
      <c r="P21" s="192" t="s">
        <v>381</v>
      </c>
      <c r="Q21" s="6">
        <v>77781</v>
      </c>
      <c r="R21" s="6">
        <v>6607</v>
      </c>
    </row>
    <row r="22" spans="1:18">
      <c r="A22" s="198" t="s">
        <v>382</v>
      </c>
      <c r="B22" s="191">
        <v>321891</v>
      </c>
      <c r="C22" s="191">
        <v>25194</v>
      </c>
      <c r="D22" s="197"/>
      <c r="L22" s="192" t="s">
        <v>389</v>
      </c>
      <c r="M22" s="6">
        <v>14810</v>
      </c>
      <c r="N22" s="6">
        <v>20058</v>
      </c>
      <c r="P22" s="192" t="s">
        <v>384</v>
      </c>
      <c r="Q22" s="6">
        <v>78744</v>
      </c>
      <c r="R22" s="6">
        <v>6745</v>
      </c>
    </row>
    <row r="23" spans="1:18" ht="26.25">
      <c r="A23" s="202" t="s">
        <v>385</v>
      </c>
      <c r="B23" s="201">
        <v>72704</v>
      </c>
      <c r="C23" s="201">
        <v>5780</v>
      </c>
      <c r="D23" s="197"/>
      <c r="L23" s="192" t="s">
        <v>392</v>
      </c>
      <c r="M23" s="6">
        <v>15522</v>
      </c>
      <c r="N23" s="6">
        <v>19935</v>
      </c>
      <c r="P23" s="192" t="s">
        <v>387</v>
      </c>
      <c r="Q23" s="6">
        <v>79025</v>
      </c>
      <c r="R23" s="6">
        <v>6746</v>
      </c>
    </row>
    <row r="24" spans="1:18">
      <c r="A24" s="198" t="s">
        <v>388</v>
      </c>
      <c r="B24" s="191">
        <v>22561</v>
      </c>
      <c r="C24" s="197">
        <v>404</v>
      </c>
      <c r="D24" s="197"/>
      <c r="L24" s="192" t="s">
        <v>395</v>
      </c>
      <c r="M24" s="6">
        <v>15495</v>
      </c>
      <c r="N24" s="6">
        <v>20900</v>
      </c>
      <c r="P24" s="192" t="s">
        <v>390</v>
      </c>
      <c r="Q24" s="6">
        <v>77908</v>
      </c>
      <c r="R24" s="6">
        <v>6690</v>
      </c>
    </row>
    <row r="25" spans="1:18">
      <c r="A25" s="199" t="s">
        <v>391</v>
      </c>
      <c r="B25" s="191">
        <v>18358</v>
      </c>
      <c r="C25" s="197">
        <v>208</v>
      </c>
      <c r="D25" s="197"/>
      <c r="L25" s="192" t="s">
        <v>398</v>
      </c>
      <c r="M25" s="6">
        <v>13563</v>
      </c>
      <c r="N25" s="6">
        <v>21055</v>
      </c>
      <c r="P25" s="192" t="s">
        <v>393</v>
      </c>
      <c r="Q25" s="6">
        <v>79828</v>
      </c>
      <c r="R25" s="6">
        <v>6686</v>
      </c>
    </row>
    <row r="26" spans="1:18">
      <c r="A26" s="199" t="s">
        <v>394</v>
      </c>
      <c r="B26" s="191">
        <v>3882</v>
      </c>
      <c r="C26" s="197">
        <v>176</v>
      </c>
      <c r="D26" s="191"/>
      <c r="L26" s="192" t="s">
        <v>401</v>
      </c>
      <c r="M26" s="6">
        <v>13234</v>
      </c>
      <c r="N26" s="6">
        <v>20615</v>
      </c>
      <c r="P26" s="192" t="s">
        <v>396</v>
      </c>
      <c r="Q26" s="6">
        <v>81309</v>
      </c>
      <c r="R26" s="6">
        <v>6794</v>
      </c>
    </row>
    <row r="27" spans="1:18">
      <c r="A27" s="199" t="s">
        <v>397</v>
      </c>
      <c r="B27" s="191">
        <v>79</v>
      </c>
      <c r="C27" s="197">
        <v>6</v>
      </c>
      <c r="D27" s="191"/>
      <c r="L27" s="192" t="s">
        <v>404</v>
      </c>
      <c r="M27" s="6">
        <v>12224</v>
      </c>
      <c r="N27" s="6">
        <v>20933</v>
      </c>
      <c r="P27" s="192" t="s">
        <v>399</v>
      </c>
      <c r="Q27" s="6">
        <v>81481</v>
      </c>
      <c r="R27" s="6">
        <v>6748</v>
      </c>
    </row>
    <row r="28" spans="1:18">
      <c r="A28" s="199" t="s">
        <v>400</v>
      </c>
      <c r="B28" s="191">
        <v>242</v>
      </c>
      <c r="C28" s="197">
        <v>14</v>
      </c>
      <c r="D28" s="197"/>
      <c r="L28" s="192" t="s">
        <v>407</v>
      </c>
      <c r="M28" s="6">
        <v>11253</v>
      </c>
      <c r="N28" s="6">
        <v>20409</v>
      </c>
      <c r="P28" s="192" t="s">
        <v>402</v>
      </c>
      <c r="Q28" s="6">
        <v>80384</v>
      </c>
      <c r="R28" s="6">
        <v>6695</v>
      </c>
    </row>
    <row r="29" spans="1:18">
      <c r="A29" s="198" t="s">
        <v>403</v>
      </c>
      <c r="B29" s="191">
        <v>30638</v>
      </c>
      <c r="C29" s="191">
        <v>3796</v>
      </c>
      <c r="D29" s="197"/>
      <c r="L29" s="192" t="s">
        <v>410</v>
      </c>
      <c r="M29" s="6">
        <v>6636</v>
      </c>
      <c r="N29" s="6">
        <v>24951</v>
      </c>
      <c r="P29" s="192" t="s">
        <v>405</v>
      </c>
      <c r="Q29" s="6">
        <v>81715</v>
      </c>
      <c r="R29" s="6">
        <v>6652</v>
      </c>
    </row>
    <row r="30" spans="1:18">
      <c r="A30" s="199" t="s">
        <v>406</v>
      </c>
      <c r="B30" s="191">
        <v>18267</v>
      </c>
      <c r="C30" s="191">
        <v>2075</v>
      </c>
      <c r="D30" s="191"/>
      <c r="L30" s="192" t="s">
        <v>454</v>
      </c>
      <c r="M30" s="6">
        <v>604</v>
      </c>
      <c r="N30" s="6">
        <v>29121</v>
      </c>
      <c r="P30" s="192" t="s">
        <v>408</v>
      </c>
      <c r="Q30" s="6">
        <v>83328</v>
      </c>
      <c r="R30" s="6">
        <v>6802</v>
      </c>
    </row>
    <row r="31" spans="1:18">
      <c r="A31" s="199" t="s">
        <v>409</v>
      </c>
      <c r="B31" s="191">
        <v>732</v>
      </c>
      <c r="C31" s="197">
        <v>46</v>
      </c>
      <c r="D31" s="197"/>
      <c r="L31" s="192" t="s">
        <v>570</v>
      </c>
      <c r="M31" s="6">
        <v>788</v>
      </c>
      <c r="N31" s="6">
        <v>29874</v>
      </c>
      <c r="P31" s="192" t="s">
        <v>411</v>
      </c>
      <c r="Q31" s="6">
        <v>72704</v>
      </c>
      <c r="R31" s="6">
        <v>5780</v>
      </c>
    </row>
    <row r="32" spans="1:18">
      <c r="A32" s="199" t="s">
        <v>412</v>
      </c>
      <c r="B32" s="191">
        <v>1660</v>
      </c>
      <c r="C32" s="197">
        <v>148</v>
      </c>
      <c r="D32" s="197"/>
      <c r="P32" s="194"/>
    </row>
    <row r="33" spans="1:16">
      <c r="A33" s="199" t="s">
        <v>413</v>
      </c>
      <c r="B33" s="191">
        <v>9979</v>
      </c>
      <c r="C33" s="191">
        <v>1527</v>
      </c>
      <c r="D33" s="197"/>
      <c r="P33" s="194"/>
    </row>
    <row r="34" spans="1:16">
      <c r="A34" s="198" t="s">
        <v>414</v>
      </c>
      <c r="B34" s="191">
        <v>1</v>
      </c>
      <c r="C34" s="197">
        <v>0</v>
      </c>
      <c r="D34" s="197"/>
      <c r="P34" s="194"/>
    </row>
    <row r="35" spans="1:16">
      <c r="A35" s="199" t="s">
        <v>415</v>
      </c>
      <c r="B35" s="191">
        <v>1</v>
      </c>
      <c r="C35" s="197">
        <v>0</v>
      </c>
      <c r="D35" s="197"/>
      <c r="P35" s="194"/>
    </row>
    <row r="36" spans="1:16">
      <c r="A36" s="198" t="s">
        <v>416</v>
      </c>
      <c r="B36" s="191">
        <v>6640</v>
      </c>
      <c r="C36" s="197">
        <v>751</v>
      </c>
      <c r="D36" s="197"/>
    </row>
    <row r="37" spans="1:16">
      <c r="A37" s="199" t="s">
        <v>417</v>
      </c>
      <c r="B37" s="191">
        <v>615</v>
      </c>
      <c r="C37" s="197">
        <v>15</v>
      </c>
      <c r="D37" s="197"/>
    </row>
    <row r="38" spans="1:16">
      <c r="A38" s="199" t="s">
        <v>418</v>
      </c>
      <c r="B38" s="191">
        <v>3063</v>
      </c>
      <c r="C38" s="197">
        <v>670</v>
      </c>
      <c r="D38" s="197"/>
    </row>
    <row r="39" spans="1:16">
      <c r="A39" s="199" t="s">
        <v>419</v>
      </c>
      <c r="B39" s="191">
        <v>2962</v>
      </c>
      <c r="C39" s="197">
        <v>66</v>
      </c>
      <c r="D39" s="197"/>
    </row>
    <row r="40" spans="1:16">
      <c r="A40" s="198" t="s">
        <v>420</v>
      </c>
      <c r="B40" s="191">
        <v>1027</v>
      </c>
      <c r="C40" s="197">
        <v>48</v>
      </c>
      <c r="D40" s="197"/>
    </row>
    <row r="41" spans="1:16">
      <c r="A41" s="199" t="s">
        <v>421</v>
      </c>
      <c r="B41" s="191">
        <v>980</v>
      </c>
      <c r="C41" s="197">
        <v>44</v>
      </c>
      <c r="D41" s="197"/>
    </row>
    <row r="42" spans="1:16">
      <c r="A42" s="199" t="s">
        <v>422</v>
      </c>
      <c r="B42" s="191">
        <v>47</v>
      </c>
      <c r="C42" s="197">
        <v>4</v>
      </c>
      <c r="D42" s="197"/>
    </row>
    <row r="43" spans="1:16">
      <c r="A43" s="198" t="s">
        <v>423</v>
      </c>
      <c r="B43" s="191">
        <v>2707</v>
      </c>
      <c r="C43" s="197">
        <v>41</v>
      </c>
      <c r="D43" s="197"/>
    </row>
    <row r="44" spans="1:16">
      <c r="A44" s="199" t="s">
        <v>424</v>
      </c>
      <c r="B44" s="191">
        <v>1054</v>
      </c>
      <c r="C44" s="197">
        <v>14</v>
      </c>
      <c r="D44" s="197"/>
    </row>
    <row r="45" spans="1:16">
      <c r="A45" s="199" t="s">
        <v>425</v>
      </c>
      <c r="B45" s="191">
        <v>1653</v>
      </c>
      <c r="C45" s="197">
        <v>27</v>
      </c>
      <c r="D45" s="197"/>
    </row>
    <row r="46" spans="1:16">
      <c r="A46" s="198" t="s">
        <v>426</v>
      </c>
      <c r="B46" s="191">
        <v>1052</v>
      </c>
      <c r="C46" s="197">
        <v>89</v>
      </c>
      <c r="D46" s="197"/>
    </row>
    <row r="47" spans="1:16">
      <c r="A47" s="199" t="s">
        <v>427</v>
      </c>
      <c r="B47" s="191">
        <v>995</v>
      </c>
      <c r="C47" s="197">
        <v>79</v>
      </c>
      <c r="D47" s="197"/>
    </row>
    <row r="48" spans="1:16">
      <c r="A48" s="199" t="s">
        <v>428</v>
      </c>
      <c r="B48" s="191">
        <v>57</v>
      </c>
      <c r="C48" s="197">
        <v>10</v>
      </c>
      <c r="D48" s="197"/>
    </row>
    <row r="49" spans="1:4">
      <c r="A49" s="199" t="s">
        <v>429</v>
      </c>
      <c r="B49" s="191">
        <v>0</v>
      </c>
      <c r="C49" s="197">
        <v>0</v>
      </c>
      <c r="D49" s="197"/>
    </row>
    <row r="50" spans="1:4">
      <c r="A50" s="198" t="s">
        <v>430</v>
      </c>
      <c r="B50" s="191">
        <v>2290</v>
      </c>
      <c r="C50" s="197">
        <v>177</v>
      </c>
      <c r="D50" s="197"/>
    </row>
    <row r="51" spans="1:4">
      <c r="A51" s="199" t="s">
        <v>431</v>
      </c>
      <c r="B51" s="191">
        <v>1612</v>
      </c>
      <c r="C51" s="197">
        <v>139</v>
      </c>
      <c r="D51" s="197"/>
    </row>
    <row r="52" spans="1:4">
      <c r="A52" s="199" t="s">
        <v>432</v>
      </c>
      <c r="B52" s="191">
        <v>186</v>
      </c>
      <c r="C52" s="197">
        <v>7</v>
      </c>
      <c r="D52" s="197"/>
    </row>
    <row r="53" spans="1:4">
      <c r="A53" s="199" t="s">
        <v>433</v>
      </c>
      <c r="B53" s="191">
        <v>492</v>
      </c>
      <c r="C53" s="197">
        <v>31</v>
      </c>
      <c r="D53" s="197"/>
    </row>
    <row r="54" spans="1:4">
      <c r="A54" s="198" t="s">
        <v>434</v>
      </c>
      <c r="B54" s="191">
        <v>1604</v>
      </c>
      <c r="C54" s="197">
        <v>97</v>
      </c>
      <c r="D54" s="197"/>
    </row>
    <row r="55" spans="1:4">
      <c r="A55" s="199" t="s">
        <v>435</v>
      </c>
      <c r="B55" s="191">
        <v>632</v>
      </c>
      <c r="C55" s="197">
        <v>39</v>
      </c>
      <c r="D55" s="197"/>
    </row>
    <row r="56" spans="1:4">
      <c r="A56" s="199" t="s">
        <v>436</v>
      </c>
      <c r="B56" s="191">
        <v>310</v>
      </c>
      <c r="C56" s="197">
        <v>22</v>
      </c>
      <c r="D56" s="197"/>
    </row>
    <row r="57" spans="1:4">
      <c r="A57" s="199" t="s">
        <v>437</v>
      </c>
      <c r="B57" s="191">
        <v>292</v>
      </c>
      <c r="C57" s="197">
        <v>13</v>
      </c>
      <c r="D57" s="197"/>
    </row>
    <row r="58" spans="1:4">
      <c r="A58" s="199" t="s">
        <v>438</v>
      </c>
      <c r="B58" s="191">
        <v>72</v>
      </c>
      <c r="C58" s="197">
        <v>6</v>
      </c>
      <c r="D58" s="197"/>
    </row>
    <row r="59" spans="1:4">
      <c r="A59" s="199" t="s">
        <v>439</v>
      </c>
      <c r="B59" s="191">
        <v>172</v>
      </c>
      <c r="C59" s="197">
        <v>10</v>
      </c>
      <c r="D59" s="197"/>
    </row>
    <row r="60" spans="1:4">
      <c r="A60" s="199" t="s">
        <v>440</v>
      </c>
      <c r="B60" s="191">
        <v>8</v>
      </c>
      <c r="C60" s="197">
        <v>2</v>
      </c>
      <c r="D60" s="197"/>
    </row>
    <row r="61" spans="1:4">
      <c r="A61" s="199" t="s">
        <v>441</v>
      </c>
      <c r="B61" s="191">
        <v>118</v>
      </c>
      <c r="C61" s="197">
        <v>5</v>
      </c>
      <c r="D61" s="197"/>
    </row>
    <row r="62" spans="1:4">
      <c r="A62" s="198" t="s">
        <v>442</v>
      </c>
      <c r="B62" s="191">
        <v>4184</v>
      </c>
      <c r="C62" s="197">
        <v>377</v>
      </c>
      <c r="D62" s="197"/>
    </row>
    <row r="63" spans="1:4">
      <c r="A63" s="199" t="s">
        <v>443</v>
      </c>
      <c r="B63" s="191">
        <v>97</v>
      </c>
      <c r="C63" s="197">
        <v>17</v>
      </c>
      <c r="D63" s="197"/>
    </row>
    <row r="64" spans="1:4">
      <c r="A64" s="199" t="s">
        <v>444</v>
      </c>
      <c r="B64" s="191">
        <v>652</v>
      </c>
      <c r="C64" s="197">
        <v>85</v>
      </c>
      <c r="D64" s="197"/>
    </row>
    <row r="65" spans="1:4">
      <c r="A65" s="199" t="s">
        <v>445</v>
      </c>
      <c r="B65" s="191">
        <v>999</v>
      </c>
      <c r="C65" s="197">
        <v>57</v>
      </c>
      <c r="D65" s="197"/>
    </row>
    <row r="66" spans="1:4">
      <c r="A66" s="199" t="s">
        <v>446</v>
      </c>
      <c r="B66" s="191">
        <v>830</v>
      </c>
      <c r="C66" s="197">
        <v>82</v>
      </c>
    </row>
    <row r="67" spans="1:4">
      <c r="A67" s="199" t="s">
        <v>447</v>
      </c>
      <c r="B67" s="191">
        <v>181</v>
      </c>
      <c r="C67" s="197">
        <v>20</v>
      </c>
    </row>
    <row r="68" spans="1:4">
      <c r="A68" s="199" t="s">
        <v>448</v>
      </c>
      <c r="B68" s="191">
        <v>1425</v>
      </c>
      <c r="C68" s="197">
        <v>116</v>
      </c>
    </row>
    <row r="70" spans="1:4">
      <c r="A70" s="42" t="s">
        <v>449</v>
      </c>
    </row>
    <row r="71" spans="1:4">
      <c r="A71" s="42" t="s">
        <v>369</v>
      </c>
    </row>
  </sheetData>
  <mergeCells count="4">
    <mergeCell ref="A1:C1"/>
    <mergeCell ref="L1:N1"/>
    <mergeCell ref="P1:R1"/>
    <mergeCell ref="A20:C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5"/>
  <sheetViews>
    <sheetView showGridLines="0" zoomScale="80" zoomScaleNormal="80" workbookViewId="0">
      <selection activeCell="T48" sqref="T48:U48"/>
    </sheetView>
  </sheetViews>
  <sheetFormatPr baseColWidth="10" defaultRowHeight="15"/>
  <cols>
    <col min="3" max="3" width="11.42578125" customWidth="1"/>
    <col min="17" max="17" width="20.5703125" customWidth="1"/>
  </cols>
  <sheetData>
    <row r="1" spans="1:22" s="182" customFormat="1" ht="22.5" customHeight="1">
      <c r="A1" s="356" t="s">
        <v>97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181"/>
      <c r="U1" s="181"/>
      <c r="V1" s="181"/>
    </row>
    <row r="2" spans="1:22">
      <c r="A2" s="20"/>
      <c r="B2" s="146"/>
      <c r="C2" s="146"/>
      <c r="D2" s="146"/>
      <c r="E2" s="146"/>
      <c r="F2" s="3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2">
      <c r="A3" s="20"/>
      <c r="B3" s="20"/>
      <c r="C3" s="20"/>
      <c r="D3" s="20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2">
      <c r="A4" s="357" t="s">
        <v>98</v>
      </c>
      <c r="B4" s="357"/>
      <c r="C4" s="357"/>
      <c r="D4" s="357"/>
      <c r="E4" s="357"/>
      <c r="F4" s="357"/>
      <c r="G4" s="21"/>
      <c r="H4" s="21"/>
      <c r="I4" s="357" t="s">
        <v>99</v>
      </c>
      <c r="J4" s="357"/>
      <c r="K4" s="357"/>
      <c r="L4" s="357"/>
      <c r="M4" s="357"/>
      <c r="N4" s="357"/>
      <c r="O4" s="22"/>
      <c r="P4" s="22"/>
      <c r="Q4" s="19"/>
      <c r="R4" s="19"/>
      <c r="S4" s="19"/>
    </row>
    <row r="5" spans="1:22" ht="25.5">
      <c r="A5" s="23" t="s">
        <v>100</v>
      </c>
      <c r="B5" s="24" t="s">
        <v>101</v>
      </c>
      <c r="C5" s="24" t="s">
        <v>102</v>
      </c>
      <c r="D5" s="25" t="s">
        <v>103</v>
      </c>
      <c r="E5" s="25" t="s">
        <v>104</v>
      </c>
      <c r="F5" s="26" t="s">
        <v>105</v>
      </c>
      <c r="G5" s="19"/>
      <c r="H5" s="19"/>
      <c r="I5" s="23" t="s">
        <v>106</v>
      </c>
      <c r="J5" s="24" t="s">
        <v>101</v>
      </c>
      <c r="K5" s="24" t="s">
        <v>102</v>
      </c>
      <c r="L5" s="25" t="s">
        <v>103</v>
      </c>
      <c r="M5" s="25" t="s">
        <v>104</v>
      </c>
      <c r="N5" s="26" t="s">
        <v>107</v>
      </c>
      <c r="O5" s="22"/>
      <c r="P5" s="22"/>
    </row>
    <row r="6" spans="1:22">
      <c r="A6" s="27">
        <v>43831</v>
      </c>
      <c r="B6" s="29">
        <v>40983</v>
      </c>
      <c r="C6" s="29">
        <v>50406</v>
      </c>
      <c r="D6" s="29">
        <v>5806</v>
      </c>
      <c r="E6" s="251">
        <v>85583</v>
      </c>
      <c r="F6" s="28">
        <v>91389</v>
      </c>
      <c r="G6" s="19"/>
      <c r="H6" s="19"/>
      <c r="I6" s="206">
        <v>2009</v>
      </c>
      <c r="J6" s="29">
        <v>45104</v>
      </c>
      <c r="K6" s="29">
        <v>41255</v>
      </c>
      <c r="L6" s="29">
        <v>10154</v>
      </c>
      <c r="M6" s="29">
        <v>76205</v>
      </c>
      <c r="N6" s="29">
        <v>86359</v>
      </c>
      <c r="O6" s="22"/>
      <c r="P6" s="22"/>
    </row>
    <row r="7" spans="1:22">
      <c r="A7" s="27">
        <v>43862</v>
      </c>
      <c r="B7" s="252">
        <v>40267</v>
      </c>
      <c r="C7" s="252">
        <v>49441</v>
      </c>
      <c r="D7" s="252">
        <v>5654</v>
      </c>
      <c r="E7" s="253">
        <v>84054</v>
      </c>
      <c r="F7" s="28">
        <v>89708</v>
      </c>
      <c r="G7" s="19"/>
      <c r="H7" s="19"/>
      <c r="I7" s="206">
        <v>2010</v>
      </c>
      <c r="J7" s="29">
        <v>53770</v>
      </c>
      <c r="K7" s="29">
        <v>49789</v>
      </c>
      <c r="L7" s="29">
        <v>10819</v>
      </c>
      <c r="M7" s="29">
        <v>92740</v>
      </c>
      <c r="N7" s="29">
        <v>103559</v>
      </c>
      <c r="O7" s="22"/>
      <c r="P7" s="22"/>
    </row>
    <row r="8" spans="1:22">
      <c r="A8" s="27">
        <v>43891</v>
      </c>
      <c r="B8" s="29">
        <v>45519</v>
      </c>
      <c r="C8" s="29">
        <v>54111</v>
      </c>
      <c r="D8" s="29">
        <v>6660</v>
      </c>
      <c r="E8" s="251">
        <v>92970</v>
      </c>
      <c r="F8" s="28">
        <v>99630</v>
      </c>
      <c r="G8" s="19"/>
      <c r="H8" s="19"/>
      <c r="I8" s="206">
        <v>2011</v>
      </c>
      <c r="J8" s="29">
        <v>55125</v>
      </c>
      <c r="K8" s="29">
        <v>51594</v>
      </c>
      <c r="L8" s="29">
        <v>8458</v>
      </c>
      <c r="M8" s="29">
        <v>98261</v>
      </c>
      <c r="N8" s="29">
        <v>106719</v>
      </c>
      <c r="O8" s="22"/>
      <c r="P8" s="22"/>
    </row>
    <row r="9" spans="1:22">
      <c r="A9" s="27">
        <v>43922</v>
      </c>
      <c r="B9" s="254">
        <v>51671</v>
      </c>
      <c r="C9" s="254">
        <v>59055</v>
      </c>
      <c r="D9" s="255">
        <v>7695</v>
      </c>
      <c r="E9" s="251">
        <v>103031</v>
      </c>
      <c r="F9" s="28">
        <v>110726</v>
      </c>
      <c r="G9" s="19"/>
      <c r="H9" s="19"/>
      <c r="I9" s="206">
        <v>2012</v>
      </c>
      <c r="J9" s="29">
        <v>58916</v>
      </c>
      <c r="K9" s="29">
        <v>55674</v>
      </c>
      <c r="L9" s="29">
        <v>8673</v>
      </c>
      <c r="M9" s="29">
        <v>105917</v>
      </c>
      <c r="N9" s="29">
        <v>114590</v>
      </c>
      <c r="O9" s="22"/>
      <c r="P9" s="22"/>
    </row>
    <row r="10" spans="1:22">
      <c r="A10" s="176">
        <v>43952</v>
      </c>
      <c r="B10" s="250">
        <v>52148</v>
      </c>
      <c r="C10" s="250">
        <v>60525</v>
      </c>
      <c r="D10" s="250">
        <v>7961</v>
      </c>
      <c r="E10" s="256">
        <v>104712</v>
      </c>
      <c r="F10" s="177">
        <v>112673</v>
      </c>
      <c r="G10" s="19"/>
      <c r="H10" s="19"/>
      <c r="I10" s="206">
        <v>2013</v>
      </c>
      <c r="J10" s="29">
        <v>61582</v>
      </c>
      <c r="K10" s="29">
        <v>58914</v>
      </c>
      <c r="L10" s="29">
        <v>8477</v>
      </c>
      <c r="M10" s="29">
        <v>112019</v>
      </c>
      <c r="N10" s="29">
        <v>120496</v>
      </c>
      <c r="O10" s="22"/>
      <c r="P10" s="22"/>
    </row>
    <row r="11" spans="1:22">
      <c r="A11" s="27"/>
      <c r="B11" s="29"/>
      <c r="C11" s="29"/>
      <c r="D11" s="29"/>
      <c r="E11" s="251"/>
      <c r="F11" s="28"/>
      <c r="G11" s="19"/>
      <c r="H11" s="19"/>
      <c r="I11" s="206">
        <v>2014</v>
      </c>
      <c r="J11" s="29">
        <v>58134</v>
      </c>
      <c r="K11" s="29">
        <v>56797</v>
      </c>
      <c r="L11" s="29">
        <v>7379</v>
      </c>
      <c r="M11" s="29">
        <v>107552</v>
      </c>
      <c r="N11" s="29">
        <v>114931</v>
      </c>
      <c r="O11" s="22"/>
      <c r="P11" s="22"/>
    </row>
    <row r="12" spans="1:22">
      <c r="A12" s="27"/>
      <c r="B12" s="22"/>
      <c r="C12" s="22"/>
      <c r="D12" s="22"/>
      <c r="E12" s="22"/>
      <c r="F12" s="28"/>
      <c r="G12" s="19"/>
      <c r="H12" s="19"/>
      <c r="I12" s="206">
        <v>2015</v>
      </c>
      <c r="J12" s="29">
        <v>53523</v>
      </c>
      <c r="K12" s="29">
        <v>54850</v>
      </c>
      <c r="L12" s="29">
        <v>6521</v>
      </c>
      <c r="M12" s="29">
        <v>101852</v>
      </c>
      <c r="N12" s="29">
        <v>108373</v>
      </c>
      <c r="O12" s="22"/>
      <c r="P12" s="22"/>
    </row>
    <row r="13" spans="1:22">
      <c r="A13" s="27"/>
      <c r="B13" s="22"/>
      <c r="C13" s="22"/>
      <c r="D13" s="22"/>
      <c r="E13" s="22"/>
      <c r="F13" s="28"/>
      <c r="G13" s="19"/>
      <c r="H13" s="19"/>
      <c r="I13" s="206">
        <v>2016</v>
      </c>
      <c r="J13" s="29">
        <v>49494</v>
      </c>
      <c r="K13" s="29">
        <v>53655</v>
      </c>
      <c r="L13" s="29">
        <v>5328</v>
      </c>
      <c r="M13" s="29">
        <v>97821</v>
      </c>
      <c r="N13" s="29">
        <v>103149</v>
      </c>
      <c r="O13" s="22"/>
      <c r="P13" s="22"/>
    </row>
    <row r="14" spans="1:22">
      <c r="A14" s="27"/>
      <c r="B14" s="22"/>
      <c r="C14" s="22"/>
      <c r="D14" s="22"/>
      <c r="E14" s="22"/>
      <c r="F14" s="28"/>
      <c r="G14" s="19"/>
      <c r="H14" s="19"/>
      <c r="I14" s="206">
        <v>2017</v>
      </c>
      <c r="J14" s="29">
        <v>45576</v>
      </c>
      <c r="K14" s="29">
        <v>52375</v>
      </c>
      <c r="L14" s="29">
        <v>6044</v>
      </c>
      <c r="M14" s="29">
        <v>91907</v>
      </c>
      <c r="N14" s="29">
        <v>97951</v>
      </c>
      <c r="O14" s="22"/>
      <c r="P14" s="22"/>
    </row>
    <row r="15" spans="1:22">
      <c r="A15" s="27"/>
      <c r="B15" s="184"/>
      <c r="C15" s="184"/>
      <c r="D15" s="184"/>
      <c r="E15" s="22"/>
      <c r="F15" s="28"/>
      <c r="G15" s="19"/>
      <c r="H15" s="19"/>
      <c r="I15" s="206">
        <v>2018</v>
      </c>
      <c r="J15" s="29">
        <v>41129</v>
      </c>
      <c r="K15" s="29">
        <v>50921</v>
      </c>
      <c r="L15" s="29">
        <v>5576</v>
      </c>
      <c r="M15" s="29">
        <v>86474</v>
      </c>
      <c r="N15" s="29">
        <v>92050</v>
      </c>
      <c r="O15" s="22"/>
      <c r="P15" s="22"/>
    </row>
    <row r="16" spans="1:22">
      <c r="A16" s="27"/>
      <c r="B16" s="22"/>
      <c r="C16" s="22"/>
      <c r="D16" s="22"/>
      <c r="E16" s="22"/>
      <c r="F16" s="28"/>
      <c r="G16" s="19"/>
      <c r="H16" s="19"/>
      <c r="I16" s="206">
        <v>2019</v>
      </c>
      <c r="J16" s="29">
        <v>39836</v>
      </c>
      <c r="K16" s="29">
        <v>49947</v>
      </c>
      <c r="L16" s="29">
        <v>5707</v>
      </c>
      <c r="M16" s="29">
        <v>84076</v>
      </c>
      <c r="N16" s="29">
        <v>89783</v>
      </c>
    </row>
    <row r="17" spans="1:19">
      <c r="A17" s="27"/>
      <c r="B17" s="22"/>
      <c r="C17" s="22"/>
      <c r="D17" s="22"/>
      <c r="E17" s="22"/>
      <c r="F17" s="28"/>
      <c r="G17" s="19"/>
      <c r="H17" s="19"/>
      <c r="I17" s="206">
        <v>2020</v>
      </c>
      <c r="J17" s="250">
        <v>40983</v>
      </c>
      <c r="K17" s="250">
        <v>50406</v>
      </c>
      <c r="L17" s="250">
        <v>5806</v>
      </c>
      <c r="M17" s="250">
        <v>85583</v>
      </c>
      <c r="N17" s="250">
        <v>91389</v>
      </c>
    </row>
    <row r="18" spans="1:19">
      <c r="A18" s="27"/>
      <c r="B18" s="30"/>
      <c r="C18" s="30"/>
      <c r="D18" s="30"/>
      <c r="E18" s="31"/>
      <c r="F18" s="32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27"/>
      <c r="B19" s="30"/>
      <c r="C19" s="30"/>
      <c r="D19" s="30"/>
      <c r="E19" s="31"/>
      <c r="F19" s="3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27"/>
      <c r="B20" s="33"/>
      <c r="C20" s="33"/>
      <c r="D20" s="33"/>
      <c r="E20" s="34"/>
      <c r="F20" s="35"/>
      <c r="G20" s="19"/>
      <c r="H20" s="19"/>
    </row>
    <row r="21" spans="1:19">
      <c r="A21" s="27"/>
      <c r="B21" s="33"/>
      <c r="C21" s="33"/>
      <c r="D21" s="33"/>
      <c r="E21" s="34"/>
      <c r="F21" s="35"/>
      <c r="G21" s="19"/>
      <c r="H21" s="19"/>
    </row>
    <row r="22" spans="1:19">
      <c r="A22" s="27"/>
      <c r="B22" s="30"/>
      <c r="C22" s="30"/>
      <c r="D22" s="30"/>
      <c r="E22" s="31"/>
      <c r="F22" s="32"/>
      <c r="G22" s="19"/>
      <c r="H22" s="19"/>
    </row>
    <row r="23" spans="1:19">
      <c r="A23" s="27"/>
      <c r="B23" s="30"/>
      <c r="C23" s="30"/>
      <c r="D23" s="30"/>
      <c r="E23" s="31"/>
      <c r="F23" s="27"/>
      <c r="G23" s="19"/>
      <c r="H23" s="19"/>
    </row>
    <row r="24" spans="1:19">
      <c r="A24" s="27"/>
      <c r="B24" s="30"/>
      <c r="C24" s="30"/>
      <c r="D24" s="30"/>
      <c r="E24" s="31"/>
      <c r="F24" s="27"/>
      <c r="G24" s="19"/>
      <c r="H24" s="19"/>
    </row>
    <row r="25" spans="1:19">
      <c r="A25" s="27"/>
      <c r="B25" s="30"/>
      <c r="C25" s="30"/>
      <c r="D25" s="30"/>
      <c r="E25" s="31"/>
      <c r="F25" s="27"/>
      <c r="G25" s="19"/>
      <c r="H25" s="19"/>
    </row>
    <row r="26" spans="1:19">
      <c r="A26" s="27"/>
      <c r="B26" s="40"/>
      <c r="C26" s="40"/>
      <c r="D26" s="40"/>
      <c r="E26" s="41"/>
      <c r="F26" s="27"/>
      <c r="G26" s="19"/>
      <c r="H26" s="19"/>
    </row>
    <row r="27" spans="1:19">
      <c r="A27" s="19"/>
      <c r="B27" s="38"/>
      <c r="C27" s="38"/>
      <c r="D27" s="38"/>
      <c r="E27" s="19"/>
      <c r="F27" s="19"/>
      <c r="G27" s="19"/>
      <c r="H27" s="19"/>
    </row>
    <row r="28" spans="1:19">
      <c r="A28" s="19"/>
      <c r="B28" s="19"/>
      <c r="C28" s="38"/>
      <c r="D28" s="38"/>
      <c r="E28" s="38"/>
      <c r="F28" s="38"/>
      <c r="G28" s="21"/>
      <c r="H28" s="19"/>
    </row>
    <row r="29" spans="1:19">
      <c r="B29" s="6"/>
      <c r="C29" s="38"/>
      <c r="D29" s="38"/>
      <c r="E29" s="38"/>
      <c r="F29" s="19"/>
      <c r="G29" s="19"/>
      <c r="H29" s="19"/>
    </row>
    <row r="30" spans="1:19">
      <c r="C30" s="19"/>
      <c r="D30" s="19"/>
      <c r="E30" s="19"/>
      <c r="F30" s="19"/>
      <c r="G30" s="19"/>
      <c r="H30" s="19"/>
    </row>
    <row r="31" spans="1:19">
      <c r="A31" s="19"/>
      <c r="B31" s="19"/>
      <c r="C31" s="38"/>
      <c r="D31" s="38"/>
      <c r="E31" s="19"/>
      <c r="F31" s="19"/>
      <c r="G31" s="19"/>
      <c r="H31" s="19"/>
    </row>
    <row r="32" spans="1:19">
      <c r="A32" s="19"/>
      <c r="B32" s="19"/>
      <c r="C32" s="19"/>
      <c r="D32" s="19"/>
      <c r="E32" s="19"/>
      <c r="F32" s="19"/>
      <c r="G32" s="19"/>
      <c r="H32" s="19"/>
    </row>
    <row r="33" spans="1:21">
      <c r="A33" s="19"/>
      <c r="B33" s="19"/>
      <c r="C33" s="19"/>
      <c r="D33" s="19"/>
      <c r="E33" s="19"/>
      <c r="F33" s="19"/>
      <c r="G33" s="19"/>
      <c r="H33" s="19"/>
    </row>
    <row r="34" spans="1:21">
      <c r="A34" s="19"/>
      <c r="B34" s="19"/>
      <c r="C34" s="19"/>
      <c r="D34" s="19"/>
      <c r="E34" s="19"/>
      <c r="F34" s="19"/>
      <c r="G34" s="19"/>
      <c r="H34" s="19"/>
    </row>
    <row r="35" spans="1:21">
      <c r="A35" s="19"/>
      <c r="B35" s="19"/>
      <c r="C35" s="19"/>
      <c r="D35" s="19"/>
      <c r="E35" s="19"/>
      <c r="F35" s="19"/>
      <c r="G35" s="19"/>
      <c r="H35" s="19"/>
    </row>
    <row r="36" spans="1:21">
      <c r="C36" s="19"/>
      <c r="D36" s="19"/>
      <c r="E36" s="19"/>
      <c r="F36" s="19"/>
      <c r="G36" s="19"/>
      <c r="H36" s="19"/>
    </row>
    <row r="37" spans="1:21">
      <c r="C37" s="19"/>
      <c r="D37" s="19"/>
      <c r="E37" s="19"/>
      <c r="F37" s="19"/>
      <c r="G37" s="19"/>
      <c r="H37" s="19"/>
    </row>
    <row r="38" spans="1:21">
      <c r="A38" s="19"/>
      <c r="B38" s="19"/>
      <c r="C38" s="19"/>
      <c r="D38" s="19"/>
      <c r="E38" s="19"/>
      <c r="F38" s="19"/>
      <c r="G38" s="19"/>
      <c r="H38" s="19"/>
    </row>
    <row r="39" spans="1:21">
      <c r="A39" s="19"/>
      <c r="B39" s="19"/>
      <c r="C39" s="19"/>
      <c r="D39" s="19"/>
      <c r="E39" s="19"/>
      <c r="F39" s="19"/>
      <c r="G39" s="19"/>
      <c r="H39" s="19"/>
    </row>
    <row r="40" spans="1:21">
      <c r="A40" s="19"/>
      <c r="B40" s="19"/>
      <c r="C40" s="19"/>
      <c r="D40" s="19"/>
      <c r="E40" s="19"/>
      <c r="F40" s="19"/>
      <c r="G40" s="19"/>
      <c r="H40" s="19"/>
    </row>
    <row r="41" spans="1:21">
      <c r="A41" s="19"/>
      <c r="B41" s="19"/>
      <c r="C41" s="19"/>
      <c r="D41" s="19"/>
      <c r="E41" s="19"/>
      <c r="F41" s="19"/>
      <c r="G41" s="19"/>
      <c r="H41" s="19"/>
    </row>
    <row r="42" spans="1:21">
      <c r="A42" s="19"/>
      <c r="B42" s="19"/>
      <c r="C42" s="19"/>
      <c r="D42" s="19"/>
      <c r="E42" s="19"/>
      <c r="F42" s="19"/>
      <c r="G42" s="19"/>
      <c r="H42" s="19"/>
      <c r="I42" s="363" t="s">
        <v>108</v>
      </c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</row>
    <row r="43" spans="1:21">
      <c r="A43" s="19"/>
      <c r="B43" s="19"/>
      <c r="C43" s="19"/>
      <c r="D43" s="19"/>
      <c r="E43" s="19"/>
      <c r="F43" s="19"/>
      <c r="G43" s="19"/>
      <c r="H43" s="19"/>
      <c r="I43" s="361">
        <v>2017</v>
      </c>
      <c r="J43" s="362"/>
      <c r="K43" s="367">
        <v>2018</v>
      </c>
      <c r="L43" s="368"/>
      <c r="M43" s="369">
        <v>2019</v>
      </c>
      <c r="N43" s="370"/>
      <c r="O43" s="367">
        <v>2020</v>
      </c>
      <c r="P43" s="368"/>
      <c r="Q43" s="36" t="s">
        <v>109</v>
      </c>
      <c r="R43" s="364" t="s">
        <v>110</v>
      </c>
      <c r="S43" s="366"/>
      <c r="T43" s="364" t="s">
        <v>313</v>
      </c>
      <c r="U43" s="365"/>
    </row>
    <row r="44" spans="1:21">
      <c r="A44" s="19"/>
      <c r="B44" s="19"/>
      <c r="C44" s="19"/>
      <c r="D44" s="19"/>
      <c r="E44" s="19"/>
      <c r="F44" s="19"/>
      <c r="G44" s="19"/>
      <c r="H44" s="19"/>
      <c r="I44" s="37">
        <v>42736</v>
      </c>
      <c r="J44" s="38">
        <v>97951</v>
      </c>
      <c r="K44" s="37">
        <v>43101</v>
      </c>
      <c r="L44" s="39">
        <v>92050</v>
      </c>
      <c r="M44" s="37">
        <v>43466</v>
      </c>
      <c r="N44" s="22">
        <v>89783</v>
      </c>
      <c r="O44" s="37">
        <v>43831</v>
      </c>
      <c r="P44" s="22">
        <v>91389</v>
      </c>
      <c r="Q44" s="204">
        <f t="shared" ref="Q44:Q55" si="0">((L44-J44)/J44)*100</f>
        <v>-6.0244407918244836</v>
      </c>
      <c r="R44" s="358">
        <f t="shared" ref="R44:R55" si="1">((N44-L44)/L44)*100</f>
        <v>-2.4627919608908204</v>
      </c>
      <c r="S44" s="359"/>
      <c r="T44" s="358">
        <f>((P44-N44)/N44)*100</f>
        <v>1.7887573371350922</v>
      </c>
      <c r="U44" s="360"/>
    </row>
    <row r="45" spans="1:21">
      <c r="C45" s="19"/>
      <c r="D45" s="19"/>
      <c r="E45" s="19"/>
      <c r="F45" s="19"/>
      <c r="G45" s="19"/>
      <c r="H45" s="19"/>
      <c r="I45" s="37">
        <v>42767</v>
      </c>
      <c r="J45" s="38">
        <v>97017</v>
      </c>
      <c r="K45" s="37">
        <v>43132</v>
      </c>
      <c r="L45" s="22">
        <v>91721</v>
      </c>
      <c r="M45" s="37">
        <v>43497</v>
      </c>
      <c r="N45" s="22">
        <v>89435</v>
      </c>
      <c r="O45" s="37">
        <v>43862</v>
      </c>
      <c r="P45" s="22">
        <v>89708</v>
      </c>
      <c r="Q45" s="204">
        <f t="shared" si="0"/>
        <v>-5.4588371110217793</v>
      </c>
      <c r="R45" s="358">
        <f t="shared" si="1"/>
        <v>-2.4923409033918076</v>
      </c>
      <c r="S45" s="359"/>
      <c r="T45" s="358">
        <f t="shared" ref="T45:T46" si="2">((P45-N45)/N45)*100</f>
        <v>0.30524962263096106</v>
      </c>
      <c r="U45" s="360"/>
    </row>
    <row r="46" spans="1:21">
      <c r="C46" s="19"/>
      <c r="D46" s="19"/>
      <c r="E46" s="19"/>
      <c r="F46" s="19"/>
      <c r="G46" s="19"/>
      <c r="H46" s="19"/>
      <c r="I46" s="37">
        <v>42795</v>
      </c>
      <c r="J46" s="38">
        <v>97941</v>
      </c>
      <c r="K46" s="37">
        <v>43160</v>
      </c>
      <c r="L46" s="38">
        <v>91396</v>
      </c>
      <c r="M46" s="37">
        <v>43525</v>
      </c>
      <c r="N46" s="22">
        <v>89263</v>
      </c>
      <c r="O46" s="37">
        <v>43891</v>
      </c>
      <c r="P46" s="22">
        <v>99630</v>
      </c>
      <c r="Q46" s="204">
        <f t="shared" si="0"/>
        <v>-6.6825946232936158</v>
      </c>
      <c r="R46" s="358">
        <f t="shared" si="1"/>
        <v>-2.3338001663092478</v>
      </c>
      <c r="S46" s="359"/>
      <c r="T46" s="358">
        <f t="shared" si="2"/>
        <v>11.613994600226297</v>
      </c>
      <c r="U46" s="360"/>
    </row>
    <row r="47" spans="1:21">
      <c r="A47" s="19"/>
      <c r="B47" s="19"/>
      <c r="C47" s="19"/>
      <c r="D47" s="19"/>
      <c r="E47" s="19"/>
      <c r="F47" s="19"/>
      <c r="G47" s="19"/>
      <c r="H47" s="19"/>
      <c r="I47" s="37">
        <v>42826</v>
      </c>
      <c r="J47" s="38">
        <v>95353</v>
      </c>
      <c r="K47" s="37">
        <v>43191</v>
      </c>
      <c r="L47" s="22">
        <v>90961</v>
      </c>
      <c r="M47" s="37">
        <v>43556</v>
      </c>
      <c r="N47" s="22">
        <v>88275</v>
      </c>
      <c r="O47" s="37">
        <v>43922</v>
      </c>
      <c r="P47" s="22">
        <v>110726</v>
      </c>
      <c r="Q47" s="204">
        <f t="shared" si="0"/>
        <v>-4.6060428093505186</v>
      </c>
      <c r="R47" s="358">
        <f t="shared" si="1"/>
        <v>-2.9529138861709963</v>
      </c>
      <c r="S47" s="359"/>
      <c r="T47" s="358">
        <f t="shared" ref="T47" si="3">((P47-N47)/N47)*100</f>
        <v>25.433021806853585</v>
      </c>
      <c r="U47" s="360"/>
    </row>
    <row r="48" spans="1:21">
      <c r="A48" s="19"/>
      <c r="B48" s="19"/>
      <c r="C48" s="19"/>
      <c r="D48" s="19"/>
      <c r="E48" s="19"/>
      <c r="F48" s="19"/>
      <c r="G48" s="19"/>
      <c r="H48" s="19"/>
      <c r="I48" s="37">
        <v>42856</v>
      </c>
      <c r="J48" s="38">
        <v>93861</v>
      </c>
      <c r="K48" s="37">
        <v>43221</v>
      </c>
      <c r="L48" s="22">
        <v>90789</v>
      </c>
      <c r="M48" s="37">
        <v>43586</v>
      </c>
      <c r="N48" s="22">
        <v>87986</v>
      </c>
      <c r="O48" s="37">
        <v>43952</v>
      </c>
      <c r="P48" s="22">
        <v>112673</v>
      </c>
      <c r="Q48" s="204">
        <f t="shared" si="0"/>
        <v>-3.2729248569693481</v>
      </c>
      <c r="R48" s="358">
        <f t="shared" si="1"/>
        <v>-3.0873784269019375</v>
      </c>
      <c r="S48" s="359"/>
      <c r="T48" s="358">
        <f t="shared" ref="T48" si="4">((P48-N48)/N48)*100</f>
        <v>28.057872843406905</v>
      </c>
      <c r="U48" s="360"/>
    </row>
    <row r="49" spans="1:21">
      <c r="A49" s="19"/>
      <c r="B49" s="19"/>
      <c r="C49" s="19"/>
      <c r="D49" s="19"/>
      <c r="E49" s="19"/>
      <c r="F49" s="19"/>
      <c r="I49" s="37">
        <v>42887</v>
      </c>
      <c r="J49" s="38">
        <v>92737</v>
      </c>
      <c r="K49" s="37">
        <v>43252</v>
      </c>
      <c r="L49" s="22">
        <v>89199</v>
      </c>
      <c r="M49" s="37">
        <v>43617</v>
      </c>
      <c r="N49" s="22">
        <v>86860</v>
      </c>
      <c r="O49" s="37">
        <v>43983</v>
      </c>
      <c r="P49" s="22"/>
      <c r="Q49" s="204">
        <f t="shared" si="0"/>
        <v>-3.8150899856583673</v>
      </c>
      <c r="R49" s="358">
        <f t="shared" si="1"/>
        <v>-2.6222267065774281</v>
      </c>
      <c r="S49" s="359"/>
      <c r="T49" s="358" t="s">
        <v>111</v>
      </c>
      <c r="U49" s="360"/>
    </row>
    <row r="50" spans="1:21">
      <c r="A50" s="19"/>
      <c r="B50" s="19"/>
      <c r="C50" s="19"/>
      <c r="D50" s="19"/>
      <c r="E50" s="19"/>
      <c r="F50" s="19"/>
      <c r="I50" s="37">
        <v>42917</v>
      </c>
      <c r="J50" s="38">
        <v>92261</v>
      </c>
      <c r="K50" s="37">
        <v>43282</v>
      </c>
      <c r="L50" s="22">
        <v>88702</v>
      </c>
      <c r="M50" s="37">
        <v>43647</v>
      </c>
      <c r="N50" s="22">
        <v>88074</v>
      </c>
      <c r="O50" s="37">
        <v>44013</v>
      </c>
      <c r="P50" s="22"/>
      <c r="Q50" s="204">
        <f t="shared" si="0"/>
        <v>-3.8575346029199773</v>
      </c>
      <c r="R50" s="358">
        <f t="shared" si="1"/>
        <v>-0.70798854591779214</v>
      </c>
      <c r="S50" s="359"/>
      <c r="T50" s="358" t="s">
        <v>111</v>
      </c>
      <c r="U50" s="360"/>
    </row>
    <row r="51" spans="1:21">
      <c r="A51" s="19"/>
      <c r="B51" s="19"/>
      <c r="C51" s="19"/>
      <c r="D51" s="19"/>
      <c r="E51" s="19"/>
      <c r="F51" s="19"/>
      <c r="I51" s="37">
        <v>42948</v>
      </c>
      <c r="J51" s="38">
        <v>92552</v>
      </c>
      <c r="K51" s="37">
        <v>43313</v>
      </c>
      <c r="L51" s="22">
        <v>88903</v>
      </c>
      <c r="M51" s="37">
        <v>43678</v>
      </c>
      <c r="N51" s="22">
        <v>88317</v>
      </c>
      <c r="O51" s="37">
        <v>44044</v>
      </c>
      <c r="P51" s="22"/>
      <c r="Q51" s="204">
        <f t="shared" si="0"/>
        <v>-3.9426484570835854</v>
      </c>
      <c r="R51" s="358">
        <f t="shared" si="1"/>
        <v>-0.65914536067399299</v>
      </c>
      <c r="S51" s="359"/>
      <c r="T51" s="358" t="s">
        <v>111</v>
      </c>
      <c r="U51" s="360"/>
    </row>
    <row r="52" spans="1:21">
      <c r="A52" s="19"/>
      <c r="B52" s="19"/>
      <c r="C52" s="19"/>
      <c r="D52" s="19"/>
      <c r="E52" s="19"/>
      <c r="F52" s="19"/>
      <c r="I52" s="37">
        <v>42979</v>
      </c>
      <c r="J52" s="38">
        <v>94068</v>
      </c>
      <c r="K52" s="37">
        <v>43344</v>
      </c>
      <c r="L52" s="22">
        <v>87942</v>
      </c>
      <c r="M52" s="37">
        <v>43709</v>
      </c>
      <c r="N52" s="22">
        <v>88509</v>
      </c>
      <c r="O52" s="37">
        <v>44075</v>
      </c>
      <c r="P52" s="22"/>
      <c r="Q52" s="204">
        <f t="shared" si="0"/>
        <v>-6.512310243653527</v>
      </c>
      <c r="R52" s="358">
        <f t="shared" si="1"/>
        <v>0.64474312615132701</v>
      </c>
      <c r="S52" s="359"/>
      <c r="T52" s="358" t="s">
        <v>111</v>
      </c>
      <c r="U52" s="360"/>
    </row>
    <row r="53" spans="1:21">
      <c r="A53" s="19"/>
      <c r="B53" s="19"/>
      <c r="C53" s="19"/>
      <c r="D53" s="19"/>
      <c r="E53" s="19"/>
      <c r="F53" s="19"/>
      <c r="I53" s="37">
        <v>43009</v>
      </c>
      <c r="J53" s="39">
        <v>94448</v>
      </c>
      <c r="K53" s="37">
        <v>43374</v>
      </c>
      <c r="L53" s="22">
        <v>89470</v>
      </c>
      <c r="M53" s="37">
        <v>43739</v>
      </c>
      <c r="N53" s="22">
        <v>91246</v>
      </c>
      <c r="O53" s="37">
        <v>44105</v>
      </c>
      <c r="P53" s="22"/>
      <c r="Q53" s="113">
        <f t="shared" si="0"/>
        <v>-5.2706251058783664</v>
      </c>
      <c r="R53" s="371">
        <f t="shared" si="1"/>
        <v>1.9850229127081702</v>
      </c>
      <c r="S53" s="358"/>
      <c r="T53" s="371" t="s">
        <v>111</v>
      </c>
      <c r="U53" s="358"/>
    </row>
    <row r="54" spans="1:21">
      <c r="A54" s="19"/>
      <c r="B54" s="19"/>
      <c r="C54" s="19"/>
      <c r="D54" s="19"/>
      <c r="E54" s="19"/>
      <c r="F54" s="19"/>
      <c r="I54" s="37">
        <v>43040</v>
      </c>
      <c r="J54" s="38">
        <v>94289</v>
      </c>
      <c r="K54" s="37">
        <v>43405</v>
      </c>
      <c r="L54" s="22">
        <v>90057</v>
      </c>
      <c r="M54" s="37">
        <v>43770</v>
      </c>
      <c r="N54" s="22">
        <v>91190</v>
      </c>
      <c r="O54" s="37">
        <v>44136</v>
      </c>
      <c r="P54" s="22"/>
      <c r="Q54" s="113">
        <f t="shared" si="0"/>
        <v>-4.4883284370393159</v>
      </c>
      <c r="R54" s="371">
        <f t="shared" si="1"/>
        <v>1.2580920972273115</v>
      </c>
      <c r="S54" s="358"/>
      <c r="T54" s="371" t="s">
        <v>111</v>
      </c>
      <c r="U54" s="358"/>
    </row>
    <row r="55" spans="1:21">
      <c r="F55" s="27"/>
      <c r="G55" s="19"/>
      <c r="H55" s="19"/>
      <c r="I55" s="37">
        <v>43070</v>
      </c>
      <c r="J55" s="38">
        <v>92925</v>
      </c>
      <c r="K55" s="37">
        <v>43435</v>
      </c>
      <c r="L55" s="22">
        <v>88974</v>
      </c>
      <c r="M55" s="37">
        <v>43800</v>
      </c>
      <c r="N55" s="22">
        <v>89650</v>
      </c>
      <c r="O55" s="37">
        <v>44166</v>
      </c>
      <c r="P55" s="22"/>
      <c r="Q55" s="113">
        <f t="shared" si="0"/>
        <v>-4.2518159806295399</v>
      </c>
      <c r="R55" s="371">
        <f t="shared" si="1"/>
        <v>0.75977251781419286</v>
      </c>
      <c r="S55" s="358"/>
      <c r="T55" s="371" t="s">
        <v>111</v>
      </c>
      <c r="U55" s="358"/>
    </row>
    <row r="56" spans="1:21">
      <c r="F56" s="27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21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21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21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21">
      <c r="A60" s="42" t="s">
        <v>112</v>
      </c>
      <c r="B60" s="42" t="s">
        <v>113</v>
      </c>
      <c r="C60" s="43"/>
      <c r="D60" s="43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21">
      <c r="A61" s="42" t="s">
        <v>114</v>
      </c>
      <c r="B61" s="42" t="s">
        <v>48</v>
      </c>
      <c r="C61" s="43"/>
      <c r="D61" s="43"/>
      <c r="G61" s="19"/>
      <c r="H61" s="19"/>
      <c r="I61" s="19"/>
      <c r="J61" s="19"/>
      <c r="K61" s="19"/>
      <c r="L61" s="19"/>
      <c r="M61" s="38"/>
      <c r="N61" s="38"/>
      <c r="O61" s="38"/>
      <c r="P61" s="38"/>
      <c r="Q61" s="38"/>
      <c r="R61" s="19"/>
      <c r="S61" s="19"/>
    </row>
    <row r="62" spans="1:21">
      <c r="A62" s="43"/>
      <c r="B62" s="43"/>
      <c r="C62" s="43"/>
      <c r="D62" s="43"/>
      <c r="G62" s="19"/>
      <c r="H62" s="19"/>
      <c r="I62" s="19"/>
      <c r="J62" s="19"/>
      <c r="K62" s="19"/>
      <c r="L62" s="19"/>
      <c r="M62" s="38"/>
      <c r="N62" s="38"/>
      <c r="O62" s="38"/>
      <c r="P62" s="38"/>
      <c r="Q62" s="38"/>
      <c r="R62" s="38"/>
      <c r="S62" s="38"/>
    </row>
    <row r="63" spans="1:21">
      <c r="G63" s="19"/>
      <c r="H63" s="19"/>
      <c r="I63" s="19"/>
      <c r="J63" s="19"/>
      <c r="K63" s="19"/>
      <c r="L63" s="19"/>
      <c r="M63" s="38"/>
      <c r="N63" s="38"/>
      <c r="O63" s="38"/>
      <c r="P63" s="38"/>
      <c r="Q63" s="38"/>
      <c r="R63" s="38"/>
      <c r="S63" s="38"/>
    </row>
    <row r="64" spans="1:21">
      <c r="G64" s="19"/>
      <c r="H64" s="19"/>
      <c r="I64" s="19"/>
      <c r="J64" s="19"/>
      <c r="K64" s="19"/>
      <c r="L64" s="19"/>
      <c r="M64" s="38"/>
      <c r="N64" s="38"/>
      <c r="O64" s="38"/>
      <c r="P64" s="38"/>
      <c r="Q64" s="38"/>
      <c r="R64" s="19"/>
      <c r="S64" s="19"/>
    </row>
    <row r="65" spans="7:19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</sheetData>
  <mergeCells count="34">
    <mergeCell ref="R51:S51"/>
    <mergeCell ref="T51:U51"/>
    <mergeCell ref="R55:S55"/>
    <mergeCell ref="T55:U55"/>
    <mergeCell ref="R52:S52"/>
    <mergeCell ref="T52:U52"/>
    <mergeCell ref="R53:S53"/>
    <mergeCell ref="T53:U53"/>
    <mergeCell ref="R54:S54"/>
    <mergeCell ref="T54:U54"/>
    <mergeCell ref="R48:S48"/>
    <mergeCell ref="T48:U48"/>
    <mergeCell ref="R49:S49"/>
    <mergeCell ref="T49:U49"/>
    <mergeCell ref="R50:S50"/>
    <mergeCell ref="T50:U50"/>
    <mergeCell ref="R45:S45"/>
    <mergeCell ref="T45:U45"/>
    <mergeCell ref="R46:S46"/>
    <mergeCell ref="T46:U46"/>
    <mergeCell ref="R47:S47"/>
    <mergeCell ref="T47:U47"/>
    <mergeCell ref="A1:S1"/>
    <mergeCell ref="A4:F4"/>
    <mergeCell ref="I4:N4"/>
    <mergeCell ref="R44:S44"/>
    <mergeCell ref="T44:U44"/>
    <mergeCell ref="I43:J43"/>
    <mergeCell ref="I42:U42"/>
    <mergeCell ref="T43:U43"/>
    <mergeCell ref="R43:S43"/>
    <mergeCell ref="O43:P43"/>
    <mergeCell ref="M43:N43"/>
    <mergeCell ref="K43:L4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1"/>
  <sheetViews>
    <sheetView showGridLines="0" zoomScale="80" zoomScaleNormal="80" workbookViewId="0">
      <selection activeCell="M1" sqref="M1"/>
    </sheetView>
  </sheetViews>
  <sheetFormatPr baseColWidth="10" defaultRowHeight="15"/>
  <cols>
    <col min="1" max="1" width="24.140625" bestFit="1" customWidth="1"/>
    <col min="257" max="257" width="24.140625" bestFit="1" customWidth="1"/>
    <col min="513" max="513" width="24.140625" bestFit="1" customWidth="1"/>
    <col min="769" max="769" width="24.140625" bestFit="1" customWidth="1"/>
    <col min="1025" max="1025" width="24.140625" bestFit="1" customWidth="1"/>
    <col min="1281" max="1281" width="24.140625" bestFit="1" customWidth="1"/>
    <col min="1537" max="1537" width="24.140625" bestFit="1" customWidth="1"/>
    <col min="1793" max="1793" width="24.140625" bestFit="1" customWidth="1"/>
    <col min="2049" max="2049" width="24.140625" bestFit="1" customWidth="1"/>
    <col min="2305" max="2305" width="24.140625" bestFit="1" customWidth="1"/>
    <col min="2561" max="2561" width="24.140625" bestFit="1" customWidth="1"/>
    <col min="2817" max="2817" width="24.140625" bestFit="1" customWidth="1"/>
    <col min="3073" max="3073" width="24.140625" bestFit="1" customWidth="1"/>
    <col min="3329" max="3329" width="24.140625" bestFit="1" customWidth="1"/>
    <col min="3585" max="3585" width="24.140625" bestFit="1" customWidth="1"/>
    <col min="3841" max="3841" width="24.140625" bestFit="1" customWidth="1"/>
    <col min="4097" max="4097" width="24.140625" bestFit="1" customWidth="1"/>
    <col min="4353" max="4353" width="24.140625" bestFit="1" customWidth="1"/>
    <col min="4609" max="4609" width="24.140625" bestFit="1" customWidth="1"/>
    <col min="4865" max="4865" width="24.140625" bestFit="1" customWidth="1"/>
    <col min="5121" max="5121" width="24.140625" bestFit="1" customWidth="1"/>
    <col min="5377" max="5377" width="24.140625" bestFit="1" customWidth="1"/>
    <col min="5633" max="5633" width="24.140625" bestFit="1" customWidth="1"/>
    <col min="5889" max="5889" width="24.140625" bestFit="1" customWidth="1"/>
    <col min="6145" max="6145" width="24.140625" bestFit="1" customWidth="1"/>
    <col min="6401" max="6401" width="24.140625" bestFit="1" customWidth="1"/>
    <col min="6657" max="6657" width="24.140625" bestFit="1" customWidth="1"/>
    <col min="6913" max="6913" width="24.140625" bestFit="1" customWidth="1"/>
    <col min="7169" max="7169" width="24.140625" bestFit="1" customWidth="1"/>
    <col min="7425" max="7425" width="24.140625" bestFit="1" customWidth="1"/>
    <col min="7681" max="7681" width="24.140625" bestFit="1" customWidth="1"/>
    <col min="7937" max="7937" width="24.140625" bestFit="1" customWidth="1"/>
    <col min="8193" max="8193" width="24.140625" bestFit="1" customWidth="1"/>
    <col min="8449" max="8449" width="24.140625" bestFit="1" customWidth="1"/>
    <col min="8705" max="8705" width="24.140625" bestFit="1" customWidth="1"/>
    <col min="8961" max="8961" width="24.140625" bestFit="1" customWidth="1"/>
    <col min="9217" max="9217" width="24.140625" bestFit="1" customWidth="1"/>
    <col min="9473" max="9473" width="24.140625" bestFit="1" customWidth="1"/>
    <col min="9729" max="9729" width="24.140625" bestFit="1" customWidth="1"/>
    <col min="9985" max="9985" width="24.140625" bestFit="1" customWidth="1"/>
    <col min="10241" max="10241" width="24.140625" bestFit="1" customWidth="1"/>
    <col min="10497" max="10497" width="24.140625" bestFit="1" customWidth="1"/>
    <col min="10753" max="10753" width="24.140625" bestFit="1" customWidth="1"/>
    <col min="11009" max="11009" width="24.140625" bestFit="1" customWidth="1"/>
    <col min="11265" max="11265" width="24.140625" bestFit="1" customWidth="1"/>
    <col min="11521" max="11521" width="24.140625" bestFit="1" customWidth="1"/>
    <col min="11777" max="11777" width="24.140625" bestFit="1" customWidth="1"/>
    <col min="12033" max="12033" width="24.140625" bestFit="1" customWidth="1"/>
    <col min="12289" max="12289" width="24.140625" bestFit="1" customWidth="1"/>
    <col min="12545" max="12545" width="24.140625" bestFit="1" customWidth="1"/>
    <col min="12801" max="12801" width="24.140625" bestFit="1" customWidth="1"/>
    <col min="13057" max="13057" width="24.140625" bestFit="1" customWidth="1"/>
    <col min="13313" max="13313" width="24.140625" bestFit="1" customWidth="1"/>
    <col min="13569" max="13569" width="24.140625" bestFit="1" customWidth="1"/>
    <col min="13825" max="13825" width="24.140625" bestFit="1" customWidth="1"/>
    <col min="14081" max="14081" width="24.140625" bestFit="1" customWidth="1"/>
    <col min="14337" max="14337" width="24.140625" bestFit="1" customWidth="1"/>
    <col min="14593" max="14593" width="24.140625" bestFit="1" customWidth="1"/>
    <col min="14849" max="14849" width="24.140625" bestFit="1" customWidth="1"/>
    <col min="15105" max="15105" width="24.140625" bestFit="1" customWidth="1"/>
    <col min="15361" max="15361" width="24.140625" bestFit="1" customWidth="1"/>
    <col min="15617" max="15617" width="24.140625" bestFit="1" customWidth="1"/>
    <col min="15873" max="15873" width="24.140625" bestFit="1" customWidth="1"/>
    <col min="16129" max="16129" width="24.140625" bestFit="1" customWidth="1"/>
  </cols>
  <sheetData>
    <row r="1" spans="1:11" ht="21" customHeight="1">
      <c r="A1" s="372" t="s">
        <v>498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47.25" customHeight="1" thickBot="1">
      <c r="A2" s="45" t="s">
        <v>115</v>
      </c>
      <c r="B2" s="45" t="s">
        <v>116</v>
      </c>
      <c r="C2" s="45" t="s">
        <v>117</v>
      </c>
      <c r="D2" s="45" t="s">
        <v>118</v>
      </c>
      <c r="E2" s="45" t="s">
        <v>119</v>
      </c>
      <c r="F2" s="45" t="s">
        <v>120</v>
      </c>
      <c r="G2" s="46" t="s">
        <v>121</v>
      </c>
      <c r="H2" s="46" t="s">
        <v>122</v>
      </c>
      <c r="I2" s="47" t="s">
        <v>123</v>
      </c>
      <c r="J2" s="45" t="s">
        <v>124</v>
      </c>
      <c r="K2" s="46" t="s">
        <v>125</v>
      </c>
    </row>
    <row r="3" spans="1:11">
      <c r="A3" s="44" t="s">
        <v>126</v>
      </c>
      <c r="B3" s="49">
        <v>25</v>
      </c>
      <c r="C3" s="49">
        <v>521</v>
      </c>
      <c r="D3" s="49">
        <v>183</v>
      </c>
      <c r="E3" s="49">
        <v>1134</v>
      </c>
      <c r="F3" s="49">
        <v>60</v>
      </c>
      <c r="G3" s="49">
        <v>1050</v>
      </c>
      <c r="H3" s="49">
        <v>126</v>
      </c>
      <c r="I3" s="50">
        <v>3099</v>
      </c>
      <c r="J3" s="51">
        <v>2849</v>
      </c>
      <c r="K3" s="52">
        <f>I3*100/J3-100</f>
        <v>8.7750087750087715</v>
      </c>
    </row>
    <row r="4" spans="1:11">
      <c r="A4" s="44" t="s">
        <v>127</v>
      </c>
      <c r="B4" s="49">
        <v>20</v>
      </c>
      <c r="C4" s="49">
        <v>98</v>
      </c>
      <c r="D4" s="49">
        <v>48</v>
      </c>
      <c r="E4" s="49">
        <v>55</v>
      </c>
      <c r="F4" s="49">
        <v>34</v>
      </c>
      <c r="G4" s="49">
        <v>222</v>
      </c>
      <c r="H4" s="49">
        <v>39</v>
      </c>
      <c r="I4" s="50">
        <v>516</v>
      </c>
      <c r="J4" s="51">
        <v>504</v>
      </c>
      <c r="K4" s="52">
        <f t="shared" ref="K4:K35" si="0">I4*100/J4-100</f>
        <v>2.3809523809523796</v>
      </c>
    </row>
    <row r="5" spans="1:11">
      <c r="A5" s="44" t="s">
        <v>128</v>
      </c>
      <c r="B5" s="49">
        <v>25</v>
      </c>
      <c r="C5" s="49">
        <v>87</v>
      </c>
      <c r="D5" s="49">
        <v>92</v>
      </c>
      <c r="E5" s="49">
        <v>125</v>
      </c>
      <c r="F5" s="49">
        <v>63</v>
      </c>
      <c r="G5" s="49">
        <v>266</v>
      </c>
      <c r="H5" s="49">
        <v>43</v>
      </c>
      <c r="I5" s="50">
        <v>701</v>
      </c>
      <c r="J5" s="51">
        <v>558</v>
      </c>
      <c r="K5" s="52">
        <f t="shared" si="0"/>
        <v>25.627240143369178</v>
      </c>
    </row>
    <row r="6" spans="1:11">
      <c r="A6" s="44" t="s">
        <v>129</v>
      </c>
      <c r="B6" s="49">
        <v>159</v>
      </c>
      <c r="C6" s="49">
        <v>1118</v>
      </c>
      <c r="D6" s="49">
        <v>588</v>
      </c>
      <c r="E6" s="49">
        <v>2463</v>
      </c>
      <c r="F6" s="49">
        <v>209</v>
      </c>
      <c r="G6" s="49">
        <v>2499</v>
      </c>
      <c r="H6" s="49">
        <v>291</v>
      </c>
      <c r="I6" s="50">
        <v>7327</v>
      </c>
      <c r="J6" s="51">
        <v>7233</v>
      </c>
      <c r="K6" s="52">
        <f t="shared" si="0"/>
        <v>1.2995990598645051</v>
      </c>
    </row>
    <row r="7" spans="1:11">
      <c r="A7" s="44" t="s">
        <v>130</v>
      </c>
      <c r="B7" s="49">
        <v>52</v>
      </c>
      <c r="C7" s="49">
        <v>49</v>
      </c>
      <c r="D7" s="49">
        <v>39</v>
      </c>
      <c r="E7" s="49">
        <v>71</v>
      </c>
      <c r="F7" s="49">
        <v>12</v>
      </c>
      <c r="G7" s="49">
        <v>243</v>
      </c>
      <c r="H7" s="49">
        <v>53</v>
      </c>
      <c r="I7" s="50">
        <v>519</v>
      </c>
      <c r="J7" s="51">
        <v>512</v>
      </c>
      <c r="K7" s="52">
        <f t="shared" si="0"/>
        <v>1.3671875</v>
      </c>
    </row>
    <row r="8" spans="1:11">
      <c r="A8" s="44" t="s">
        <v>131</v>
      </c>
      <c r="B8" s="49">
        <v>32</v>
      </c>
      <c r="C8" s="49">
        <v>458</v>
      </c>
      <c r="D8" s="49">
        <v>173</v>
      </c>
      <c r="E8" s="49">
        <v>297</v>
      </c>
      <c r="F8" s="49">
        <v>149</v>
      </c>
      <c r="G8" s="49">
        <v>1030</v>
      </c>
      <c r="H8" s="49">
        <v>180</v>
      </c>
      <c r="I8" s="50">
        <v>2319</v>
      </c>
      <c r="J8" s="51">
        <v>2258</v>
      </c>
      <c r="K8" s="52">
        <f t="shared" si="0"/>
        <v>2.7015057573073449</v>
      </c>
    </row>
    <row r="9" spans="1:11">
      <c r="A9" s="44" t="s">
        <v>132</v>
      </c>
      <c r="B9" s="49">
        <v>14</v>
      </c>
      <c r="C9" s="49">
        <v>32</v>
      </c>
      <c r="D9" s="49">
        <v>32</v>
      </c>
      <c r="E9" s="49">
        <v>29</v>
      </c>
      <c r="F9" s="49">
        <v>21</v>
      </c>
      <c r="G9" s="49">
        <v>110</v>
      </c>
      <c r="H9" s="49">
        <v>13</v>
      </c>
      <c r="I9" s="50">
        <v>251</v>
      </c>
      <c r="J9" s="51">
        <v>241</v>
      </c>
      <c r="K9" s="52">
        <f t="shared" si="0"/>
        <v>4.1493775933609953</v>
      </c>
    </row>
    <row r="10" spans="1:11">
      <c r="A10" s="44" t="s">
        <v>133</v>
      </c>
      <c r="B10" s="49">
        <v>26</v>
      </c>
      <c r="C10" s="49">
        <v>53</v>
      </c>
      <c r="D10" s="49">
        <v>46</v>
      </c>
      <c r="E10" s="49">
        <v>99</v>
      </c>
      <c r="F10" s="49">
        <v>8</v>
      </c>
      <c r="G10" s="49">
        <v>229</v>
      </c>
      <c r="H10" s="49">
        <v>50</v>
      </c>
      <c r="I10" s="50">
        <v>511</v>
      </c>
      <c r="J10" s="51">
        <v>488</v>
      </c>
      <c r="K10" s="52">
        <f t="shared" si="0"/>
        <v>4.7131147540983562</v>
      </c>
    </row>
    <row r="11" spans="1:11">
      <c r="A11" s="44" t="s">
        <v>134</v>
      </c>
      <c r="B11" s="49">
        <v>109</v>
      </c>
      <c r="C11" s="49">
        <v>695</v>
      </c>
      <c r="D11" s="49">
        <v>435</v>
      </c>
      <c r="E11" s="49">
        <v>1173</v>
      </c>
      <c r="F11" s="49">
        <v>157</v>
      </c>
      <c r="G11" s="49">
        <v>1701</v>
      </c>
      <c r="H11" s="49">
        <v>275</v>
      </c>
      <c r="I11" s="50">
        <v>4545</v>
      </c>
      <c r="J11" s="51">
        <v>4252</v>
      </c>
      <c r="K11" s="52">
        <f t="shared" si="0"/>
        <v>6.8908748824082835</v>
      </c>
    </row>
    <row r="12" spans="1:11">
      <c r="A12" s="44" t="s">
        <v>135</v>
      </c>
      <c r="B12" s="49">
        <v>37</v>
      </c>
      <c r="C12" s="49">
        <v>83</v>
      </c>
      <c r="D12" s="49">
        <v>92</v>
      </c>
      <c r="E12" s="49">
        <v>67</v>
      </c>
      <c r="F12" s="49">
        <v>18</v>
      </c>
      <c r="G12" s="49">
        <v>199</v>
      </c>
      <c r="H12" s="49">
        <v>53</v>
      </c>
      <c r="I12" s="50">
        <v>549</v>
      </c>
      <c r="J12" s="51">
        <v>587</v>
      </c>
      <c r="K12" s="52">
        <f t="shared" si="0"/>
        <v>-6.4735945485519579</v>
      </c>
    </row>
    <row r="13" spans="1:11">
      <c r="A13" s="44" t="s">
        <v>136</v>
      </c>
      <c r="B13" s="49">
        <v>88</v>
      </c>
      <c r="C13" s="49">
        <v>208</v>
      </c>
      <c r="D13" s="49">
        <v>181</v>
      </c>
      <c r="E13" s="49">
        <v>581</v>
      </c>
      <c r="F13" s="49">
        <v>45</v>
      </c>
      <c r="G13" s="49">
        <v>619</v>
      </c>
      <c r="H13" s="49">
        <v>92</v>
      </c>
      <c r="I13" s="50">
        <v>1814</v>
      </c>
      <c r="J13" s="51">
        <v>1793</v>
      </c>
      <c r="K13" s="52">
        <f t="shared" si="0"/>
        <v>1.1712214166201846</v>
      </c>
    </row>
    <row r="14" spans="1:11">
      <c r="A14" s="44" t="s">
        <v>137</v>
      </c>
      <c r="B14" s="49">
        <v>72</v>
      </c>
      <c r="C14" s="49">
        <v>400</v>
      </c>
      <c r="D14" s="49">
        <v>269</v>
      </c>
      <c r="E14" s="49">
        <v>284</v>
      </c>
      <c r="F14" s="49">
        <v>122</v>
      </c>
      <c r="G14" s="49">
        <v>969</v>
      </c>
      <c r="H14" s="49">
        <v>133</v>
      </c>
      <c r="I14" s="50">
        <v>2249</v>
      </c>
      <c r="J14" s="51">
        <v>2153</v>
      </c>
      <c r="K14" s="52">
        <f t="shared" si="0"/>
        <v>4.4588945657222467</v>
      </c>
    </row>
    <row r="15" spans="1:11">
      <c r="A15" s="44" t="s">
        <v>138</v>
      </c>
      <c r="B15" s="49">
        <v>85</v>
      </c>
      <c r="C15" s="49">
        <v>398</v>
      </c>
      <c r="D15" s="49">
        <v>394</v>
      </c>
      <c r="E15" s="49">
        <v>386</v>
      </c>
      <c r="F15" s="49">
        <v>107</v>
      </c>
      <c r="G15" s="49">
        <v>991</v>
      </c>
      <c r="H15" s="49">
        <v>235</v>
      </c>
      <c r="I15" s="50">
        <v>2596</v>
      </c>
      <c r="J15" s="51">
        <v>2672</v>
      </c>
      <c r="K15" s="52">
        <f t="shared" si="0"/>
        <v>-2.8443113772455035</v>
      </c>
    </row>
    <row r="16" spans="1:11">
      <c r="A16" s="44" t="s">
        <v>139</v>
      </c>
      <c r="B16" s="49">
        <v>251</v>
      </c>
      <c r="C16" s="49">
        <v>2935</v>
      </c>
      <c r="D16" s="49">
        <v>1772</v>
      </c>
      <c r="E16" s="49">
        <v>1940</v>
      </c>
      <c r="F16" s="49">
        <v>802</v>
      </c>
      <c r="G16" s="49">
        <v>7024</v>
      </c>
      <c r="H16" s="49">
        <v>1831</v>
      </c>
      <c r="I16" s="50">
        <v>16555</v>
      </c>
      <c r="J16" s="51">
        <v>16344</v>
      </c>
      <c r="K16" s="52">
        <f t="shared" si="0"/>
        <v>1.2909936368086079</v>
      </c>
    </row>
    <row r="17" spans="1:11">
      <c r="A17" s="44" t="s">
        <v>140</v>
      </c>
      <c r="B17" s="49">
        <v>30</v>
      </c>
      <c r="C17" s="49">
        <v>140</v>
      </c>
      <c r="D17" s="49">
        <v>163</v>
      </c>
      <c r="E17" s="49">
        <v>137</v>
      </c>
      <c r="F17" s="49">
        <v>44</v>
      </c>
      <c r="G17" s="49">
        <v>411</v>
      </c>
      <c r="H17" s="49">
        <v>104</v>
      </c>
      <c r="I17" s="50">
        <v>1029</v>
      </c>
      <c r="J17" s="51">
        <v>1036</v>
      </c>
      <c r="K17" s="52">
        <f t="shared" si="0"/>
        <v>-0.67567567567567721</v>
      </c>
    </row>
    <row r="18" spans="1:11">
      <c r="A18" s="44" t="s">
        <v>141</v>
      </c>
      <c r="B18" s="49">
        <v>70</v>
      </c>
      <c r="C18" s="49">
        <v>787</v>
      </c>
      <c r="D18" s="49">
        <v>593</v>
      </c>
      <c r="E18" s="49">
        <v>706</v>
      </c>
      <c r="F18" s="49">
        <v>142</v>
      </c>
      <c r="G18" s="49">
        <v>1652</v>
      </c>
      <c r="H18" s="49">
        <v>414</v>
      </c>
      <c r="I18" s="50">
        <v>4364</v>
      </c>
      <c r="J18" s="51">
        <v>4508</v>
      </c>
      <c r="K18" s="52">
        <f t="shared" si="0"/>
        <v>-3.1943212067435667</v>
      </c>
    </row>
    <row r="19" spans="1:11">
      <c r="A19" s="44" t="s">
        <v>142</v>
      </c>
      <c r="B19" s="49">
        <v>33</v>
      </c>
      <c r="C19" s="49">
        <v>537</v>
      </c>
      <c r="D19" s="49">
        <v>179</v>
      </c>
      <c r="E19" s="49">
        <v>860</v>
      </c>
      <c r="F19" s="49">
        <v>79</v>
      </c>
      <c r="G19" s="49">
        <v>1215</v>
      </c>
      <c r="H19" s="49">
        <v>193</v>
      </c>
      <c r="I19" s="50">
        <v>3096</v>
      </c>
      <c r="J19" s="51">
        <v>3056</v>
      </c>
      <c r="K19" s="52">
        <f t="shared" si="0"/>
        <v>1.3089005235602116</v>
      </c>
    </row>
    <row r="20" spans="1:11">
      <c r="A20" s="44" t="s">
        <v>143</v>
      </c>
      <c r="B20" s="49">
        <v>92</v>
      </c>
      <c r="C20" s="49">
        <v>704</v>
      </c>
      <c r="D20" s="49">
        <v>587</v>
      </c>
      <c r="E20" s="49">
        <v>738</v>
      </c>
      <c r="F20" s="49">
        <v>119</v>
      </c>
      <c r="G20" s="49">
        <v>1499</v>
      </c>
      <c r="H20" s="49">
        <v>354</v>
      </c>
      <c r="I20" s="50">
        <v>4093</v>
      </c>
      <c r="J20" s="51">
        <v>4164</v>
      </c>
      <c r="K20" s="52">
        <f t="shared" si="0"/>
        <v>-1.7050912584053748</v>
      </c>
    </row>
    <row r="21" spans="1:11">
      <c r="A21" s="44" t="s">
        <v>144</v>
      </c>
      <c r="B21" s="49">
        <v>29</v>
      </c>
      <c r="C21" s="49">
        <v>258</v>
      </c>
      <c r="D21" s="49">
        <v>135</v>
      </c>
      <c r="E21" s="49">
        <v>138</v>
      </c>
      <c r="F21" s="49">
        <v>74</v>
      </c>
      <c r="G21" s="49">
        <v>617</v>
      </c>
      <c r="H21" s="49">
        <v>121</v>
      </c>
      <c r="I21" s="50">
        <v>1372</v>
      </c>
      <c r="J21" s="51">
        <v>1512</v>
      </c>
      <c r="K21" s="52">
        <f t="shared" si="0"/>
        <v>-9.2592592592592524</v>
      </c>
    </row>
    <row r="22" spans="1:11">
      <c r="A22" s="44" t="s">
        <v>145</v>
      </c>
      <c r="B22" s="49">
        <v>16</v>
      </c>
      <c r="C22" s="49">
        <v>64</v>
      </c>
      <c r="D22" s="49">
        <v>76</v>
      </c>
      <c r="E22" s="49">
        <v>73</v>
      </c>
      <c r="F22" s="49">
        <v>21</v>
      </c>
      <c r="G22" s="49">
        <v>233</v>
      </c>
      <c r="H22" s="49">
        <v>40</v>
      </c>
      <c r="I22" s="50">
        <v>523</v>
      </c>
      <c r="J22" s="51">
        <v>486</v>
      </c>
      <c r="K22" s="52">
        <f t="shared" si="0"/>
        <v>7.6131687242798307</v>
      </c>
    </row>
    <row r="23" spans="1:11">
      <c r="A23" s="44" t="s">
        <v>146</v>
      </c>
      <c r="B23" s="49">
        <v>33</v>
      </c>
      <c r="C23" s="49">
        <v>247</v>
      </c>
      <c r="D23" s="49">
        <v>121</v>
      </c>
      <c r="E23" s="49">
        <v>346</v>
      </c>
      <c r="F23" s="49">
        <v>41</v>
      </c>
      <c r="G23" s="49">
        <v>517</v>
      </c>
      <c r="H23" s="49">
        <v>53</v>
      </c>
      <c r="I23" s="50">
        <v>1358</v>
      </c>
      <c r="J23" s="51">
        <v>1212</v>
      </c>
      <c r="K23" s="52">
        <f t="shared" si="0"/>
        <v>12.046204620462049</v>
      </c>
    </row>
    <row r="24" spans="1:11">
      <c r="A24" s="44" t="s">
        <v>147</v>
      </c>
      <c r="B24" s="49">
        <v>302</v>
      </c>
      <c r="C24" s="49">
        <v>3817</v>
      </c>
      <c r="D24" s="49">
        <v>1925</v>
      </c>
      <c r="E24" s="49">
        <v>2549</v>
      </c>
      <c r="F24" s="49">
        <v>969</v>
      </c>
      <c r="G24" s="49">
        <v>9975</v>
      </c>
      <c r="H24" s="49">
        <v>2043</v>
      </c>
      <c r="I24" s="50">
        <v>21580</v>
      </c>
      <c r="J24" s="51">
        <v>21783</v>
      </c>
      <c r="K24" s="52">
        <f t="shared" si="0"/>
        <v>-0.93191938667769136</v>
      </c>
    </row>
    <row r="25" spans="1:11">
      <c r="A25" s="44" t="s">
        <v>148</v>
      </c>
      <c r="B25" s="49">
        <v>31</v>
      </c>
      <c r="C25" s="49">
        <v>253</v>
      </c>
      <c r="D25" s="49">
        <v>211</v>
      </c>
      <c r="E25" s="49">
        <v>285</v>
      </c>
      <c r="F25" s="49">
        <v>47</v>
      </c>
      <c r="G25" s="49">
        <v>595</v>
      </c>
      <c r="H25" s="49">
        <v>167</v>
      </c>
      <c r="I25" s="50">
        <v>1589</v>
      </c>
      <c r="J25" s="51">
        <v>1585</v>
      </c>
      <c r="K25" s="52">
        <f t="shared" si="0"/>
        <v>0.25236593059936752</v>
      </c>
    </row>
    <row r="26" spans="1:11">
      <c r="A26" s="44" t="s">
        <v>149</v>
      </c>
      <c r="B26" s="49">
        <v>16</v>
      </c>
      <c r="C26" s="49">
        <v>99</v>
      </c>
      <c r="D26" s="49">
        <v>44</v>
      </c>
      <c r="E26" s="49">
        <v>217</v>
      </c>
      <c r="F26" s="49">
        <v>15</v>
      </c>
      <c r="G26" s="49">
        <v>225</v>
      </c>
      <c r="H26" s="49">
        <v>36</v>
      </c>
      <c r="I26" s="50">
        <v>652</v>
      </c>
      <c r="J26" s="51">
        <v>651</v>
      </c>
      <c r="K26" s="52">
        <f t="shared" si="0"/>
        <v>0.15360983102918624</v>
      </c>
    </row>
    <row r="27" spans="1:11">
      <c r="A27" s="44" t="s">
        <v>150</v>
      </c>
      <c r="B27" s="49">
        <v>17</v>
      </c>
      <c r="C27" s="49">
        <v>113</v>
      </c>
      <c r="D27" s="49">
        <v>161</v>
      </c>
      <c r="E27" s="49">
        <v>89</v>
      </c>
      <c r="F27" s="49">
        <v>33</v>
      </c>
      <c r="G27" s="49">
        <v>355</v>
      </c>
      <c r="H27" s="49">
        <v>82</v>
      </c>
      <c r="I27" s="50">
        <v>850</v>
      </c>
      <c r="J27" s="51">
        <v>836</v>
      </c>
      <c r="K27" s="52">
        <f t="shared" si="0"/>
        <v>1.6746411483253638</v>
      </c>
    </row>
    <row r="28" spans="1:11">
      <c r="A28" s="44" t="s">
        <v>151</v>
      </c>
      <c r="B28" s="49">
        <v>39</v>
      </c>
      <c r="C28" s="49">
        <v>50</v>
      </c>
      <c r="D28" s="49">
        <v>44</v>
      </c>
      <c r="E28" s="49">
        <v>81</v>
      </c>
      <c r="F28" s="49">
        <v>14</v>
      </c>
      <c r="G28" s="49">
        <v>260</v>
      </c>
      <c r="H28" s="49">
        <v>37</v>
      </c>
      <c r="I28" s="50">
        <v>525</v>
      </c>
      <c r="J28" s="51">
        <v>476</v>
      </c>
      <c r="K28" s="52">
        <f t="shared" si="0"/>
        <v>10.294117647058826</v>
      </c>
    </row>
    <row r="29" spans="1:11">
      <c r="A29" s="44" t="s">
        <v>152</v>
      </c>
      <c r="B29" s="49">
        <v>40</v>
      </c>
      <c r="C29" s="49">
        <v>462</v>
      </c>
      <c r="D29" s="49">
        <v>408</v>
      </c>
      <c r="E29" s="49">
        <v>263</v>
      </c>
      <c r="F29" s="49">
        <v>128</v>
      </c>
      <c r="G29" s="49">
        <v>1128</v>
      </c>
      <c r="H29" s="49">
        <v>257</v>
      </c>
      <c r="I29" s="50">
        <v>2686</v>
      </c>
      <c r="J29" s="51">
        <v>2704</v>
      </c>
      <c r="K29" s="52">
        <f t="shared" si="0"/>
        <v>-0.66568047337278813</v>
      </c>
    </row>
    <row r="30" spans="1:11">
      <c r="A30" s="44" t="s">
        <v>153</v>
      </c>
      <c r="B30" s="49">
        <v>14</v>
      </c>
      <c r="C30" s="49">
        <v>26</v>
      </c>
      <c r="D30" s="49">
        <v>38</v>
      </c>
      <c r="E30" s="49">
        <v>63</v>
      </c>
      <c r="F30" s="49">
        <v>5</v>
      </c>
      <c r="G30" s="49">
        <v>130</v>
      </c>
      <c r="H30" s="49">
        <v>18</v>
      </c>
      <c r="I30" s="50">
        <v>294</v>
      </c>
      <c r="J30" s="51">
        <v>292</v>
      </c>
      <c r="K30" s="52">
        <f t="shared" si="0"/>
        <v>0.68493150684930981</v>
      </c>
    </row>
    <row r="31" spans="1:11">
      <c r="A31" s="44" t="s">
        <v>154</v>
      </c>
      <c r="B31" s="49">
        <v>27</v>
      </c>
      <c r="C31" s="49">
        <v>149</v>
      </c>
      <c r="D31" s="49">
        <v>104</v>
      </c>
      <c r="E31" s="49">
        <v>79</v>
      </c>
      <c r="F31" s="49">
        <v>58</v>
      </c>
      <c r="G31" s="49">
        <v>425</v>
      </c>
      <c r="H31" s="49">
        <v>82</v>
      </c>
      <c r="I31" s="50">
        <v>924</v>
      </c>
      <c r="J31" s="51">
        <v>1052</v>
      </c>
      <c r="K31" s="52">
        <f t="shared" si="0"/>
        <v>-12.167300380228141</v>
      </c>
    </row>
    <row r="32" spans="1:11">
      <c r="A32" s="44" t="s">
        <v>155</v>
      </c>
      <c r="B32" s="49">
        <v>27</v>
      </c>
      <c r="C32" s="49">
        <v>162</v>
      </c>
      <c r="D32" s="49">
        <v>224</v>
      </c>
      <c r="E32" s="49">
        <v>125</v>
      </c>
      <c r="F32" s="49">
        <v>41</v>
      </c>
      <c r="G32" s="49">
        <v>376</v>
      </c>
      <c r="H32" s="49">
        <v>97</v>
      </c>
      <c r="I32" s="50">
        <v>1052</v>
      </c>
      <c r="J32" s="51">
        <v>1057</v>
      </c>
      <c r="K32" s="52">
        <f t="shared" si="0"/>
        <v>-0.47303689687795725</v>
      </c>
    </row>
    <row r="33" spans="1:11">
      <c r="A33" s="53" t="s">
        <v>156</v>
      </c>
      <c r="B33" s="54">
        <v>8</v>
      </c>
      <c r="C33" s="54">
        <v>25</v>
      </c>
      <c r="D33" s="54">
        <v>10</v>
      </c>
      <c r="E33" s="54">
        <v>24</v>
      </c>
      <c r="F33" s="54">
        <v>5</v>
      </c>
      <c r="G33" s="54">
        <v>36</v>
      </c>
      <c r="H33" s="54">
        <v>4</v>
      </c>
      <c r="I33" s="55">
        <v>112</v>
      </c>
      <c r="J33" s="51">
        <v>120</v>
      </c>
      <c r="K33" s="52">
        <f t="shared" si="0"/>
        <v>-6.6666666666666714</v>
      </c>
    </row>
    <row r="34" spans="1:11">
      <c r="A34" s="56"/>
      <c r="B34" s="54"/>
      <c r="C34" s="54"/>
      <c r="D34" s="54"/>
      <c r="E34" s="54"/>
      <c r="F34" s="54"/>
      <c r="G34" s="54"/>
      <c r="H34" s="54"/>
      <c r="I34" s="54"/>
      <c r="J34" s="51"/>
      <c r="K34" s="52"/>
    </row>
    <row r="35" spans="1:11">
      <c r="A35" s="57" t="s">
        <v>157</v>
      </c>
      <c r="B35" s="58">
        <f>SUM(B3:B33)</f>
        <v>1819</v>
      </c>
      <c r="C35" s="58">
        <f t="shared" ref="C35:I35" si="1">SUM(C3:C33)</f>
        <v>15028</v>
      </c>
      <c r="D35" s="58">
        <f t="shared" si="1"/>
        <v>9367</v>
      </c>
      <c r="E35" s="58">
        <f t="shared" si="1"/>
        <v>15477</v>
      </c>
      <c r="F35" s="58">
        <f t="shared" si="1"/>
        <v>3642</v>
      </c>
      <c r="G35" s="58">
        <f t="shared" si="1"/>
        <v>36801</v>
      </c>
      <c r="H35" s="58">
        <f t="shared" si="1"/>
        <v>7516</v>
      </c>
      <c r="I35" s="58">
        <f t="shared" si="1"/>
        <v>89650</v>
      </c>
      <c r="J35" s="59">
        <v>88974</v>
      </c>
      <c r="K35" s="60">
        <f t="shared" si="0"/>
        <v>0.75977251781419852</v>
      </c>
    </row>
    <row r="36" spans="1:11">
      <c r="A36" s="61"/>
      <c r="B36" s="62"/>
      <c r="C36" s="62"/>
      <c r="D36" s="62"/>
      <c r="E36" s="62"/>
      <c r="F36" s="62"/>
      <c r="G36" s="62"/>
      <c r="H36" s="62"/>
      <c r="I36" s="62"/>
      <c r="J36" s="63"/>
      <c r="K36" s="64"/>
    </row>
    <row r="38" spans="1:11">
      <c r="C38" s="44"/>
      <c r="D38" s="44"/>
      <c r="E38" s="44"/>
      <c r="F38" s="44"/>
      <c r="G38" s="44"/>
      <c r="H38" s="44"/>
      <c r="I38" s="44"/>
      <c r="J38" s="44"/>
      <c r="K38" s="44"/>
    </row>
    <row r="39" spans="1:11">
      <c r="C39" s="44"/>
      <c r="D39" s="44"/>
      <c r="E39" s="44"/>
      <c r="F39" s="44"/>
      <c r="G39" s="44"/>
      <c r="H39" s="44"/>
      <c r="I39" s="44"/>
      <c r="J39" s="44"/>
      <c r="K39" s="44"/>
    </row>
    <row r="40" spans="1:11">
      <c r="A40" s="42" t="s">
        <v>112</v>
      </c>
      <c r="B40" s="42" t="s">
        <v>113</v>
      </c>
    </row>
    <row r="41" spans="1:11">
      <c r="A41" s="42" t="s">
        <v>114</v>
      </c>
      <c r="B41" s="42" t="s">
        <v>48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7"/>
  <sheetViews>
    <sheetView showGridLines="0" zoomScale="80" zoomScaleNormal="80" workbookViewId="0">
      <selection activeCell="J27" sqref="J27"/>
    </sheetView>
  </sheetViews>
  <sheetFormatPr baseColWidth="10" defaultRowHeight="15"/>
  <cols>
    <col min="1" max="1" width="18.140625" customWidth="1"/>
    <col min="5" max="5" width="13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>
      <c r="A1" s="373" t="s">
        <v>561</v>
      </c>
      <c r="B1" s="373"/>
      <c r="C1" s="373"/>
      <c r="D1" s="373"/>
      <c r="E1" s="373"/>
      <c r="F1" s="373"/>
      <c r="G1" s="373"/>
      <c r="H1" s="373"/>
      <c r="I1" s="373"/>
    </row>
    <row r="2" spans="1:24" ht="39" customHeight="1">
      <c r="A2" s="65" t="s">
        <v>100</v>
      </c>
      <c r="B2" s="66" t="s">
        <v>158</v>
      </c>
      <c r="C2" s="65" t="s">
        <v>116</v>
      </c>
      <c r="D2" s="66" t="s">
        <v>120</v>
      </c>
      <c r="E2" s="65" t="s">
        <v>118</v>
      </c>
      <c r="F2" s="66" t="s">
        <v>117</v>
      </c>
      <c r="G2" s="65" t="s">
        <v>119</v>
      </c>
      <c r="H2" s="66" t="s">
        <v>159</v>
      </c>
      <c r="I2" s="67" t="s">
        <v>160</v>
      </c>
    </row>
    <row r="3" spans="1:24">
      <c r="A3" s="241" t="s">
        <v>562</v>
      </c>
      <c r="B3" s="175">
        <v>7497</v>
      </c>
      <c r="C3" s="175">
        <v>2097</v>
      </c>
      <c r="D3" s="175">
        <v>4436</v>
      </c>
      <c r="E3" s="175">
        <v>11162</v>
      </c>
      <c r="F3" s="175">
        <v>19382</v>
      </c>
      <c r="G3" s="175">
        <v>22013</v>
      </c>
      <c r="H3" s="175">
        <v>46086</v>
      </c>
      <c r="I3" s="175">
        <v>112673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>
      <c r="K4" s="6"/>
      <c r="M4" s="6"/>
      <c r="N4" s="6"/>
      <c r="O4" s="6"/>
      <c r="P4" s="6"/>
      <c r="Q4" s="69"/>
      <c r="R4" s="6"/>
      <c r="S4" s="6"/>
      <c r="T4" s="6"/>
      <c r="X4" s="6"/>
    </row>
    <row r="5" spans="1:24">
      <c r="M5" s="6"/>
      <c r="N5" s="6"/>
      <c r="O5" s="6"/>
      <c r="P5" s="6"/>
      <c r="Q5" s="6"/>
      <c r="R5" s="6"/>
      <c r="S5" s="6"/>
      <c r="T5" s="6"/>
    </row>
    <row r="8" spans="1:24">
      <c r="K8" s="175"/>
      <c r="L8" s="175"/>
      <c r="M8" s="175"/>
      <c r="N8" s="175"/>
      <c r="O8" s="175"/>
      <c r="P8" s="175"/>
      <c r="Q8" s="175"/>
      <c r="R8" s="175"/>
    </row>
    <row r="10" spans="1:24">
      <c r="G10" s="6"/>
      <c r="H10" s="6"/>
      <c r="I10" s="6"/>
      <c r="J10" s="6"/>
    </row>
    <row r="11" spans="1:24">
      <c r="G11" s="6"/>
      <c r="H11" s="6"/>
      <c r="I11" s="6"/>
      <c r="J11" s="6"/>
      <c r="K11" s="175"/>
      <c r="L11" s="175"/>
      <c r="M11" s="175"/>
      <c r="N11" s="175"/>
      <c r="O11" s="175"/>
      <c r="P11" s="175"/>
      <c r="Q11" s="175"/>
      <c r="R11" s="175"/>
    </row>
    <row r="12" spans="1:24">
      <c r="J12" s="175"/>
      <c r="K12" s="175"/>
      <c r="L12" s="175"/>
      <c r="M12" s="175"/>
      <c r="N12" s="175"/>
      <c r="O12" s="175"/>
      <c r="P12" s="175"/>
      <c r="Q12" s="175"/>
    </row>
    <row r="13" spans="1:24">
      <c r="K13" s="6"/>
    </row>
    <row r="26" spans="1:2">
      <c r="A26" s="42" t="s">
        <v>112</v>
      </c>
      <c r="B26" s="42" t="s">
        <v>113</v>
      </c>
    </row>
    <row r="27" spans="1:2">
      <c r="A27" s="42" t="s">
        <v>114</v>
      </c>
      <c r="B27" s="42" t="s">
        <v>48</v>
      </c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ÍNDICE</vt:lpstr>
      <vt:lpstr>DEMOGRÁFICOS_1</vt:lpstr>
      <vt:lpstr>DEMOGRÁFICOS_2</vt:lpstr>
      <vt:lpstr>TURISMO_1</vt:lpstr>
      <vt:lpstr>TURISMO_2</vt:lpstr>
      <vt:lpstr>TURISMO_3</vt:lpstr>
      <vt:lpstr>PARO_1</vt:lpstr>
      <vt:lpstr>PARO_2</vt:lpstr>
      <vt:lpstr>PARO_3</vt:lpstr>
      <vt:lpstr>PARO_4</vt:lpstr>
      <vt:lpstr>PARO_5</vt:lpstr>
      <vt:lpstr>PARO_6</vt:lpstr>
      <vt:lpstr>PARO_7</vt:lpstr>
      <vt:lpstr>PARO_8</vt:lpstr>
      <vt:lpstr>ERTES</vt:lpstr>
      <vt:lpstr>CONTRATOS_1</vt:lpstr>
      <vt:lpstr>CONTRATOS_2</vt:lpstr>
      <vt:lpstr>CONTRATOS_3</vt:lpstr>
      <vt:lpstr>CONTRATOS_4</vt:lpstr>
      <vt:lpstr>IPC_1</vt:lpstr>
      <vt:lpstr>IPC_2</vt:lpstr>
      <vt:lpstr>REF</vt:lpstr>
      <vt:lpstr>PIB_1</vt:lpstr>
      <vt:lpstr>PIB_2</vt:lpstr>
      <vt:lpstr>AFILIADOS S.S._1</vt:lpstr>
      <vt:lpstr>AFILIADOS S.S._2</vt:lpstr>
      <vt:lpstr>EPA_1</vt:lpstr>
      <vt:lpstr>EPA_2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2020-05-13T15:19:21Z</cp:lastPrinted>
  <dcterms:created xsi:type="dcterms:W3CDTF">2018-10-09T08:14:10Z</dcterms:created>
  <dcterms:modified xsi:type="dcterms:W3CDTF">2023-03-16T12:46:58Z</dcterms:modified>
</cp:coreProperties>
</file>