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charts/chart27.xml" ContentType="application/vnd.openxmlformats-officedocument.drawingml.chart+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3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34.xml" ContentType="application/vnd.openxmlformats-officedocument.drawingml.chart+xml"/>
  <Override PartName="/xl/charts/style23.xml" ContentType="application/vnd.ms-office.chartstyle+xml"/>
  <Override PartName="/xl/charts/colors23.xml" ContentType="application/vnd.ms-office.chartcolorstyle+xml"/>
  <Override PartName="/xl/charts/chart3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6.xml" ContentType="application/vnd.openxmlformats-officedocument.drawingml.chart+xml"/>
  <Override PartName="/xl/charts/style25.xml" ContentType="application/vnd.ms-office.chartstyle+xml"/>
  <Override PartName="/xl/charts/colors25.xml" ContentType="application/vnd.ms-office.chartcolorstyle+xml"/>
  <Override PartName="/xl/charts/chart3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38.xml" ContentType="application/vnd.openxmlformats-officedocument.drawingml.chart+xml"/>
  <Override PartName="/xl/charts/style27.xml" ContentType="application/vnd.ms-office.chartstyle+xml"/>
  <Override PartName="/xl/charts/colors27.xml" ContentType="application/vnd.ms-office.chartcolorstyle+xml"/>
  <Override PartName="/xl/charts/chart3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D15" i="38" l="1"/>
  <c r="D17" i="38"/>
  <c r="D18" i="38"/>
  <c r="D19" i="38"/>
  <c r="D20" i="38"/>
  <c r="D21" i="38"/>
  <c r="D22" i="38"/>
  <c r="D23" i="38"/>
  <c r="D5" i="38"/>
  <c r="D6" i="38"/>
  <c r="D7" i="38"/>
  <c r="D8" i="38"/>
  <c r="D9" i="38"/>
  <c r="D10" i="38"/>
  <c r="D11" i="38"/>
  <c r="D12" i="38"/>
  <c r="D13" i="38"/>
  <c r="D14" i="38"/>
  <c r="D4" i="38"/>
  <c r="K22" i="39" l="1"/>
  <c r="T51" i="41"/>
  <c r="C51" i="37" l="1"/>
  <c r="D51" i="37"/>
  <c r="E51" i="37"/>
  <c r="B51" i="37"/>
  <c r="K21" i="39" l="1"/>
  <c r="T50" i="41" l="1"/>
  <c r="F77" i="43" l="1"/>
  <c r="F76" i="43"/>
  <c r="F75" i="43"/>
  <c r="F74" i="43"/>
  <c r="F73" i="43"/>
  <c r="F72" i="43"/>
  <c r="F71" i="43"/>
  <c r="F70" i="43"/>
  <c r="F69" i="43"/>
  <c r="F68" i="43"/>
  <c r="F67" i="43"/>
  <c r="F66" i="43"/>
  <c r="F65" i="43"/>
  <c r="F64" i="43"/>
  <c r="F63" i="43"/>
  <c r="F62" i="43"/>
  <c r="F61" i="43"/>
  <c r="F60" i="43"/>
  <c r="F59" i="43"/>
  <c r="F58" i="43"/>
  <c r="F57" i="43"/>
  <c r="F56" i="43"/>
  <c r="D5" i="42"/>
  <c r="D4" i="42"/>
  <c r="R55" i="41"/>
  <c r="Q55" i="41"/>
  <c r="R54" i="41"/>
  <c r="Q54" i="41"/>
  <c r="R53" i="41"/>
  <c r="Q53" i="41"/>
  <c r="R52" i="41"/>
  <c r="Q52" i="41"/>
  <c r="R51" i="41"/>
  <c r="Q51" i="41"/>
  <c r="R50" i="41"/>
  <c r="Q50" i="41"/>
  <c r="T49" i="41"/>
  <c r="R49" i="41"/>
  <c r="Q49" i="41"/>
  <c r="T48" i="41"/>
  <c r="R48" i="41"/>
  <c r="Q48" i="41"/>
  <c r="T47" i="41"/>
  <c r="R47" i="41"/>
  <c r="Q47" i="41"/>
  <c r="T46" i="41"/>
  <c r="R46" i="41"/>
  <c r="Q46" i="41"/>
  <c r="T45" i="41"/>
  <c r="R45" i="41"/>
  <c r="Q45" i="41"/>
  <c r="T44" i="41"/>
  <c r="R44" i="41"/>
  <c r="Q44" i="41"/>
  <c r="K20" i="39" l="1"/>
  <c r="K19" i="39"/>
  <c r="K18" i="39"/>
  <c r="K17" i="39"/>
  <c r="K16" i="39"/>
  <c r="K15" i="39"/>
  <c r="M5" i="6" l="1"/>
  <c r="M6" i="6"/>
  <c r="M4" i="6"/>
  <c r="J5" i="6"/>
  <c r="J6" i="6"/>
  <c r="J4" i="6"/>
  <c r="G6" i="6"/>
  <c r="D6" i="6"/>
  <c r="D48" i="12" l="1"/>
  <c r="C48" i="12"/>
  <c r="B48" i="12"/>
  <c r="D43" i="12"/>
  <c r="C43" i="12"/>
  <c r="C49" i="12" s="1"/>
  <c r="H21" i="12" s="1"/>
  <c r="B43" i="12"/>
  <c r="D36" i="12"/>
  <c r="C36" i="12"/>
  <c r="B36" i="12"/>
  <c r="D31" i="12"/>
  <c r="C31" i="12"/>
  <c r="C37" i="12" s="1"/>
  <c r="H20" i="12" s="1"/>
  <c r="B31" i="12"/>
  <c r="D24" i="12"/>
  <c r="C24" i="12"/>
  <c r="B24" i="12"/>
  <c r="D19" i="12"/>
  <c r="C19" i="12"/>
  <c r="B19" i="12"/>
  <c r="D12" i="12"/>
  <c r="C12" i="12"/>
  <c r="B12" i="12"/>
  <c r="J11" i="12"/>
  <c r="I11" i="12"/>
  <c r="H11" i="12"/>
  <c r="G11" i="12"/>
  <c r="D7" i="12"/>
  <c r="C7" i="12"/>
  <c r="C13" i="12" s="1"/>
  <c r="H18" i="12" s="1"/>
  <c r="B7" i="12"/>
  <c r="J6" i="12"/>
  <c r="I6" i="12"/>
  <c r="H6" i="12"/>
  <c r="H12" i="12" s="1"/>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E16" i="6"/>
  <c r="B16" i="6"/>
  <c r="G5" i="6"/>
  <c r="D5" i="6"/>
  <c r="G4" i="6"/>
  <c r="D4" i="6"/>
  <c r="I12" i="12" l="1"/>
  <c r="D13" i="12"/>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<sst xmlns="http://schemas.openxmlformats.org/spreadsheetml/2006/main" count="1531" uniqueCount="672">
  <si>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</si>
  <si>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</si>
  <si>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</si>
  <si>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</si>
  <si>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</si>
  <si>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</si>
  <si>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</si>
  <si>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</si>
  <si>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</si>
  <si>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</si>
  <si>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</si>
  <si>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</si>
  <si>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</si>
  <si>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</si>
  <si>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</si>
  <si>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</si>
  <si>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</si>
  <si>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</si>
  <si>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</si>
  <si>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</si>
  <si>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</si>
  <si>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</si>
  <si>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</si>
  <si>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</si>
  <si>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</si>
  <si>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</si>
  <si>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</si>
  <si>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</si>
  <si>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</si>
  <si>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</si>
  <si>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</si>
  <si>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</si>
  <si>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2010</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</si>
  <si>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</si>
  <si>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</si>
  <si>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</si>
  <si>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</si>
  <si>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</si>
  <si>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</si>
  <si>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</si>
  <si>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</si>
  <si>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</si>
  <si>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</si>
  <si>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</si>
  <si>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</si>
  <si>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</si>
  <si>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</si>
  <si>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</si>
  <si>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</si>
  <si>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</si>
  <si>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</si>
  <si>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</si>
  <si>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</si>
  <si>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</si>
  <si>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</si>
  <si>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</si>
  <si>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</si>
  <si>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</si>
  <si>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</si>
  <si>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</si>
  <si>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</si>
  <si>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</si>
  <si>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</si>
  <si>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</si>
  <si>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</si>
  <si>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</si>
  <si>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</si>
  <si>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E.Media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</si>
  <si>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</si>
  <si>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</si>
  <si>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</si>
  <si>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</si>
  <si>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</si>
  <si>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</si>
  <si>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</si>
  <si>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</si>
  <si>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</si>
  <si>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</si>
  <si>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</si>
  <si>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</si>
  <si>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</si>
  <si>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</si>
  <si>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</si>
  <si>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</si>
  <si>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</si>
  <si>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</si>
  <si>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</si>
  <si>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</si>
  <si>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</si>
  <si>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</si>
  <si>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</si>
  <si>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</si>
  <si>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</si>
  <si>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</si>
  <si>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</si>
  <si>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</si>
  <si>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Acumulado</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</si>
  <si>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</si>
  <si>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</si>
  <si>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</si>
  <si>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</si>
  <si>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</si>
  <si>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</si>
  <si>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</si>
  <si>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</si>
  <si>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</si>
  <si>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</si>
  <si>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</si>
  <si>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</si>
  <si>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2018/2017%</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</si>
  <si>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</si>
  <si>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</si>
  <si>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</si>
  <si>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</si>
  <si>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</si>
  <si>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</si>
  <si>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</si>
  <si>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</si>
  <si>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</si>
  <si>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</si>
  <si>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</si>
  <si>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</si>
  <si>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</si>
  <si>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</si>
  <si>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Total 2018</t>
  </si>
  <si>
    <t>%Var. 2019/18</t>
  </si>
  <si>
    <t>Adeje</t>
  </si>
  <si>
    <t>Arafo</t>
  </si>
  <si>
    <t>Arico</t>
  </si>
  <si>
    <t>Arona</t>
  </si>
  <si>
    <t>Buenavista del Norte</t>
  </si>
  <si>
    <t>Candelaria</t>
  </si>
  <si>
    <t>Fasnia</t>
  </si>
  <si>
    <t>Garachico</t>
  </si>
  <si>
    <t>Granadilla de Abona</t>
  </si>
  <si>
    <t>La Guancha</t>
  </si>
  <si>
    <t>Guía de Isora</t>
  </si>
  <si>
    <t>Güímar</t>
  </si>
  <si>
    <t>Icod de los Vinos</t>
  </si>
  <si>
    <t>San Cristóbal de La Laguna</t>
  </si>
  <si>
    <t>La Matanza de Acentejo</t>
  </si>
  <si>
    <t>La Orotava</t>
  </si>
  <si>
    <t>Puerto de la Cruz</t>
  </si>
  <si>
    <t>Los Realejos</t>
  </si>
  <si>
    <t>El Rosario</t>
  </si>
  <si>
    <t>San Juan de la Rambla</t>
  </si>
  <si>
    <t>San Miguel de Abona</t>
  </si>
  <si>
    <t>Santa Cruz de Tenerife</t>
  </si>
  <si>
    <t>Santa Úrsula</t>
  </si>
  <si>
    <t>Santiago del Teide</t>
  </si>
  <si>
    <t>El Sauzal</t>
  </si>
  <si>
    <t>Los Silos</t>
  </si>
  <si>
    <t>Tacoronte</t>
  </si>
  <si>
    <t>El Tanque</t>
  </si>
  <si>
    <t>Tegueste</t>
  </si>
  <si>
    <t>La Victoria de Acentejo</t>
  </si>
  <si>
    <t>Vilaflor de Chasna</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</si>
  <si>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</si>
  <si>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</si>
  <si>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</si>
  <si>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</si>
  <si>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</si>
  <si>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</si>
  <si>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</si>
  <si>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</si>
  <si>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</si>
  <si>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</si>
  <si>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</si>
  <si>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</si>
  <si>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</si>
  <si>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</si>
  <si>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</si>
  <si>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</si>
  <si>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</si>
  <si>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</si>
  <si>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</si>
  <si>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</si>
  <si>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</si>
  <si>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</si>
  <si>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</si>
  <si>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</si>
  <si>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</si>
  <si>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</si>
  <si>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</si>
  <si>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</si>
  <si>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</si>
  <si>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</si>
  <si>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</si>
  <si>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</si>
  <si>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</si>
  <si>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</si>
  <si>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</si>
  <si>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</si>
  <si>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</si>
  <si>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</si>
  <si>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</si>
  <si>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</si>
  <si>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</si>
  <si>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</si>
  <si>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</si>
  <si>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</si>
  <si>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</si>
  <si>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</si>
  <si>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</si>
  <si>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</si>
  <si>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</si>
  <si>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</si>
  <si>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</si>
  <si>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</si>
  <si>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</si>
  <si>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</si>
  <si>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</si>
  <si>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</si>
  <si>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</si>
  <si>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</si>
  <si>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</si>
  <si>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</si>
  <si>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</si>
  <si>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</si>
  <si>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</si>
  <si>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</si>
  <si>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</si>
  <si>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</si>
  <si>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</si>
  <si>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</si>
  <si>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</si>
  <si>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</si>
  <si>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</si>
  <si>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</si>
  <si>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</si>
  <si>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</si>
  <si>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</si>
  <si>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</si>
  <si>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</si>
  <si>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</si>
  <si>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</si>
  <si>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</si>
  <si>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</si>
  <si>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</si>
  <si>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</si>
  <si>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</si>
  <si>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</si>
  <si>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</si>
  <si>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</si>
  <si>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</si>
  <si>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</si>
  <si>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</si>
  <si>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</si>
  <si>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</si>
  <si>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</si>
  <si>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</si>
  <si>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</si>
  <si>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</si>
  <si>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</si>
  <si>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</si>
  <si>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</si>
  <si>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Población parada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</si>
  <si>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</si>
  <si>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</si>
  <si>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</si>
  <si>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</si>
  <si>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</si>
  <si>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</si>
  <si>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</si>
  <si>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</si>
  <si>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</si>
  <si>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</si>
  <si>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</si>
  <si>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</si>
  <si>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</si>
  <si>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</si>
  <si>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</si>
  <si>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</si>
  <si>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</si>
  <si>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</si>
  <si>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</si>
  <si>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</si>
  <si>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</si>
  <si>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</si>
  <si>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</si>
  <si>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</si>
  <si>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</si>
  <si>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</si>
  <si>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</si>
  <si>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</si>
  <si>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</si>
  <si>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</si>
  <si>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</si>
  <si>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</si>
  <si>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</si>
  <si>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</si>
  <si>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</si>
  <si>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</si>
  <si>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RESUMEN DE DATOS ACUMULADOS</t>
  </si>
  <si>
    <t>Año actual</t>
  </si>
  <si>
    <t>Año anterior</t>
  </si>
  <si>
    <t>Variación</t>
  </si>
  <si>
    <t>2020/19</t>
  </si>
  <si>
    <t>Paro registrado en Canarias según sexos por porvincias e islas</t>
  </si>
  <si>
    <t>Evolución Mensual Indice de Precios de Consumo. Base 2016. Provincia Santa Cruz de Tenerife</t>
  </si>
  <si>
    <t>Unidades: Índice</t>
  </si>
  <si>
    <t>Índice general</t>
  </si>
  <si>
    <t xml:space="preserve">    2020M02</t>
  </si>
  <si>
    <t xml:space="preserve">    2020M01</t>
  </si>
  <si>
    <t xml:space="preserve">    2019M12</t>
  </si>
  <si>
    <t xml:space="preserve">    2019M11</t>
  </si>
  <si>
    <t xml:space="preserve">    2019M10</t>
  </si>
  <si>
    <t xml:space="preserve">    2019M09</t>
  </si>
  <si>
    <t xml:space="preserve">    2019M08</t>
  </si>
  <si>
    <r>
      <t xml:space="preserve">Evolución anual del Paro registrado en Canarias </t>
    </r>
    <r>
      <rPr>
        <b/>
        <sz val="9"/>
        <rFont val="Arial"/>
        <family val="2"/>
      </rPr>
      <t>(a enero de cada año)</t>
    </r>
  </si>
  <si>
    <t>Variación 2020/2019%</t>
  </si>
  <si>
    <t xml:space="preserve"> Marzo 2020</t>
  </si>
  <si>
    <t>Elaborado por el Servicio Técnico de Desarrollo Económico y Comercio</t>
  </si>
  <si>
    <t>Nota: Orden SND/257/2020, de 19 de marzo Suspensión de apertura al público de establecimientos alojativos turísticos</t>
  </si>
  <si>
    <t>La elevación del mes de marzo 2020 se ha realizado para el periodo del 1 al 26 de marzo</t>
  </si>
  <si>
    <t xml:space="preserve">    2020M03</t>
  </si>
  <si>
    <t>2020 Primer trimestre</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</si>
  <si>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</si>
  <si>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</si>
  <si>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</si>
  <si>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</si>
  <si>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</si>
  <si>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</si>
  <si>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</si>
  <si>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</si>
  <si>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</si>
  <si>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</si>
  <si>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</si>
  <si>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</si>
  <si>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</si>
  <si>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</si>
  <si>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</si>
  <si>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</si>
  <si>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</si>
  <si>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2018 Abril</t>
  </si>
  <si>
    <t xml:space="preserve">         2014 Segundo trimestre</t>
  </si>
  <si>
    <t>Actividades de alquiler</t>
  </si>
  <si>
    <t xml:space="preserve">      2018 Mayo</t>
  </si>
  <si>
    <t xml:space="preserve">         2014 Tercer trimestre</t>
  </si>
  <si>
    <t>Actividades de agencias de viajes, operadores turisticos, servicios de reservas y actividades relacionadas con los mismos</t>
  </si>
  <si>
    <t xml:space="preserve">      2018 Junio</t>
  </si>
  <si>
    <t xml:space="preserve">         2014 Cuarto trimestre</t>
  </si>
  <si>
    <t>Actividades de creacion, artisticas y espectaculos</t>
  </si>
  <si>
    <t xml:space="preserve">      2018 Julio</t>
  </si>
  <si>
    <t xml:space="preserve">         2015 Primer trimestre</t>
  </si>
  <si>
    <t>Actividades de bibliotecas, archivos, museos y otras actividades culturales</t>
  </si>
  <si>
    <t xml:space="preserve">      2018 Agosto</t>
  </si>
  <si>
    <t xml:space="preserve">         2015 Segundo trimestre</t>
  </si>
  <si>
    <t>Actividades de juegos de azar y apuestas</t>
  </si>
  <si>
    <t xml:space="preserve">      2018 Septiembre</t>
  </si>
  <si>
    <t xml:space="preserve">         2015 Tercer trimestre</t>
  </si>
  <si>
    <t>Actividades deportivas, recreativas y de entretenimiento</t>
  </si>
  <si>
    <t xml:space="preserve">      2018 Octubre</t>
  </si>
  <si>
    <t xml:space="preserve">         2015 Cuarto trimestre</t>
  </si>
  <si>
    <t xml:space="preserve">      2018 Noviembre</t>
  </si>
  <si>
    <t xml:space="preserve">         2016 Primer trimestre</t>
  </si>
  <si>
    <t xml:space="preserve">      2018 Diciembre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</si>
  <si>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</si>
  <si>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</si>
  <si>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</si>
  <si>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</si>
  <si>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</si>
  <si>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</si>
  <si>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</si>
  <si>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</si>
  <si>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</si>
  <si>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Datos Trimestrales de la Seguridad Social en el Sector Turístico de la Isla de Tenerife</t>
  </si>
  <si>
    <t xml:space="preserve">      2019 Abril</t>
  </si>
  <si>
    <t xml:space="preserve">         2017 Segundo trimestre</t>
  </si>
  <si>
    <t>Afiliaciones Residentes</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</si>
  <si>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</si>
  <si>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</si>
  <si>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</si>
  <si>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</si>
  <si>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</si>
  <si>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</si>
  <si>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</si>
  <si>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</si>
  <si>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</si>
  <si>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</si>
  <si>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</si>
  <si>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</si>
  <si>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</si>
  <si>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</si>
  <si>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</si>
  <si>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</si>
  <si>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</si>
  <si>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</si>
  <si>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</si>
  <si>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</si>
  <si>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</si>
  <si>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</si>
  <si>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</si>
  <si>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</si>
  <si>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</si>
  <si>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</si>
  <si>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</si>
  <si>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</si>
  <si>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</si>
  <si>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</si>
  <si>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</si>
  <si>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</si>
  <si>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</si>
  <si>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</si>
  <si>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</si>
  <si>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</si>
  <si>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</si>
  <si>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</si>
  <si>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</si>
  <si>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</si>
  <si>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</si>
  <si>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</si>
  <si>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</si>
  <si>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</si>
  <si>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</si>
  <si>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</si>
  <si>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</si>
  <si>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</si>
  <si>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</si>
  <si>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</si>
  <si>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</si>
  <si>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</si>
  <si>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</si>
  <si>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</si>
  <si>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</si>
  <si>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</si>
  <si>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</si>
  <si>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</si>
  <si>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</si>
  <si>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</si>
  <si>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</si>
  <si>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</si>
  <si>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</si>
  <si>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</si>
  <si>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</si>
  <si>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</si>
  <si>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</si>
  <si>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</si>
  <si>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</si>
  <si>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</si>
  <si>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</si>
  <si>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</si>
  <si>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</si>
  <si>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</si>
  <si>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</si>
  <si>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</si>
  <si>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</si>
  <si>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</si>
  <si>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</si>
  <si>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</si>
  <si>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</si>
  <si>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</si>
  <si>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</si>
  <si>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</si>
  <si>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</si>
  <si>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</si>
  <si>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</si>
  <si>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</si>
  <si>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</si>
  <si>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</si>
  <si>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</si>
  <si>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</si>
  <si>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</si>
  <si>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</si>
  <si>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</si>
  <si>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</si>
  <si>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</si>
  <si>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</si>
  <si>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</si>
  <si>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</si>
  <si>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(2020/19) de la Evolución Mensual de las Principales Variables Turísticas en lo que va de año</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</si>
  <si>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</si>
  <si>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</si>
  <si>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</si>
  <si>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</si>
  <si>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</si>
  <si>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</si>
  <si>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</si>
  <si>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</si>
  <si>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</si>
  <si>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</si>
  <si>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</si>
  <si>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</si>
  <si>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</si>
  <si>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</si>
  <si>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</si>
  <si>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</si>
  <si>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</si>
  <si>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</si>
  <si>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</si>
  <si>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</si>
  <si>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</si>
  <si>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</si>
  <si>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</si>
  <si>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</si>
  <si>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</si>
  <si>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</si>
  <si>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</si>
  <si>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</si>
  <si>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</si>
  <si>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</si>
  <si>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</si>
  <si>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</si>
  <si>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</si>
  <si>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</si>
  <si>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</si>
  <si>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</si>
  <si>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Afiliaciones según situaciones laborales por municipios de Tenerife por trimestre.</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</si>
  <si>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</si>
  <si>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</si>
  <si>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</si>
  <si>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</si>
  <si>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</si>
  <si>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</si>
  <si>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</si>
  <si>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</si>
  <si>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</si>
  <si>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</si>
  <si>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</si>
  <si>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 xml:space="preserve">    2020M04</t>
  </si>
  <si>
    <t>Suspensión</t>
  </si>
  <si>
    <t>Reducción</t>
  </si>
  <si>
    <t>Nº de Trabajadores afectados</t>
  </si>
  <si>
    <t>Nº Total de Solicitudes</t>
  </si>
  <si>
    <t>Total Isla de Tenerife</t>
  </si>
  <si>
    <t>Buenavista</t>
  </si>
  <si>
    <t xml:space="preserve">El Sauzal </t>
  </si>
  <si>
    <t>Granadilla</t>
  </si>
  <si>
    <t>Güimar</t>
  </si>
  <si>
    <t>La Laguna</t>
  </si>
  <si>
    <t>La Matanza</t>
  </si>
  <si>
    <t>La Victoria</t>
  </si>
  <si>
    <t>Vilaflor</t>
  </si>
  <si>
    <t>Expedientes de Regulación Temporal de Empleo en la Isla de Tenerife</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</si>
  <si>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</si>
  <si>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</si>
  <si>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</si>
  <si>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</si>
  <si>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</si>
  <si>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</si>
  <si>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</si>
  <si>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</si>
  <si>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</si>
  <si>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</si>
  <si>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</si>
  <si>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</si>
  <si>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</si>
  <si>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</si>
  <si>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</si>
  <si>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</si>
  <si>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 xml:space="preserve">      2020 Junio</t>
  </si>
  <si>
    <t>Segundo Trimestre 2020*</t>
  </si>
  <si>
    <t>Evolución Expedientes de Regulación Temporal de Empleo en la Isla de Tenerife</t>
  </si>
  <si>
    <t>Fechas</t>
  </si>
  <si>
    <t>Datos hasta el 24 de Abril</t>
  </si>
  <si>
    <t>Datos hasta el 2 de Mayo</t>
  </si>
  <si>
    <t>Datos hasta el 9 de Mayo</t>
  </si>
  <si>
    <t>Datos hasta el 25 de Mayo</t>
  </si>
  <si>
    <t>Datos hasta el 12 de Junio</t>
  </si>
  <si>
    <t>Nota: Actualizado al último dato disponible</t>
  </si>
  <si>
    <t>Empresas Inscritas en el INSS según actividades económicas (CNAE-09) en la Isla de Tenerife por trimestres.</t>
  </si>
  <si>
    <t>Unidad de medida:Empresas</t>
  </si>
  <si>
    <t>ACTIVIDADES ESCONÓMICAS</t>
  </si>
  <si>
    <t>2019 Segundo trimestre</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</si>
  <si>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</si>
  <si>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</si>
  <si>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</si>
  <si>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</si>
  <si>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</si>
  <si>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</si>
  <si>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</si>
  <si>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</si>
  <si>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</si>
  <si>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</si>
  <si>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</si>
  <si>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</si>
  <si>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Como se observa en el gráfico la población de la Isla de Tenerife se ha incrementado en los últimos 10 años en 10.987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</si>
  <si>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DEMOGRAFÍA_1</t>
  </si>
  <si>
    <t>DEMOGRAFÍA_2</t>
  </si>
  <si>
    <t>Los datos aquí presentados, son los relativos a la estadística de turismo realizada a finales de Marzo 2020, ya que tras la Orden SND/257/2020, de 19 de marzo Suspensión de apertura al público de establecimientos alojativos turísticos decretada por el Gobierno Central como consecuencia de la emergencia sanitaria ocasionada por el nuevo coronavirus Covid-19, la actividad turística se ha mantenido paralizada por completo desde entonces. Tras la finalización del Estado de Alarma el pasado 21 de Junio 2020, se prevé una progresiva reapertura de los establecimientos turísticos que nos permitirá disponer de datos estadísticos de nuevo a partir del mes de Julio 2020.</t>
  </si>
  <si>
    <t>2020 Segundo trimestre (p)</t>
  </si>
  <si>
    <t xml:space="preserve">Los recientes datos de afiliaciones según situaciones laborales publicados por el Instituto Canario de Estadística (ISTAC), referidos al segundo trimestre de 2020, reflejan el impacto de la crisis del COVID-19 traduciéndose en la pérdida de 27.715 afiliaciones respecto al cuarto trimestre de 2019, una variación entre ambos trimestres del -7,96%.
En términos absolutos, las actividades económicas más afectadas, hasta este momento, son las relacionadas con: Actividades artísticas, recreativas y de entretenimiento (-16,12%); Actividades administrativas y servicios auxiliares (-13,43%); Hostelería (-13,32%); Transporte y almacenamiento (- 10,76%); Otros servicios (-10,01%); Comercio al por mayor y al por menor, reparación de vehículos de motor y motocicletas (-9,28%) y la Construcción (-7,83%). Estas actividades representan aproximadamente el 60% de la caída en los afiliados asalariados en el segundo trimestre 2020.
</t>
  </si>
  <si>
    <t>Afiliaciones según actividades económicas (A21) en la Isla de Tenerife por Trimestre</t>
  </si>
  <si>
    <t>2019 Cuarto Trimestre</t>
  </si>
  <si>
    <t>Variación Intertrimestral % (4º 2019/2º 2020)</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</si>
  <si>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</si>
  <si>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</si>
  <si>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</si>
  <si>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</si>
  <si>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</si>
  <si>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</si>
  <si>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</si>
  <si>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</si>
  <si>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</si>
  <si>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</si>
  <si>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</si>
  <si>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</si>
  <si>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</si>
  <si>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</si>
  <si>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</si>
  <si>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</si>
  <si>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</si>
  <si>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</si>
  <si>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</si>
  <si>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</si>
  <si>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</si>
  <si>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</si>
  <si>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</si>
  <si>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</si>
  <si>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</si>
  <si>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</si>
  <si>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</si>
  <si>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</si>
  <si>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</si>
  <si>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</si>
  <si>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</si>
  <si>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</si>
  <si>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</si>
  <si>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2020 Segundo trimestre</t>
  </si>
  <si>
    <t xml:space="preserve">      2020 Julio</t>
  </si>
  <si>
    <t>Empresas Inscritas</t>
  </si>
  <si>
    <t>Nota: *Datos Trimestrales Provisionales a Mayo 2020 en el caso de Afiliados a la S.S.</t>
  </si>
  <si>
    <t>El impacto de la crisis sanitaria por el coronavirus en el mercado laboral no solo ha tenido su reflejo en el incremento del paro, sino también en las contrataciones. Si obsevamos la gráfica de la variación interanual en lo que va de año, se ha producido una caída acelerada en las contrataciones desde el mes de Febrero alcanzado en Abril el dato más bajo con una variación interanual en dicho mes del -77,25%. 
En el mes de Julio ya se observa una variación interanual más atenuada con un -49,18 % debido a un repunte en las contrataciones, con 17.983 contratos registrados coincidente con la reactivación de la economía tras la finalización del estado de alarma.</t>
  </si>
  <si>
    <t>Unidad de medida: euros</t>
  </si>
  <si>
    <t>Fuente: Gobierno de Canarias a partir de datos de Estado de Situación del REF (SEFLOGIC) y datos m@gin.</t>
  </si>
  <si>
    <t xml:space="preserve">    2020M07</t>
  </si>
  <si>
    <t>La Recaudación acumulada del IGIC en Canarias en el mes de Julio 2020, presenta una variación interanual del -23,48 %, lo que supone una pérdida de 238.195.532,58 €</t>
  </si>
  <si>
    <t>Datos hasta el 31 de Julio</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</si>
  <si>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A pesar de no tener disponibles los primeros informes sobre los ERTES en la isla de Tenerife, los datos aportados desde finales de Abril reflejan en las gráficas, cómo continúan aumentando tanto el número de solicitudes de ERTE como el número de trabajadores afectados por dicha medida, incluso tras la finalización del estado de alarma el pasado 21 de Junio, se observa aumento en el mes de Julio.</t>
  </si>
  <si>
    <t>Datos PROVISIONALES hasta el 31 de Julio</t>
  </si>
  <si>
    <t>2019 Julio</t>
  </si>
  <si>
    <t>2020 Julio</t>
  </si>
  <si>
    <t>Mes de Agosto 2020</t>
  </si>
  <si>
    <t xml:space="preserve">      2020 Agosto</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</si>
  <si>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 directos sobre la economía.
La variacion interanual en el mes de Agosto 2020, en el caso de los contratos en el Sector Turístico es del -76%, mientras que en el caso de los demandantes de empleo crece en un 41,65%</t>
  </si>
  <si>
    <t xml:space="preserve">Los datos registrados a partir del mes de marzo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En el mes de Agosto de 2020, el número de personas paradas ha sumado 21.358 nuevos demandantes respecto al mes de Febrero del mismo año, lo que supone un incremento del 23,8 % y con una variación interanual con respecto al mismo periodo del 2019 del 25,76%.
En el mes de Agosto el total de desempleados en la Isla de Tenerife, se sitúa en 111.066, aumentando en un 0,2% con 260 parados más que el mes de Julio, observándose un ligero restroceso en la recuperación. 
Respecto a la distribución por sexos, durante el mes de Agosto 2020, el desempleo masculino aumenta respecto a Febrero en 9.706 personas (crece un 24%) y alcanza un total de 49.973 desempleados. Por otro lado, el desempleo femenino se incrementa en 11.652 personas (un incremento del 24%) respecto al mes de Febrero, lo que deja el registro de paro femenino en 61.093 mujeres. En el mes de Agosto crece el paro respecto al mes anterior, con 8 hombres más (un 0,01%) y 252 mujeres paradas más (0,41%) por lo que el ritmo de recuperación del paro femenino es inferior al del masculino, con una diferencia de 11.120 mujeres paradas más que hombres en Agosto 2020, lo que supone un 55% del total de parados de la Isla.
</t>
  </si>
  <si>
    <t>Paro registrado en la Isla de Tenerife según sectores económicos - Agosto 2020</t>
  </si>
  <si>
    <t>Agosto 2020</t>
  </si>
  <si>
    <t>Paro registrado en la Isla deTenerife según estudios terminados  - Agosto 2020</t>
  </si>
  <si>
    <t>Paro registrado en la Isla de Tenerife según ocupaciones - Agosto 2020</t>
  </si>
  <si>
    <t>El número de personas desempleadas en Canarias al finalizar el mes de Agosto de 2020 es de 257.406, lo que significa una reducción en -243 personas con relación al mes anterior,
representando un descenso del -0,09% respecto al mes de Julio de 2020. En relación al pasado año (agosto de 2019) se observa un aumento en 52.233 personas, lo que supone un incremento del paro de 25,46%.
La distribución por sexos del paro en Canarias nos indica que disminuye el paro en los hombres en -502 (-0,44%), mientras que para las mujeres aumenta en 259 (0,18%) respecto al mes anterior. En relación al año anterior (agosto 2019), en los hombres se incrementa el paro en 27.373 (31,41%), en las mujeres aumentan en 24.860 (21,06%).</t>
  </si>
  <si>
    <t xml:space="preserve"> Durante el mes de Agosto se observa una reducción en las contrataciones respecto al mes anterior, con 15.247 contratos registrados, lo que supone un descenso del 15% en las contrataciónes respecto a Julio 2020, cuando ya se había observado cierta recuperación.
En cuanto a la distribución de las contrataciones teniendo en cuenta el sexo, 8.153 fueron firmadas por hombres (53,47%), mientras que fueron contratadas 7.094 mujeres ( 46,53%), lo que supone una diferencia en las contrataciones por sexos de 1.059 contratos en favor del sexo masculino.
Por otro lado, también se observa gran diferencia en la tipología de contratos ya que de los 15.247 contratos registrados en Agosto, la contratación temporal representó el 85,79% frente al 14,21% de las contrataciones indefinidas. 
</t>
  </si>
  <si>
    <t>Contratos registrados en la Isla de Tenerife según sectores económicos -  Agosto 2020</t>
  </si>
  <si>
    <t>Contratos registrados en la Isla deTenerife según estudios terminados  - Agosto 2020</t>
  </si>
  <si>
    <t>Contratos registrados en la Isla de Tenerife según ocupaciones  - Agosto 2020</t>
  </si>
  <si>
    <t>Evolución del PIB a precios de mercado  de Canarias a segundo trimestre de cada año.</t>
  </si>
  <si>
    <t xml:space="preserve">El Producto Interior Bruto (PIB) generado por la economía canaria registró una caída interanual del 36,2% en el segundo trimestre de 2020 en comparación con el mismo periodo del año anterior. Este dato, conocido como la variación real del PIB, fue 14,1 puntos porcentuales peor que el registrado por la economía nacional, en ambos casos son se trata de las peores cifras de la serie histórica iniciada en el año 2000.
En términos trimestrales, la reducción del PIB canario fue del 32% en comparación con el
cuarto trimestre de 2019, frente al registro del 18,48% del conjunto nacional.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</si>
  <si>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segundo semestre del 2020.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segundo trimestre de 2020 con un -36,2% lo que supone hasta ahora la mayor caída trimestral del PIB.
</t>
  </si>
  <si>
    <t xml:space="preserve">La tasa de variación interanual del IPC en la Provincia de Santa Cruz de Tenerife se sitúa en el 0,5% en Agosto de 2020, lo que supone un aumento de dos décimas respecto al dato del mes anterior (0,3%). La tasa de variación interanual a nivel estatal  toma el valor -0,5%.
La tasa de variación mensual de Agosto se situó en el -0,0% y deja la variación en lo que va de año en el -0,9%.
</t>
  </si>
  <si>
    <t xml:space="preserve">    2020M08</t>
  </si>
  <si>
    <t>Var. Interanual %</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</si>
  <si>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</si>
  <si>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</si>
  <si>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</si>
  <si>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</si>
  <si>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</si>
  <si>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Información y comunicaciones</t>
  </si>
  <si>
    <t>Actividades financieras y de seguros</t>
  </si>
  <si>
    <t>Actividades profesionales, científicas y técnicas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</si>
  <si>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</si>
  <si>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</si>
  <si>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</si>
  <si>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</si>
  <si>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</si>
  <si>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</si>
  <si>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</si>
  <si>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</si>
  <si>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r>
      <t>El impacto de la COVID-19 también se evidencia en la contracción del tejido empresarial. Entre el Segundo Trimestre del 2019 y el Segundo Trimestre de 2020 se han dado de baja 2.329 empresas de la Seguridad Social, lo que</t>
    </r>
    <r>
      <rPr>
        <b/>
        <sz val="11"/>
        <rFont val="Calibri"/>
        <family val="2"/>
        <scheme val="minor"/>
      </rPr>
      <t xml:space="preserve"> representa una pérdida del 8,39%.</t>
    </r>
  </si>
  <si>
    <t>SITUACIÓN DE AFILIADOS EN ALTA POR REGÍMENES, PROVINCIAS Y AUTONOMÍAS A 31 DE AGOSTO 2020</t>
  </si>
  <si>
    <t>AFILIACIONES EN ALTA POR REGÍMENES, GÉNERO, PROVINCIAS Y COMUNIDADES AUTÓNOMAS A 31 DE AGOSTO 2020</t>
  </si>
  <si>
    <t>Indice de Precios de Consumo. Base 2016 Agosto 2020</t>
  </si>
  <si>
    <t>MES 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</si>
</sst>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s>
  <fonts count="89">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b/>
      <i/>
      <sz val="11"/>
      <color theme="3"/>
      <name val="Calibri"/>
      <family val="2"/>
    </font>
    <font>
      <sz val="11"/>
      <name val="Calibri"/>
      <family val="2"/>
    </font>
    <font>
      <sz val="11"/>
      <color theme="1"/>
      <name val="Calibri"/>
      <family val="2"/>
    </font>
    <font>
      <b/>
      <sz val="11"/>
      <name val="Calibri"/>
      <family val="2"/>
    </font>
    <font>
      <i/>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b/>
      <sz val="11"/>
      <color theme="3" tint="-0.499984740745262"/>
      <name val="Calibri"/>
      <family val="2"/>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1"/>
      <color theme="6" tint="-0.499984740745262"/>
      <name val="Tahoma"/>
      <family val="2"/>
    </font>
    <font>
      <b/>
      <sz val="11"/>
      <name val="Calibri"/>
      <family val="2"/>
      <scheme val="minor"/>
    </font>
    <font>
      <b/>
      <sz val="12"/>
      <color theme="2"/>
      <name val="Tahoma"/>
      <family val="2"/>
    </font>
    <font>
      <b/>
      <sz val="12"/>
      <color theme="3" tint="-0.499984740745262"/>
      <name val="Arial"/>
      <family val="2"/>
    </font>
    <font>
      <sz val="10"/>
      <color indexed="8"/>
      <name val="Arial"/>
      <family val="2"/>
    </font>
    <font>
      <b/>
      <sz val="8"/>
      <color theme="3"/>
      <name val="Arial"/>
      <family val="2"/>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90">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4">
    <xf numFmtId="0" fontId="0" fillId="0" borderId="0"/>
    <xf numFmtId="9" fontId="5" fillId="0" borderId="0" applyFont="0" applyFill="0" applyBorder="0" applyAlignment="0" applyProtection="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43" fillId="0" borderId="0"/>
    <xf numFmtId="0" fontId="7" fillId="0" borderId="0"/>
    <xf numFmtId="0" fontId="57" fillId="0" borderId="0"/>
    <xf numFmtId="0" fontId="64" fillId="0" borderId="0" applyNumberFormat="0" applyFill="0" applyBorder="0" applyAlignment="0" applyProtection="0"/>
    <xf numFmtId="0" fontId="7" fillId="0" borderId="0"/>
  </cellStyleXfs>
  <cellXfs count="476">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5"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5" applyFont="1"/>
    <xf numFmtId="0" fontId="17" fillId="0" borderId="0" xfId="15"/>
    <xf numFmtId="0" fontId="20" fillId="0" borderId="8" xfId="15" applyFont="1" applyBorder="1" applyAlignment="1">
      <alignment horizontal="center"/>
    </xf>
    <xf numFmtId="0" fontId="20" fillId="0" borderId="8" xfId="15" applyFont="1" applyBorder="1" applyAlignment="1">
      <alignment horizontal="center" wrapText="1"/>
    </xf>
    <xf numFmtId="0" fontId="20" fillId="15" borderId="8" xfId="15" applyFont="1" applyFill="1" applyBorder="1" applyAlignment="1">
      <alignment horizontal="center" wrapText="1"/>
    </xf>
    <xf numFmtId="0" fontId="17" fillId="0" borderId="0" xfId="15" applyAlignment="1">
      <alignment wrapText="1"/>
    </xf>
    <xf numFmtId="3" fontId="17" fillId="0" borderId="0" xfId="15" applyNumberFormat="1" applyAlignment="1">
      <alignment horizontal="center"/>
    </xf>
    <xf numFmtId="3" fontId="17" fillId="15" borderId="0" xfId="15" applyNumberFormat="1" applyFill="1" applyAlignment="1">
      <alignment horizontal="center"/>
    </xf>
    <xf numFmtId="3" fontId="17" fillId="0" borderId="0" xfId="15" applyNumberFormat="1" applyAlignment="1">
      <alignment horizontal="center" vertical="center"/>
    </xf>
    <xf numFmtId="4" fontId="17" fillId="0" borderId="0" xfId="15" applyNumberFormat="1" applyAlignment="1">
      <alignment horizontal="center" vertical="center"/>
    </xf>
    <xf numFmtId="0" fontId="17" fillId="0" borderId="0" xfId="15" applyAlignment="1">
      <alignment vertical="center" wrapText="1"/>
    </xf>
    <xf numFmtId="3" fontId="17" fillId="0" borderId="0" xfId="15" applyNumberFormat="1" applyAlignment="1">
      <alignment horizontal="center" vertical="center" wrapText="1"/>
    </xf>
    <xf numFmtId="3" fontId="17" fillId="15" borderId="0" xfId="15" applyNumberFormat="1" applyFill="1" applyAlignment="1">
      <alignment horizontal="center" vertical="center"/>
    </xf>
    <xf numFmtId="0" fontId="17" fillId="0" borderId="0" xfId="15" applyFont="1" applyAlignment="1">
      <alignment vertical="center" wrapText="1"/>
    </xf>
    <xf numFmtId="0" fontId="21" fillId="16" borderId="0" xfId="15" applyFont="1" applyFill="1"/>
    <xf numFmtId="3" fontId="21" fillId="16" borderId="0" xfId="15" applyNumberFormat="1" applyFont="1" applyFill="1" applyAlignment="1">
      <alignment horizontal="center"/>
    </xf>
    <xf numFmtId="3" fontId="21" fillId="16" borderId="0" xfId="15" applyNumberFormat="1" applyFont="1" applyFill="1" applyAlignment="1">
      <alignment horizontal="center" vertical="center"/>
    </xf>
    <xf numFmtId="4" fontId="21" fillId="16" borderId="0" xfId="15" applyNumberFormat="1" applyFont="1" applyFill="1" applyAlignment="1">
      <alignment horizontal="center" vertical="center"/>
    </xf>
    <xf numFmtId="0" fontId="21" fillId="0" borderId="0" xfId="15" applyFont="1"/>
    <xf numFmtId="0" fontId="21" fillId="0" borderId="0" xfId="15" applyFont="1" applyAlignment="1">
      <alignment horizontal="center"/>
    </xf>
    <xf numFmtId="0" fontId="21" fillId="0" borderId="0" xfId="15" applyFont="1" applyAlignment="1">
      <alignment horizontal="center" vertical="center"/>
    </xf>
    <xf numFmtId="2" fontId="21" fillId="0" borderId="0" xfId="15"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5" applyNumberFormat="1" applyAlignment="1">
      <alignment horizontal="center" vertical="center"/>
    </xf>
    <xf numFmtId="0" fontId="17" fillId="0" borderId="0" xfId="15" applyAlignment="1">
      <alignment horizontal="center"/>
    </xf>
    <xf numFmtId="0" fontId="17" fillId="15" borderId="0" xfId="15" applyFill="1" applyAlignment="1">
      <alignment horizontal="center" vertical="center"/>
    </xf>
    <xf numFmtId="0" fontId="17" fillId="0" borderId="0" xfId="15"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7"/>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7" applyNumberFormat="1" applyFont="1" applyFill="1" applyBorder="1" applyAlignment="1">
      <alignment horizontal="right"/>
    </xf>
    <xf numFmtId="169" fontId="24" fillId="9" borderId="12" xfId="17" applyNumberFormat="1" applyFont="1" applyFill="1" applyBorder="1" applyAlignment="1">
      <alignment horizontal="right"/>
    </xf>
    <xf numFmtId="169" fontId="24" fillId="9" borderId="13" xfId="17" applyNumberFormat="1" applyFont="1" applyFill="1" applyBorder="1" applyAlignment="1">
      <alignment horizontal="right"/>
    </xf>
    <xf numFmtId="168" fontId="24" fillId="9" borderId="14" xfId="17" applyNumberFormat="1" applyFont="1" applyFill="1" applyBorder="1" applyAlignment="1">
      <alignment horizontal="right"/>
    </xf>
    <xf numFmtId="169" fontId="24" fillId="9" borderId="15" xfId="17" applyNumberFormat="1" applyFont="1" applyFill="1" applyBorder="1" applyAlignment="1">
      <alignment horizontal="right"/>
    </xf>
    <xf numFmtId="169" fontId="24" fillId="9" borderId="16" xfId="17" applyNumberFormat="1" applyFont="1" applyFill="1" applyBorder="1" applyAlignment="1">
      <alignment horizontal="right"/>
    </xf>
    <xf numFmtId="168" fontId="24" fillId="9" borderId="17" xfId="17" applyNumberFormat="1" applyFont="1" applyFill="1" applyBorder="1" applyAlignment="1">
      <alignment horizontal="right"/>
    </xf>
    <xf numFmtId="169" fontId="24" fillId="9" borderId="18" xfId="17" applyNumberFormat="1" applyFont="1" applyFill="1" applyBorder="1" applyAlignment="1">
      <alignment horizontal="right"/>
    </xf>
    <xf numFmtId="169" fontId="24" fillId="9" borderId="19" xfId="17" applyNumberFormat="1" applyFont="1" applyFill="1" applyBorder="1" applyAlignment="1">
      <alignment horizontal="right"/>
    </xf>
    <xf numFmtId="0" fontId="22" fillId="17" borderId="10" xfId="17" applyFont="1" applyFill="1" applyBorder="1" applyAlignment="1"/>
    <xf numFmtId="0" fontId="22" fillId="17" borderId="9" xfId="17" applyFont="1" applyFill="1" applyBorder="1" applyAlignment="1"/>
    <xf numFmtId="0" fontId="23" fillId="17" borderId="10" xfId="17" applyFont="1" applyFill="1" applyBorder="1" applyAlignment="1"/>
    <xf numFmtId="0" fontId="23" fillId="17" borderId="9" xfId="17"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8" applyNumberFormat="1" applyFont="1" applyBorder="1" applyAlignment="1"/>
    <xf numFmtId="170" fontId="29" fillId="0" borderId="0" xfId="18" applyNumberFormat="1" applyFont="1" applyBorder="1" applyAlignment="1" applyProtection="1"/>
    <xf numFmtId="0" fontId="29" fillId="0" borderId="0" xfId="18"/>
    <xf numFmtId="0" fontId="7" fillId="0" borderId="0" xfId="7"/>
    <xf numFmtId="0" fontId="32" fillId="28" borderId="26" xfId="18" applyNumberFormat="1" applyFont="1" applyFill="1" applyBorder="1" applyAlignment="1">
      <alignment horizontal="left" vertical="center" wrapText="1"/>
    </xf>
    <xf numFmtId="0" fontId="32" fillId="28" borderId="27" xfId="18" applyNumberFormat="1" applyFont="1" applyFill="1" applyBorder="1" applyAlignment="1">
      <alignment horizontal="left" vertical="center" wrapText="1"/>
    </xf>
    <xf numFmtId="0" fontId="33" fillId="26" borderId="28" xfId="18" applyNumberFormat="1" applyFont="1" applyFill="1" applyBorder="1" applyAlignment="1">
      <alignment horizontal="center" vertical="center" wrapText="1"/>
    </xf>
    <xf numFmtId="0" fontId="9" fillId="0" borderId="0" xfId="7" applyFont="1" applyBorder="1" applyAlignment="1">
      <alignment horizontal="right"/>
    </xf>
    <xf numFmtId="0" fontId="37" fillId="31" borderId="9" xfId="7" applyFont="1" applyFill="1" applyBorder="1" applyAlignment="1">
      <alignment horizontal="left"/>
    </xf>
    <xf numFmtId="0" fontId="31" fillId="29" borderId="9" xfId="7" applyFont="1" applyFill="1" applyBorder="1" applyAlignment="1">
      <alignment horizontal="left"/>
    </xf>
    <xf numFmtId="0" fontId="12" fillId="30" borderId="9" xfId="7" applyFont="1" applyFill="1" applyBorder="1" applyAlignment="1">
      <alignment horizontal="left"/>
    </xf>
    <xf numFmtId="0" fontId="30" fillId="0" borderId="0" xfId="7" applyFont="1" applyAlignment="1"/>
    <xf numFmtId="0" fontId="7" fillId="0" borderId="0" xfId="7" applyAlignment="1"/>
    <xf numFmtId="0" fontId="38" fillId="0" borderId="0" xfId="0" applyFont="1" applyBorder="1"/>
    <xf numFmtId="37" fontId="39" fillId="0" borderId="0" xfId="0" applyNumberFormat="1" applyFont="1" applyBorder="1" applyProtection="1"/>
    <xf numFmtId="10" fontId="39" fillId="0" borderId="0" xfId="1" applyNumberFormat="1" applyFont="1" applyBorder="1" applyProtection="1"/>
    <xf numFmtId="39" fontId="39" fillId="0" borderId="0" xfId="0" applyNumberFormat="1" applyFont="1" applyBorder="1" applyProtection="1"/>
    <xf numFmtId="165" fontId="39" fillId="0" borderId="0" xfId="0" applyNumberFormat="1" applyFont="1" applyBorder="1" applyProtection="1"/>
    <xf numFmtId="39" fontId="39" fillId="0" borderId="1" xfId="0" applyNumberFormat="1" applyFont="1" applyBorder="1" applyProtection="1"/>
    <xf numFmtId="165" fontId="39" fillId="0" borderId="1" xfId="0" applyNumberFormat="1" applyFont="1" applyBorder="1" applyProtection="1"/>
    <xf numFmtId="0" fontId="39" fillId="0" borderId="0" xfId="0" applyFont="1" applyBorder="1"/>
    <xf numFmtId="2" fontId="39" fillId="0" borderId="0" xfId="0" applyNumberFormat="1" applyFont="1" applyBorder="1" applyProtection="1"/>
    <xf numFmtId="0" fontId="40" fillId="0" borderId="0" xfId="0" applyFont="1"/>
    <xf numFmtId="0" fontId="39" fillId="0" borderId="0" xfId="0" applyFont="1" applyFill="1" applyBorder="1" applyAlignment="1" applyProtection="1">
      <alignment horizontal="center"/>
    </xf>
    <xf numFmtId="0" fontId="41" fillId="8" borderId="0" xfId="0" applyFont="1" applyFill="1" applyBorder="1" applyAlignment="1" applyProtection="1">
      <alignment horizontal="center"/>
    </xf>
    <xf numFmtId="0" fontId="41" fillId="8" borderId="0" xfId="0" applyFont="1" applyFill="1" applyBorder="1" applyAlignment="1">
      <alignment horizontal="centerContinuous"/>
    </xf>
    <xf numFmtId="0" fontId="39" fillId="8" borderId="0" xfId="0" applyFont="1" applyFill="1" applyBorder="1" applyAlignment="1">
      <alignment horizontal="centerContinuous"/>
    </xf>
    <xf numFmtId="0" fontId="39" fillId="0" borderId="0" xfId="0" applyFont="1" applyBorder="1" applyAlignment="1" applyProtection="1">
      <alignment horizontal="left"/>
    </xf>
    <xf numFmtId="0" fontId="41" fillId="8" borderId="0" xfId="0" applyFont="1" applyFill="1" applyBorder="1" applyAlignment="1" applyProtection="1">
      <alignment horizontal="centerContinuous"/>
    </xf>
    <xf numFmtId="0" fontId="41" fillId="8" borderId="0" xfId="0" applyFont="1" applyFill="1" applyBorder="1" applyAlignment="1">
      <alignment horizontal="center"/>
    </xf>
    <xf numFmtId="0" fontId="41" fillId="8" borderId="0" xfId="0" applyFont="1" applyFill="1" applyBorder="1" applyAlignment="1" applyProtection="1">
      <alignment horizontal="centerContinuous" vertical="top"/>
    </xf>
    <xf numFmtId="0" fontId="39" fillId="0" borderId="0" xfId="0" applyFont="1" applyBorder="1" applyAlignment="1" applyProtection="1">
      <alignment horizontal="centerContinuous"/>
    </xf>
    <xf numFmtId="0" fontId="41" fillId="0" borderId="0" xfId="0" applyFont="1" applyBorder="1" applyAlignment="1" applyProtection="1">
      <alignment horizontal="centerContinuous"/>
    </xf>
    <xf numFmtId="0" fontId="39" fillId="0" borderId="0" xfId="0" applyFont="1" applyBorder="1" applyAlignment="1">
      <alignment vertical="center" textRotation="90"/>
    </xf>
    <xf numFmtId="0" fontId="39" fillId="0" borderId="1" xfId="0" applyFont="1" applyBorder="1" applyAlignment="1">
      <alignment vertical="center" textRotation="90"/>
    </xf>
    <xf numFmtId="0" fontId="41" fillId="0" borderId="1" xfId="0" applyFont="1" applyBorder="1" applyAlignment="1">
      <alignment horizontal="center"/>
    </xf>
    <xf numFmtId="0" fontId="41" fillId="0" borderId="0" xfId="0" applyFont="1" applyBorder="1" applyAlignment="1">
      <alignment horizontal="center"/>
    </xf>
    <xf numFmtId="0" fontId="41" fillId="8" borderId="0" xfId="0" applyFont="1" applyFill="1" applyBorder="1"/>
    <xf numFmtId="0" fontId="41" fillId="9" borderId="0" xfId="0" applyFont="1" applyFill="1" applyBorder="1" applyAlignment="1">
      <alignment horizontal="centerContinuous"/>
    </xf>
    <xf numFmtId="0" fontId="39" fillId="0" borderId="0" xfId="0" applyFont="1" applyBorder="1" applyAlignment="1">
      <alignment horizontal="center"/>
    </xf>
    <xf numFmtId="0" fontId="41" fillId="0" borderId="0" xfId="0" applyFont="1" applyBorder="1" applyAlignment="1" applyProtection="1">
      <alignment horizontal="right"/>
    </xf>
    <xf numFmtId="3" fontId="39" fillId="0" borderId="0" xfId="0" applyNumberFormat="1" applyFont="1" applyBorder="1"/>
    <xf numFmtId="4" fontId="39" fillId="0" borderId="0" xfId="0" applyNumberFormat="1" applyFont="1" applyBorder="1"/>
    <xf numFmtId="0" fontId="41" fillId="0" borderId="0" xfId="0" applyFont="1" applyFill="1" applyBorder="1" applyAlignment="1" applyProtection="1">
      <alignment horizontal="centerContinuous"/>
    </xf>
    <xf numFmtId="0" fontId="42" fillId="9" borderId="0" xfId="0" applyFont="1" applyFill="1" applyBorder="1"/>
    <xf numFmtId="3" fontId="7" fillId="0" borderId="0" xfId="15" applyNumberFormat="1" applyFont="1"/>
    <xf numFmtId="17" fontId="3" fillId="10" borderId="0" xfId="0" applyNumberFormat="1" applyFont="1" applyFill="1" applyAlignment="1">
      <alignment horizontal="center" vertical="center"/>
    </xf>
    <xf numFmtId="0" fontId="3" fillId="25" borderId="35" xfId="18" applyNumberFormat="1" applyFont="1" applyFill="1" applyBorder="1" applyAlignment="1">
      <alignment horizontal="center" vertical="center" wrapText="1"/>
    </xf>
    <xf numFmtId="0" fontId="3" fillId="26" borderId="35" xfId="18" applyNumberFormat="1" applyFont="1" applyFill="1" applyBorder="1" applyAlignment="1">
      <alignment horizontal="center" vertical="center" wrapText="1"/>
    </xf>
    <xf numFmtId="0" fontId="45" fillId="28" borderId="36" xfId="18" applyNumberFormat="1" applyFont="1" applyFill="1" applyBorder="1" applyAlignment="1">
      <alignment horizontal="center" vertical="center" wrapText="1"/>
    </xf>
    <xf numFmtId="0" fontId="45" fillId="27" borderId="36" xfId="18" applyNumberFormat="1" applyFont="1" applyFill="1" applyBorder="1" applyAlignment="1">
      <alignment horizontal="center" vertical="center" wrapText="1"/>
    </xf>
    <xf numFmtId="0" fontId="46" fillId="17" borderId="0" xfId="18" quotePrefix="1" applyFont="1" applyFill="1" applyAlignment="1"/>
    <xf numFmtId="0" fontId="46" fillId="0" borderId="0" xfId="18" applyNumberFormat="1" applyFont="1" applyBorder="1" applyAlignment="1"/>
    <xf numFmtId="0" fontId="46" fillId="17" borderId="0" xfId="18" quotePrefix="1" applyFont="1" applyFill="1" applyBorder="1" applyAlignment="1">
      <alignment horizontal="left"/>
    </xf>
    <xf numFmtId="0" fontId="47" fillId="0" borderId="0" xfId="18" applyFont="1"/>
    <xf numFmtId="3" fontId="47" fillId="28" borderId="29" xfId="18" applyNumberFormat="1" applyFont="1" applyFill="1" applyBorder="1" applyAlignment="1"/>
    <xf numFmtId="3" fontId="47" fillId="23" borderId="23" xfId="18" applyNumberFormat="1" applyFont="1" applyFill="1" applyBorder="1" applyAlignment="1"/>
    <xf numFmtId="3" fontId="47" fillId="23" borderId="24" xfId="18" applyNumberFormat="1" applyFont="1" applyFill="1" applyBorder="1" applyAlignment="1"/>
    <xf numFmtId="3" fontId="47" fillId="23" borderId="24" xfId="18" applyNumberFormat="1" applyFont="1" applyFill="1" applyBorder="1" applyAlignment="1" applyProtection="1"/>
    <xf numFmtId="3" fontId="47" fillId="23" borderId="25" xfId="18" applyNumberFormat="1" applyFont="1" applyFill="1" applyBorder="1" applyAlignment="1"/>
    <xf numFmtId="3" fontId="47" fillId="28" borderId="30" xfId="18" applyNumberFormat="1" applyFont="1" applyFill="1" applyBorder="1" applyAlignment="1"/>
    <xf numFmtId="3" fontId="47" fillId="23" borderId="32" xfId="18" applyNumberFormat="1" applyFont="1" applyFill="1" applyBorder="1" applyAlignment="1"/>
    <xf numFmtId="3" fontId="47" fillId="23" borderId="33" xfId="18" applyNumberFormat="1" applyFont="1" applyFill="1" applyBorder="1" applyAlignment="1"/>
    <xf numFmtId="3" fontId="47" fillId="23" borderId="33" xfId="18" applyNumberFormat="1" applyFont="1" applyFill="1" applyBorder="1" applyAlignment="1" applyProtection="1"/>
    <xf numFmtId="3" fontId="47" fillId="23" borderId="34" xfId="18" applyNumberFormat="1" applyFont="1" applyFill="1" applyBorder="1" applyAlignment="1"/>
    <xf numFmtId="3" fontId="45" fillId="28" borderId="30" xfId="18" applyNumberFormat="1" applyFont="1" applyFill="1" applyBorder="1" applyAlignment="1"/>
    <xf numFmtId="3" fontId="45" fillId="23" borderId="32" xfId="18" applyNumberFormat="1" applyFont="1" applyFill="1" applyBorder="1" applyAlignment="1"/>
    <xf numFmtId="3" fontId="45" fillId="23" borderId="33" xfId="18" applyNumberFormat="1" applyFont="1" applyFill="1" applyBorder="1" applyAlignment="1"/>
    <xf numFmtId="3" fontId="45" fillId="23" borderId="33" xfId="18" applyNumberFormat="1" applyFont="1" applyFill="1" applyBorder="1" applyAlignment="1" applyProtection="1"/>
    <xf numFmtId="3" fontId="45" fillId="23" borderId="34" xfId="18" applyNumberFormat="1" applyFont="1" applyFill="1" applyBorder="1" applyAlignment="1"/>
    <xf numFmtId="3" fontId="45" fillId="28" borderId="31" xfId="18"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20" applyFont="1" applyFill="1" applyBorder="1" applyAlignment="1"/>
    <xf numFmtId="0" fontId="23" fillId="17" borderId="10" xfId="20" applyFont="1" applyFill="1" applyBorder="1" applyAlignment="1"/>
    <xf numFmtId="168" fontId="48" fillId="9" borderId="38" xfId="0" applyNumberFormat="1" applyFont="1" applyFill="1" applyBorder="1" applyAlignment="1">
      <alignment horizontal="right"/>
    </xf>
    <xf numFmtId="0" fontId="51" fillId="0" borderId="0" xfId="0" applyFont="1" applyAlignment="1">
      <alignment horizontal="center" vertical="center"/>
    </xf>
    <xf numFmtId="0" fontId="51" fillId="0" borderId="0" xfId="0" applyFont="1"/>
    <xf numFmtId="0" fontId="49" fillId="0" borderId="0" xfId="15" applyFont="1" applyAlignment="1">
      <alignment vertical="center" wrapText="1"/>
    </xf>
    <xf numFmtId="3" fontId="14" fillId="0" borderId="0" xfId="0" applyNumberFormat="1" applyFont="1" applyFill="1" applyBorder="1" applyAlignment="1"/>
    <xf numFmtId="0" fontId="55"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6" fillId="0" borderId="0" xfId="0" applyFont="1"/>
    <xf numFmtId="3" fontId="7" fillId="0" borderId="0" xfId="0" applyNumberFormat="1" applyFont="1" applyFill="1" applyBorder="1" applyAlignment="1">
      <alignment horizontal="right"/>
    </xf>
    <xf numFmtId="3" fontId="57" fillId="0" borderId="0" xfId="0" applyNumberFormat="1" applyFont="1" applyFill="1" applyBorder="1" applyAlignment="1">
      <alignment horizontal="right"/>
    </xf>
    <xf numFmtId="0" fontId="51"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7" fillId="0" borderId="0" xfId="0" applyNumberFormat="1" applyFont="1" applyFill="1" applyBorder="1"/>
    <xf numFmtId="3" fontId="7" fillId="0" borderId="0" xfId="0" applyNumberFormat="1" applyFont="1" applyFill="1" applyBorder="1"/>
    <xf numFmtId="0" fontId="57" fillId="0" borderId="0" xfId="0" applyNumberFormat="1" applyFont="1" applyFill="1" applyBorder="1" applyAlignment="1">
      <alignment horizontal="right"/>
    </xf>
    <xf numFmtId="0" fontId="56" fillId="0" borderId="0" xfId="0" applyFont="1" applyFill="1" applyBorder="1"/>
    <xf numFmtId="0" fontId="58" fillId="0" borderId="0" xfId="0" applyFont="1" applyFill="1" applyBorder="1"/>
    <xf numFmtId="0" fontId="56" fillId="32" borderId="0" xfId="0" applyFont="1" applyFill="1"/>
    <xf numFmtId="3" fontId="14" fillId="32" borderId="0" xfId="0" applyNumberFormat="1" applyFont="1" applyFill="1"/>
    <xf numFmtId="0" fontId="56"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60" fillId="35" borderId="0" xfId="0" applyFont="1" applyFill="1" applyBorder="1" applyAlignment="1">
      <alignment horizontal="center" vertical="center" wrapText="1"/>
    </xf>
    <xf numFmtId="0" fontId="60" fillId="35" borderId="0" xfId="0" applyFont="1" applyFill="1" applyBorder="1" applyAlignment="1">
      <alignment horizontal="center" vertical="center"/>
    </xf>
    <xf numFmtId="0" fontId="62"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61" fillId="36" borderId="0" xfId="0" applyFont="1" applyFill="1" applyBorder="1" applyAlignment="1">
      <alignment horizontal="center" vertical="center" wrapText="1"/>
    </xf>
    <xf numFmtId="0" fontId="61"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10" fillId="36" borderId="42" xfId="0" applyNumberFormat="1" applyFont="1" applyFill="1" applyBorder="1" applyAlignment="1">
      <alignment horizontal="center"/>
    </xf>
    <xf numFmtId="0" fontId="0" fillId="9" borderId="0" xfId="0" applyFill="1"/>
    <xf numFmtId="0" fontId="67" fillId="37" borderId="0" xfId="22" applyFont="1" applyFill="1"/>
    <xf numFmtId="0" fontId="68" fillId="37" borderId="0" xfId="0" applyFont="1" applyFill="1"/>
    <xf numFmtId="0" fontId="69" fillId="37" borderId="0" xfId="0" applyFont="1" applyFill="1"/>
    <xf numFmtId="0" fontId="70" fillId="37" borderId="0" xfId="0" applyFont="1" applyFill="1" applyBorder="1" applyAlignment="1"/>
    <xf numFmtId="4" fontId="7" fillId="0" borderId="21" xfId="0" applyNumberFormat="1" applyFont="1" applyBorder="1" applyAlignment="1">
      <alignment horizontal="right" vertical="center"/>
    </xf>
    <xf numFmtId="4" fontId="7" fillId="0" borderId="22" xfId="0" applyNumberFormat="1" applyFont="1" applyBorder="1" applyAlignment="1">
      <alignment horizontal="right" vertical="center"/>
    </xf>
    <xf numFmtId="0" fontId="0" fillId="0" borderId="0" xfId="0" applyAlignment="1">
      <alignment horizontal="center" vertical="center" wrapText="1"/>
    </xf>
    <xf numFmtId="0" fontId="75" fillId="38" borderId="0" xfId="0" applyFont="1" applyFill="1" applyAlignment="1">
      <alignment horizontal="center" vertical="center" wrapText="1"/>
    </xf>
    <xf numFmtId="0" fontId="75" fillId="39" borderId="0" xfId="0" applyFont="1" applyFill="1" applyAlignment="1">
      <alignment horizontal="center" vertical="center" wrapText="1"/>
    </xf>
    <xf numFmtId="0" fontId="75" fillId="14" borderId="0" xfId="0" applyFont="1" applyFill="1" applyAlignment="1">
      <alignment horizontal="center" vertical="center" wrapText="1"/>
    </xf>
    <xf numFmtId="3" fontId="76" fillId="38" borderId="0" xfId="0" applyNumberFormat="1" applyFont="1" applyFill="1"/>
    <xf numFmtId="0" fontId="74" fillId="14" borderId="0" xfId="0" applyFont="1" applyFill="1" applyAlignment="1">
      <alignment horizontal="left" indent="1"/>
    </xf>
    <xf numFmtId="0" fontId="75"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7" fillId="4" borderId="0" xfId="0" applyFont="1" applyFill="1"/>
    <xf numFmtId="37" fontId="7" fillId="0" borderId="0" xfId="2" applyNumberFormat="1" applyFont="1" applyBorder="1" applyProtection="1"/>
    <xf numFmtId="166" fontId="7" fillId="0" borderId="0" xfId="2" applyNumberFormat="1" applyFont="1" applyBorder="1" applyAlignment="1" applyProtection="1">
      <alignment horizontal="center" vertical="center"/>
    </xf>
    <xf numFmtId="39" fontId="7" fillId="0" borderId="0" xfId="2" applyNumberFormat="1" applyFont="1" applyBorder="1" applyProtection="1"/>
    <xf numFmtId="37" fontId="7" fillId="0" borderId="0" xfId="3" applyNumberFormat="1" applyFont="1" applyBorder="1" applyProtection="1"/>
    <xf numFmtId="39" fontId="7" fillId="0" borderId="0" xfId="3"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7" fillId="0" borderId="6" xfId="15" applyNumberFormat="1" applyFont="1" applyBorder="1"/>
    <xf numFmtId="3" fontId="7" fillId="0" borderId="7" xfId="15" applyNumberFormat="1" applyFont="1" applyBorder="1"/>
    <xf numFmtId="3" fontId="13" fillId="0" borderId="6" xfId="0" applyNumberFormat="1" applyFont="1" applyBorder="1"/>
    <xf numFmtId="3" fontId="0" fillId="0" borderId="6" xfId="0" applyNumberFormat="1" applyFont="1" applyBorder="1"/>
    <xf numFmtId="3" fontId="29" fillId="0" borderId="0" xfId="18" applyNumberFormat="1" applyFont="1" applyBorder="1" applyAlignment="1"/>
    <xf numFmtId="3" fontId="79" fillId="40" borderId="0" xfId="0" applyNumberFormat="1" applyFont="1" applyFill="1" applyBorder="1" applyAlignment="1"/>
    <xf numFmtId="3" fontId="78" fillId="40" borderId="0" xfId="0" applyNumberFormat="1" applyFont="1" applyFill="1" applyBorder="1" applyAlignment="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0" fillId="0" borderId="48" xfId="0" applyNumberFormat="1" applyBorder="1"/>
    <xf numFmtId="3" fontId="1" fillId="0" borderId="46" xfId="0" applyNumberFormat="1" applyFont="1" applyBorder="1" applyAlignment="1">
      <alignment vertical="center"/>
    </xf>
    <xf numFmtId="3" fontId="1" fillId="0" borderId="47" xfId="0" applyNumberFormat="1" applyFont="1" applyBorder="1" applyAlignment="1">
      <alignment vertical="center"/>
    </xf>
    <xf numFmtId="3" fontId="1" fillId="0" borderId="48" xfId="0" applyNumberFormat="1" applyFont="1" applyBorder="1" applyAlignment="1">
      <alignment vertical="center"/>
    </xf>
    <xf numFmtId="0" fontId="0" fillId="0" borderId="46" xfId="0" applyBorder="1"/>
    <xf numFmtId="0" fontId="0" fillId="0" borderId="47" xfId="0" applyBorder="1"/>
    <xf numFmtId="0" fontId="0" fillId="0" borderId="48" xfId="0" applyBorder="1"/>
    <xf numFmtId="3" fontId="1" fillId="0" borderId="49" xfId="0" applyNumberFormat="1" applyFont="1" applyBorder="1"/>
    <xf numFmtId="3" fontId="1" fillId="0" borderId="50" xfId="0" applyNumberFormat="1" applyFont="1" applyBorder="1"/>
    <xf numFmtId="3" fontId="1" fillId="0" borderId="51" xfId="0" applyNumberFormat="1" applyFont="1" applyBorder="1"/>
    <xf numFmtId="0" fontId="0" fillId="0" borderId="52" xfId="0" applyBorder="1" applyAlignment="1">
      <alignment wrapText="1"/>
    </xf>
    <xf numFmtId="0" fontId="0" fillId="0" borderId="53" xfId="0" applyBorder="1" applyAlignment="1">
      <alignment wrapText="1"/>
    </xf>
    <xf numFmtId="0" fontId="0" fillId="0" borderId="54" xfId="0" applyBorder="1" applyAlignment="1">
      <alignment wrapText="1"/>
    </xf>
    <xf numFmtId="0" fontId="0" fillId="0" borderId="43" xfId="0" applyBorder="1" applyAlignment="1">
      <alignment wrapText="1"/>
    </xf>
    <xf numFmtId="0" fontId="0" fillId="0" borderId="46" xfId="0" applyBorder="1" applyAlignment="1">
      <alignment wrapText="1"/>
    </xf>
    <xf numFmtId="0" fontId="7" fillId="12" borderId="46" xfId="0" applyFont="1" applyFill="1" applyBorder="1" applyAlignment="1">
      <alignment horizontal="center" vertical="center" wrapText="1"/>
    </xf>
    <xf numFmtId="0" fontId="7" fillId="11" borderId="49" xfId="0" applyFont="1" applyFill="1" applyBorder="1" applyAlignment="1">
      <alignment horizontal="center" vertical="center" wrapText="1"/>
    </xf>
    <xf numFmtId="3" fontId="1" fillId="0" borderId="47" xfId="0" applyNumberFormat="1" applyFont="1" applyBorder="1"/>
    <xf numFmtId="3" fontId="1" fillId="0" borderId="48" xfId="0" applyNumberFormat="1" applyFont="1" applyBorder="1"/>
    <xf numFmtId="0" fontId="0" fillId="0" borderId="43" xfId="0" applyBorder="1" applyAlignment="1">
      <alignment vertical="center" wrapText="1"/>
    </xf>
    <xf numFmtId="0" fontId="0" fillId="0" borderId="46" xfId="0" applyBorder="1" applyAlignment="1">
      <alignment vertical="center" wrapText="1"/>
    </xf>
    <xf numFmtId="3" fontId="0" fillId="0" borderId="44" xfId="0" applyNumberFormat="1" applyBorder="1" applyAlignment="1">
      <alignment horizontal="right" vertical="center"/>
    </xf>
    <xf numFmtId="3" fontId="0" fillId="0" borderId="45" xfId="0" applyNumberFormat="1" applyBorder="1" applyAlignment="1">
      <alignment horizontal="right" vertical="center"/>
    </xf>
    <xf numFmtId="0" fontId="0" fillId="0" borderId="43" xfId="0" applyBorder="1" applyAlignment="1">
      <alignment horizontal="right" vertical="center" wrapText="1"/>
    </xf>
    <xf numFmtId="3" fontId="0" fillId="0" borderId="47" xfId="0" applyNumberFormat="1" applyBorder="1" applyAlignment="1">
      <alignment horizontal="right" vertical="center"/>
    </xf>
    <xf numFmtId="3" fontId="0" fillId="0" borderId="48" xfId="0" applyNumberFormat="1" applyBorder="1" applyAlignment="1">
      <alignment horizontal="right" vertical="center"/>
    </xf>
    <xf numFmtId="0" fontId="0" fillId="0" borderId="46" xfId="0" applyBorder="1" applyAlignment="1">
      <alignment horizontal="right" vertical="center" wrapText="1"/>
    </xf>
    <xf numFmtId="3" fontId="1" fillId="0" borderId="47" xfId="0" applyNumberFormat="1" applyFont="1" applyBorder="1" applyAlignment="1">
      <alignment horizontal="right" vertical="center"/>
    </xf>
    <xf numFmtId="3" fontId="1" fillId="0" borderId="48" xfId="0" applyNumberFormat="1" applyFont="1" applyBorder="1" applyAlignment="1">
      <alignment horizontal="right" vertical="center"/>
    </xf>
    <xf numFmtId="0" fontId="10" fillId="12" borderId="46" xfId="0" applyFont="1" applyFill="1" applyBorder="1" applyAlignment="1">
      <alignment horizontal="right" vertical="center" wrapText="1"/>
    </xf>
    <xf numFmtId="0" fontId="0" fillId="0" borderId="47" xfId="0" applyBorder="1" applyAlignment="1">
      <alignment horizontal="right" vertical="center"/>
    </xf>
    <xf numFmtId="3" fontId="1" fillId="0" borderId="50" xfId="0" applyNumberFormat="1" applyFont="1" applyBorder="1" applyAlignment="1">
      <alignment horizontal="right" vertical="center"/>
    </xf>
    <xf numFmtId="3" fontId="1" fillId="0" borderId="51" xfId="0" applyNumberFormat="1" applyFont="1" applyBorder="1" applyAlignment="1">
      <alignment horizontal="right" vertical="center"/>
    </xf>
    <xf numFmtId="0" fontId="10" fillId="11" borderId="49" xfId="0" applyFont="1" applyFill="1" applyBorder="1" applyAlignment="1">
      <alignment horizontal="right" vertical="center" wrapText="1"/>
    </xf>
    <xf numFmtId="0" fontId="33" fillId="25" borderId="35" xfId="18" applyNumberFormat="1" applyFont="1" applyFill="1" applyBorder="1" applyAlignment="1">
      <alignment horizontal="center" vertical="center" wrapText="1"/>
    </xf>
    <xf numFmtId="0" fontId="33" fillId="25" borderId="36" xfId="18" applyNumberFormat="1" applyFont="1" applyFill="1" applyBorder="1" applyAlignment="1">
      <alignment horizontal="center" vertical="center" wrapText="1"/>
    </xf>
    <xf numFmtId="0" fontId="33" fillId="25" borderId="37" xfId="18" applyNumberFormat="1" applyFont="1" applyFill="1" applyBorder="1" applyAlignment="1">
      <alignment horizontal="center" vertical="center" wrapText="1"/>
    </xf>
    <xf numFmtId="0" fontId="12" fillId="30" borderId="59" xfId="7" applyFont="1" applyFill="1" applyBorder="1" applyAlignment="1">
      <alignment horizontal="center" vertical="center"/>
    </xf>
    <xf numFmtId="0" fontId="37" fillId="31" borderId="59" xfId="7" applyFont="1" applyFill="1" applyBorder="1" applyAlignment="1">
      <alignment horizontal="center" vertical="center"/>
    </xf>
    <xf numFmtId="0" fontId="10" fillId="0" borderId="60" xfId="7" applyNumberFormat="1" applyFont="1" applyBorder="1" applyAlignment="1">
      <alignment horizontal="right"/>
    </xf>
    <xf numFmtId="0" fontId="7" fillId="0" borderId="61" xfId="7" applyNumberFormat="1" applyFont="1" applyBorder="1" applyAlignment="1">
      <alignment horizontal="right"/>
    </xf>
    <xf numFmtId="0" fontId="7" fillId="0" borderId="62" xfId="7" applyNumberFormat="1" applyFont="1" applyBorder="1" applyAlignment="1">
      <alignment horizontal="right"/>
    </xf>
    <xf numFmtId="0" fontId="10" fillId="0" borderId="63" xfId="7" applyNumberFormat="1" applyFont="1" applyBorder="1" applyAlignment="1">
      <alignment horizontal="right"/>
    </xf>
    <xf numFmtId="0" fontId="7" fillId="0" borderId="64" xfId="7" applyNumberFormat="1" applyFont="1" applyBorder="1" applyAlignment="1">
      <alignment horizontal="right"/>
    </xf>
    <xf numFmtId="0" fontId="7" fillId="0" borderId="65" xfId="7" applyNumberFormat="1" applyFont="1" applyBorder="1" applyAlignment="1">
      <alignment horizontal="right"/>
    </xf>
    <xf numFmtId="0" fontId="10" fillId="0" borderId="64" xfId="7" applyNumberFormat="1" applyFont="1" applyBorder="1" applyAlignment="1">
      <alignment horizontal="right"/>
    </xf>
    <xf numFmtId="0" fontId="10" fillId="0" borderId="65" xfId="7" applyNumberFormat="1" applyFont="1" applyBorder="1" applyAlignment="1">
      <alignment horizontal="right"/>
    </xf>
    <xf numFmtId="4" fontId="10" fillId="0" borderId="66" xfId="7" applyNumberFormat="1" applyFont="1" applyBorder="1" applyAlignment="1">
      <alignment horizontal="right"/>
    </xf>
    <xf numFmtId="4" fontId="10" fillId="0" borderId="67" xfId="7" applyNumberFormat="1" applyFont="1" applyBorder="1" applyAlignment="1">
      <alignment horizontal="right"/>
    </xf>
    <xf numFmtId="0" fontId="10" fillId="0" borderId="67" xfId="7" applyNumberFormat="1" applyFont="1" applyBorder="1" applyAlignment="1">
      <alignment horizontal="right"/>
    </xf>
    <xf numFmtId="0" fontId="10" fillId="0" borderId="68" xfId="7" applyNumberFormat="1" applyFont="1" applyBorder="1" applyAlignment="1">
      <alignment horizontal="right"/>
    </xf>
    <xf numFmtId="0" fontId="7" fillId="0" borderId="60" xfId="7" applyNumberFormat="1" applyFont="1" applyBorder="1" applyAlignment="1">
      <alignment horizontal="right"/>
    </xf>
    <xf numFmtId="0" fontId="7" fillId="0" borderId="63" xfId="7" applyNumberFormat="1" applyFont="1" applyBorder="1" applyAlignment="1">
      <alignment horizontal="right"/>
    </xf>
    <xf numFmtId="0" fontId="10" fillId="0" borderId="66" xfId="7" applyNumberFormat="1" applyFont="1" applyBorder="1" applyAlignment="1">
      <alignment horizontal="right"/>
    </xf>
    <xf numFmtId="4" fontId="7" fillId="0" borderId="69" xfId="0" applyNumberFormat="1" applyFont="1" applyBorder="1" applyAlignment="1">
      <alignment horizontal="right"/>
    </xf>
    <xf numFmtId="4" fontId="7" fillId="0" borderId="70" xfId="0" applyNumberFormat="1" applyFont="1" applyBorder="1" applyAlignment="1">
      <alignment horizontal="right"/>
    </xf>
    <xf numFmtId="4" fontId="7" fillId="0" borderId="71" xfId="0" applyNumberFormat="1" applyFont="1" applyBorder="1" applyAlignment="1">
      <alignment horizontal="right"/>
    </xf>
    <xf numFmtId="4" fontId="7" fillId="0" borderId="72" xfId="0" applyNumberFormat="1" applyFont="1" applyBorder="1" applyAlignment="1">
      <alignment horizontal="right"/>
    </xf>
    <xf numFmtId="4" fontId="7" fillId="0" borderId="73" xfId="0" applyNumberFormat="1" applyFont="1" applyBorder="1" applyAlignment="1">
      <alignment horizontal="right"/>
    </xf>
    <xf numFmtId="4" fontId="0" fillId="0" borderId="73" xfId="0" applyNumberFormat="1" applyBorder="1"/>
    <xf numFmtId="4" fontId="7" fillId="0" borderId="74" xfId="0" applyNumberFormat="1" applyFont="1" applyBorder="1" applyAlignment="1">
      <alignment horizontal="right"/>
    </xf>
    <xf numFmtId="4" fontId="7" fillId="0" borderId="55" xfId="0" applyNumberFormat="1" applyFont="1" applyBorder="1" applyAlignment="1">
      <alignment horizontal="right" vertical="center"/>
    </xf>
    <xf numFmtId="4" fontId="7" fillId="0" borderId="56" xfId="0" applyNumberFormat="1" applyFont="1" applyBorder="1" applyAlignment="1">
      <alignment horizontal="right" vertical="center"/>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7" fillId="0" borderId="80" xfId="0" applyNumberFormat="1" applyFont="1" applyBorder="1" applyAlignment="1">
      <alignment horizontal="right"/>
    </xf>
    <xf numFmtId="0" fontId="7" fillId="0" borderId="81" xfId="0" applyNumberFormat="1" applyFont="1" applyBorder="1" applyAlignment="1">
      <alignment horizontal="right"/>
    </xf>
    <xf numFmtId="0" fontId="7" fillId="0" borderId="82" xfId="0" applyNumberFormat="1" applyFont="1" applyBorder="1" applyAlignment="1">
      <alignment horizontal="right"/>
    </xf>
    <xf numFmtId="0" fontId="7" fillId="0" borderId="83" xfId="0" applyNumberFormat="1" applyFont="1" applyBorder="1" applyAlignment="1">
      <alignment horizontal="right"/>
    </xf>
    <xf numFmtId="0" fontId="45" fillId="27" borderId="37" xfId="18" applyNumberFormat="1" applyFont="1" applyFill="1" applyBorder="1" applyAlignment="1">
      <alignment horizontal="center" vertical="center" wrapText="1"/>
    </xf>
    <xf numFmtId="0" fontId="80" fillId="0" borderId="0" xfId="0" applyFont="1" applyFill="1" applyBorder="1"/>
    <xf numFmtId="2" fontId="13" fillId="0" borderId="6" xfId="0" applyNumberFormat="1" applyFont="1" applyBorder="1" applyAlignment="1">
      <alignment horizontal="center"/>
    </xf>
    <xf numFmtId="0" fontId="7" fillId="0" borderId="0" xfId="7"/>
    <xf numFmtId="0" fontId="34" fillId="26" borderId="0" xfId="18" applyNumberFormat="1" applyFont="1" applyFill="1" applyBorder="1" applyAlignment="1">
      <alignment horizontal="center" vertical="center" wrapText="1"/>
    </xf>
    <xf numFmtId="0" fontId="75" fillId="14" borderId="0" xfId="0" applyFont="1" applyFill="1" applyAlignment="1">
      <alignment horizontal="left" indent="1"/>
    </xf>
    <xf numFmtId="0" fontId="1" fillId="0" borderId="0" xfId="0" applyFont="1" applyAlignment="1">
      <alignment horizontal="center" vertical="center" wrapText="1"/>
    </xf>
    <xf numFmtId="0" fontId="81" fillId="0" borderId="0" xfId="0" applyFont="1"/>
    <xf numFmtId="0" fontId="83" fillId="28" borderId="0" xfId="18" applyNumberFormat="1" applyFont="1" applyFill="1" applyBorder="1" applyAlignment="1">
      <alignment horizontal="center" vertical="center" wrapText="1"/>
    </xf>
    <xf numFmtId="3" fontId="9" fillId="0" borderId="23" xfId="0" applyNumberFormat="1" applyFont="1" applyBorder="1" applyAlignment="1">
      <alignment horizontal="center" vertical="center"/>
    </xf>
    <xf numFmtId="3" fontId="9" fillId="0" borderId="24" xfId="0" applyNumberFormat="1" applyFont="1" applyBorder="1" applyAlignment="1">
      <alignment horizontal="center" vertical="center"/>
    </xf>
    <xf numFmtId="3" fontId="9" fillId="0" borderId="32" xfId="0" applyNumberFormat="1" applyFont="1" applyBorder="1" applyAlignment="1">
      <alignment horizontal="center" vertical="center"/>
    </xf>
    <xf numFmtId="3" fontId="9" fillId="0" borderId="33" xfId="0" applyNumberFormat="1" applyFont="1" applyBorder="1" applyAlignment="1">
      <alignment horizontal="center" vertical="center"/>
    </xf>
    <xf numFmtId="0" fontId="9" fillId="0" borderId="32" xfId="0" applyNumberFormat="1" applyFont="1" applyBorder="1" applyAlignment="1">
      <alignment horizontal="center" vertical="center"/>
    </xf>
    <xf numFmtId="0" fontId="9" fillId="0" borderId="33"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3" applyFont="1" applyFill="1" applyBorder="1" applyAlignment="1">
      <alignment horizontal="center" vertical="center" wrapText="1"/>
    </xf>
    <xf numFmtId="0" fontId="12" fillId="33" borderId="0" xfId="23" applyFont="1" applyFill="1" applyBorder="1" applyAlignment="1">
      <alignment horizontal="center" vertical="center" wrapText="1"/>
    </xf>
    <xf numFmtId="4" fontId="7" fillId="0" borderId="58" xfId="23" applyNumberFormat="1" applyFont="1" applyBorder="1" applyAlignment="1">
      <alignment horizontal="right" vertical="center"/>
    </xf>
    <xf numFmtId="4" fontId="7" fillId="0" borderId="57" xfId="23" applyNumberFormat="1" applyFont="1" applyBorder="1" applyAlignment="1">
      <alignment horizontal="right" vertical="center"/>
    </xf>
    <xf numFmtId="0" fontId="59" fillId="0" borderId="75" xfId="23" applyFont="1" applyFill="1" applyBorder="1" applyAlignment="1">
      <alignment horizontal="left" wrapText="1"/>
    </xf>
    <xf numFmtId="0" fontId="59" fillId="0" borderId="76" xfId="23" applyFont="1" applyFill="1" applyBorder="1" applyAlignment="1">
      <alignment horizontal="left" wrapText="1"/>
    </xf>
    <xf numFmtId="169" fontId="0" fillId="0" borderId="0" xfId="0" applyNumberFormat="1"/>
    <xf numFmtId="0" fontId="59" fillId="0" borderId="77" xfId="23" applyFont="1" applyFill="1" applyBorder="1" applyAlignment="1">
      <alignment horizontal="left" wrapText="1"/>
    </xf>
    <xf numFmtId="3" fontId="71" fillId="0" borderId="23" xfId="7" applyNumberFormat="1" applyFont="1" applyBorder="1" applyAlignment="1">
      <alignment horizontal="right"/>
    </xf>
    <xf numFmtId="3" fontId="71" fillId="0" borderId="24" xfId="7" applyNumberFormat="1" applyFont="1" applyBorder="1" applyAlignment="1">
      <alignment horizontal="right"/>
    </xf>
    <xf numFmtId="3" fontId="71" fillId="0" borderId="25" xfId="7" applyNumberFormat="1" applyFont="1" applyBorder="1" applyAlignment="1">
      <alignment horizontal="right"/>
    </xf>
    <xf numFmtId="3" fontId="71" fillId="0" borderId="32" xfId="7" applyNumberFormat="1" applyFont="1" applyBorder="1" applyAlignment="1">
      <alignment horizontal="right"/>
    </xf>
    <xf numFmtId="3" fontId="71" fillId="0" borderId="33" xfId="7" applyNumberFormat="1" applyFont="1" applyBorder="1" applyAlignment="1">
      <alignment horizontal="right"/>
    </xf>
    <xf numFmtId="0" fontId="71" fillId="0" borderId="34" xfId="7" applyNumberFormat="1" applyFont="1" applyBorder="1" applyAlignment="1">
      <alignment horizontal="right"/>
    </xf>
    <xf numFmtId="3" fontId="71" fillId="0" borderId="34" xfId="7" applyNumberFormat="1" applyFont="1" applyBorder="1" applyAlignment="1">
      <alignment horizontal="right"/>
    </xf>
    <xf numFmtId="0" fontId="71" fillId="0" borderId="33" xfId="7" applyNumberFormat="1" applyFont="1" applyBorder="1" applyAlignment="1">
      <alignment horizontal="right"/>
    </xf>
    <xf numFmtId="0" fontId="71" fillId="0" borderId="32" xfId="7" applyNumberFormat="1" applyFont="1" applyBorder="1" applyAlignment="1">
      <alignment horizontal="right"/>
    </xf>
    <xf numFmtId="3" fontId="53" fillId="0" borderId="86" xfId="7" applyNumberFormat="1" applyFont="1" applyBorder="1" applyAlignment="1">
      <alignment horizontal="right"/>
    </xf>
    <xf numFmtId="3" fontId="53" fillId="0" borderId="87" xfId="7" applyNumberFormat="1" applyFont="1" applyBorder="1" applyAlignment="1">
      <alignment horizontal="right"/>
    </xf>
    <xf numFmtId="3" fontId="53" fillId="0" borderId="84" xfId="7" applyNumberFormat="1" applyFont="1" applyBorder="1" applyAlignment="1">
      <alignment horizontal="right"/>
    </xf>
    <xf numFmtId="0" fontId="7" fillId="0" borderId="0" xfId="7" applyAlignment="1">
      <alignment horizontal="center" vertical="center"/>
    </xf>
    <xf numFmtId="3" fontId="9" fillId="0" borderId="88" xfId="0" applyNumberFormat="1" applyFont="1" applyBorder="1" applyAlignment="1"/>
    <xf numFmtId="4" fontId="9" fillId="0" borderId="88" xfId="0" applyNumberFormat="1" applyFont="1" applyBorder="1" applyAlignment="1"/>
    <xf numFmtId="3" fontId="9" fillId="0" borderId="89" xfId="0" applyNumberFormat="1" applyFont="1" applyBorder="1" applyAlignment="1"/>
    <xf numFmtId="4" fontId="9" fillId="0" borderId="89" xfId="0" applyNumberFormat="1" applyFont="1" applyBorder="1" applyAlignment="1"/>
    <xf numFmtId="3" fontId="19" fillId="0" borderId="85" xfId="0" applyNumberFormat="1" applyFont="1" applyBorder="1" applyAlignment="1"/>
    <xf numFmtId="4" fontId="19" fillId="0" borderId="85" xfId="0" applyNumberFormat="1" applyFont="1" applyBorder="1" applyAlignment="1"/>
    <xf numFmtId="3" fontId="7" fillId="0" borderId="0" xfId="7" applyNumberFormat="1"/>
    <xf numFmtId="2" fontId="7" fillId="0" borderId="0" xfId="7" applyNumberFormat="1"/>
    <xf numFmtId="0" fontId="12" fillId="34" borderId="0" xfId="23"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3" applyFont="1" applyFill="1" applyBorder="1" applyAlignment="1">
      <alignment horizontal="center" vertical="center" wrapText="1"/>
    </xf>
    <xf numFmtId="0" fontId="88" fillId="35" borderId="9" xfId="0" applyFont="1" applyFill="1" applyBorder="1" applyAlignment="1">
      <alignment horizontal="center"/>
    </xf>
    <xf numFmtId="2" fontId="25" fillId="0" borderId="0" xfId="17" applyNumberFormat="1"/>
    <xf numFmtId="0" fontId="25" fillId="0" borderId="0" xfId="17" applyAlignment="1"/>
    <xf numFmtId="0" fontId="25" fillId="0" borderId="0" xfId="17"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64" fillId="0" borderId="0" xfId="22"/>
    <xf numFmtId="0" fontId="0" fillId="0" borderId="0" xfId="0" applyAlignment="1">
      <alignment vertical="center"/>
    </xf>
    <xf numFmtId="0" fontId="0" fillId="0" borderId="0" xfId="0"/>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2" xfId="0" applyNumberFormat="1" applyFont="1" applyBorder="1" applyAlignment="1">
      <alignment horizontal="center" vertical="center"/>
    </xf>
    <xf numFmtId="4" fontId="9" fillId="0" borderId="24" xfId="0" applyNumberFormat="1" applyFont="1" applyBorder="1" applyAlignment="1">
      <alignment horizontal="center" vertical="center"/>
    </xf>
    <xf numFmtId="0" fontId="32" fillId="28" borderId="27" xfId="18" applyNumberFormat="1" applyFont="1" applyFill="1" applyBorder="1" applyAlignment="1">
      <alignment horizontal="left" vertical="center" wrapText="1" indent="4"/>
    </xf>
    <xf numFmtId="0" fontId="32" fillId="41" borderId="27" xfId="18" applyNumberFormat="1" applyFont="1" applyFill="1" applyBorder="1" applyAlignment="1">
      <alignment horizontal="left" vertical="center" wrapText="1"/>
    </xf>
    <xf numFmtId="4" fontId="19" fillId="0" borderId="24" xfId="0" applyNumberFormat="1" applyFont="1" applyBorder="1" applyAlignment="1">
      <alignment horizontal="center" vertical="center"/>
    </xf>
    <xf numFmtId="0" fontId="66" fillId="37" borderId="0" xfId="0" applyFont="1" applyFill="1" applyBorder="1" applyAlignment="1">
      <alignment horizontal="center"/>
    </xf>
    <xf numFmtId="0" fontId="70"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38" fillId="0" borderId="0" xfId="0" applyFont="1" applyBorder="1" applyAlignment="1">
      <alignment horizontal="center"/>
    </xf>
    <xf numFmtId="0" fontId="63" fillId="0" borderId="0" xfId="0" applyFont="1" applyFill="1" applyBorder="1" applyAlignment="1" applyProtection="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4" fillId="6" borderId="0" xfId="0" applyFont="1" applyFill="1" applyBorder="1" applyAlignment="1">
      <alignment horizontal="center" vertical="center"/>
    </xf>
    <xf numFmtId="0" fontId="54" fillId="6" borderId="0" xfId="0" applyFont="1" applyFill="1" applyBorder="1" applyAlignment="1">
      <alignment horizontal="center" vertical="center" wrapText="1"/>
    </xf>
    <xf numFmtId="0" fontId="12" fillId="6" borderId="0" xfId="0" applyFont="1" applyFill="1" applyBorder="1" applyAlignment="1">
      <alignment horizontal="center" vertical="center"/>
    </xf>
    <xf numFmtId="0" fontId="14" fillId="0" borderId="0" xfId="0" applyFont="1" applyAlignment="1">
      <alignment horizontal="center" wrapText="1"/>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0" xfId="0" applyNumberFormat="1" applyFont="1" applyBorder="1" applyAlignment="1">
      <alignment horizontal="center"/>
    </xf>
    <xf numFmtId="2" fontId="13" fillId="0" borderId="6" xfId="0" applyNumberFormat="1" applyFont="1" applyBorder="1" applyAlignment="1">
      <alignment horizontal="center"/>
    </xf>
    <xf numFmtId="0" fontId="50" fillId="0" borderId="0" xfId="15"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1" borderId="0" xfId="0" applyNumberFormat="1" applyFont="1" applyFill="1" applyBorder="1" applyAlignment="1">
      <alignment horizontal="center"/>
    </xf>
    <xf numFmtId="0" fontId="13" fillId="11" borderId="2" xfId="0" applyNumberFormat="1" applyFont="1" applyFill="1" applyBorder="1" applyAlignment="1">
      <alignment horizont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0" fillId="0" borderId="0" xfId="15" applyFont="1" applyAlignment="1">
      <alignment horizontal="center" vertical="center"/>
    </xf>
    <xf numFmtId="0" fontId="52" fillId="10" borderId="0" xfId="15" applyFont="1" applyFill="1" applyAlignment="1">
      <alignment horizontal="center" vertical="center" wrapText="1"/>
    </xf>
    <xf numFmtId="49" fontId="3" fillId="10" borderId="0" xfId="0" applyNumberFormat="1" applyFont="1" applyFill="1" applyAlignment="1">
      <alignment horizontal="center" vertical="center"/>
    </xf>
    <xf numFmtId="0" fontId="1" fillId="0" borderId="0" xfId="0" applyFont="1" applyAlignment="1">
      <alignment horizontal="center" vertical="center"/>
    </xf>
    <xf numFmtId="17" fontId="3" fillId="10" borderId="0" xfId="0" applyNumberFormat="1" applyFont="1" applyFill="1" applyAlignment="1">
      <alignment horizontal="center" vertical="center"/>
    </xf>
    <xf numFmtId="0" fontId="49" fillId="0" borderId="0" xfId="15" applyFont="1" applyAlignment="1">
      <alignment horizontal="center" vertical="center" wrapText="1"/>
    </xf>
    <xf numFmtId="3" fontId="0" fillId="0" borderId="0" xfId="0" applyNumberFormat="1" applyAlignment="1">
      <alignment horizontal="center"/>
    </xf>
    <xf numFmtId="0" fontId="73" fillId="38" borderId="0" xfId="0" applyFont="1" applyFill="1" applyAlignment="1">
      <alignment horizontal="center" vertical="center"/>
    </xf>
    <xf numFmtId="0" fontId="75" fillId="39" borderId="0" xfId="0" applyFont="1" applyFill="1" applyAlignment="1">
      <alignment horizontal="center" vertical="center" wrapText="1"/>
    </xf>
    <xf numFmtId="0" fontId="75" fillId="38" borderId="0" xfId="0" applyFont="1" applyFill="1" applyAlignment="1">
      <alignment horizontal="center" vertical="center" wrapText="1"/>
    </xf>
    <xf numFmtId="0" fontId="52" fillId="10" borderId="0" xfId="0" applyFont="1" applyFill="1" applyAlignment="1">
      <alignment horizontal="center" vertical="center" wrapText="1"/>
    </xf>
    <xf numFmtId="0" fontId="52" fillId="18" borderId="20" xfId="15" applyFont="1" applyFill="1" applyBorder="1" applyAlignment="1">
      <alignment horizontal="center" vertical="center" wrapText="1"/>
    </xf>
    <xf numFmtId="0" fontId="10" fillId="0" borderId="0" xfId="17" applyFont="1" applyAlignment="1">
      <alignment horizontal="center" vertical="center" wrapText="1"/>
    </xf>
    <xf numFmtId="0" fontId="65" fillId="0" borderId="0" xfId="23" applyFont="1" applyFill="1" applyAlignment="1">
      <alignment horizontal="center" vertical="center" wrapText="1"/>
    </xf>
    <xf numFmtId="0" fontId="30" fillId="0" borderId="0" xfId="23" applyFont="1" applyAlignment="1">
      <alignment horizontal="left"/>
    </xf>
    <xf numFmtId="0" fontId="9" fillId="0" borderId="0" xfId="23" applyFont="1"/>
    <xf numFmtId="0" fontId="12" fillId="34" borderId="0" xfId="23" applyFont="1" applyFill="1" applyBorder="1" applyAlignment="1">
      <alignment horizontal="center" vertical="center" wrapText="1"/>
    </xf>
    <xf numFmtId="0" fontId="1" fillId="0" borderId="0" xfId="0" applyFont="1" applyAlignment="1">
      <alignment horizontal="center" wrapText="1"/>
    </xf>
    <xf numFmtId="0" fontId="72" fillId="0" borderId="0" xfId="23" applyFont="1" applyFill="1" applyAlignment="1">
      <alignment horizontal="center" vertical="center" wrapText="1"/>
    </xf>
    <xf numFmtId="0" fontId="87" fillId="0" borderId="0" xfId="0" applyFont="1" applyAlignment="1">
      <alignment horizontal="left"/>
    </xf>
    <xf numFmtId="0" fontId="0" fillId="0" borderId="0" xfId="0"/>
    <xf numFmtId="0" fontId="60" fillId="35" borderId="10" xfId="0" applyFont="1" applyFill="1" applyBorder="1" applyAlignment="1">
      <alignment horizontal="center" vertical="center" wrapText="1"/>
    </xf>
    <xf numFmtId="0" fontId="60" fillId="35" borderId="9" xfId="0" applyFont="1" applyFill="1" applyBorder="1" applyAlignment="1">
      <alignment horizontal="center" vertical="center" wrapText="1"/>
    </xf>
    <xf numFmtId="0" fontId="60" fillId="35" borderId="39" xfId="0" applyFont="1" applyFill="1" applyBorder="1" applyAlignment="1">
      <alignment horizontal="center" vertical="center" wrapText="1"/>
    </xf>
    <xf numFmtId="0" fontId="86" fillId="0" borderId="0" xfId="23" applyFont="1" applyFill="1" applyAlignment="1">
      <alignment horizontal="center" vertical="center" wrapText="1"/>
    </xf>
    <xf numFmtId="0" fontId="72" fillId="0" borderId="0" xfId="23"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44" fillId="24" borderId="0" xfId="18" applyNumberFormat="1" applyFont="1" applyFill="1" applyBorder="1" applyAlignment="1">
      <alignment horizontal="center" vertical="center"/>
    </xf>
    <xf numFmtId="0" fontId="3" fillId="25" borderId="37" xfId="18" applyNumberFormat="1" applyFont="1" applyFill="1" applyBorder="1" applyAlignment="1">
      <alignment horizontal="center" vertical="center" wrapText="1"/>
    </xf>
    <xf numFmtId="0" fontId="3" fillId="25" borderId="0" xfId="18" applyNumberFormat="1" applyFont="1" applyFill="1" applyBorder="1" applyAlignment="1">
      <alignment horizontal="center" vertical="center" wrapText="1"/>
    </xf>
    <xf numFmtId="0" fontId="3" fillId="25" borderId="35" xfId="18" applyNumberFormat="1" applyFont="1" applyFill="1" applyBorder="1" applyAlignment="1">
      <alignment horizontal="center" vertical="center" wrapText="1"/>
    </xf>
    <xf numFmtId="0" fontId="3" fillId="25" borderId="36" xfId="18" applyNumberFormat="1" applyFont="1" applyFill="1" applyBorder="1" applyAlignment="1">
      <alignment horizontal="center" vertical="center" wrapText="1"/>
    </xf>
    <xf numFmtId="0" fontId="3" fillId="25" borderId="84" xfId="18" applyNumberFormat="1" applyFont="1" applyFill="1" applyBorder="1" applyAlignment="1">
      <alignment horizontal="center" vertical="center" wrapText="1"/>
    </xf>
    <xf numFmtId="0" fontId="3" fillId="25" borderId="85" xfId="18" applyNumberFormat="1" applyFont="1" applyFill="1" applyBorder="1" applyAlignment="1">
      <alignment horizontal="center" vertical="center" wrapText="1"/>
    </xf>
    <xf numFmtId="0" fontId="30" fillId="0" borderId="0" xfId="7" applyFont="1" applyAlignment="1">
      <alignment horizontal="left"/>
    </xf>
    <xf numFmtId="0" fontId="7" fillId="0" borderId="0" xfId="7"/>
    <xf numFmtId="0" fontId="30" fillId="0" borderId="0" xfId="7" applyFont="1" applyAlignment="1">
      <alignment horizontal="left" wrapText="1"/>
    </xf>
    <xf numFmtId="0" fontId="36" fillId="0" borderId="0" xfId="7" applyFont="1" applyAlignment="1">
      <alignment horizontal="left" vertical="center" wrapText="1"/>
    </xf>
    <xf numFmtId="0" fontId="85" fillId="24" borderId="0" xfId="18" applyNumberFormat="1" applyFont="1" applyFill="1" applyBorder="1" applyAlignment="1">
      <alignment horizontal="center" vertical="center"/>
    </xf>
    <xf numFmtId="0" fontId="32" fillId="28" borderId="0" xfId="18" applyNumberFormat="1" applyFont="1" applyFill="1" applyBorder="1" applyAlignment="1">
      <alignment horizontal="left" vertical="center" wrapText="1"/>
    </xf>
    <xf numFmtId="0" fontId="33" fillId="26" borderId="0" xfId="18" applyNumberFormat="1" applyFont="1" applyFill="1" applyBorder="1" applyAlignment="1">
      <alignment horizontal="center" vertical="center" wrapText="1"/>
    </xf>
    <xf numFmtId="0" fontId="35" fillId="24" borderId="0" xfId="18" applyNumberFormat="1" applyFont="1" applyFill="1" applyBorder="1" applyAlignment="1">
      <alignment horizontal="center" vertical="center"/>
    </xf>
    <xf numFmtId="0" fontId="36" fillId="0" borderId="0" xfId="7" applyFont="1" applyAlignment="1">
      <alignment horizontal="left"/>
    </xf>
    <xf numFmtId="0" fontId="19" fillId="0" borderId="0" xfId="7" applyFont="1"/>
    <xf numFmtId="0" fontId="34" fillId="26" borderId="0" xfId="18" applyNumberFormat="1" applyFont="1" applyFill="1" applyBorder="1" applyAlignment="1">
      <alignment horizontal="center" vertical="center" wrapText="1"/>
    </xf>
    <xf numFmtId="0" fontId="10" fillId="0" borderId="0" xfId="7" applyFont="1" applyAlignment="1">
      <alignment horizontal="center" vertical="center" wrapText="1"/>
    </xf>
    <xf numFmtId="0" fontId="30" fillId="0" borderId="0" xfId="0" applyFont="1" applyAlignment="1">
      <alignment horizontal="left"/>
    </xf>
    <xf numFmtId="0" fontId="82" fillId="24" borderId="0" xfId="18" applyNumberFormat="1" applyFont="1" applyFill="1" applyBorder="1" applyAlignment="1">
      <alignment horizontal="center" vertical="center" wrapText="1"/>
    </xf>
    <xf numFmtId="0" fontId="31" fillId="30" borderId="0" xfId="7" applyFont="1" applyFill="1" applyAlignment="1">
      <alignment horizontal="center" vertical="center" wrapText="1"/>
    </xf>
    <xf numFmtId="0" fontId="7" fillId="30" borderId="0" xfId="7" applyFill="1" applyAlignment="1">
      <alignment horizontal="center" vertical="center"/>
    </xf>
    <xf numFmtId="0" fontId="31" fillId="29" borderId="9" xfId="7" applyFont="1" applyFill="1" applyBorder="1" applyAlignment="1">
      <alignment horizontal="center"/>
    </xf>
  </cellXfs>
  <cellStyles count="24">
    <cellStyle name="Hipervínculo" xfId="22" builtinId="8"/>
    <cellStyle name="Hipervínculo 2" xfId="4"/>
    <cellStyle name="Millares 2" xfId="5"/>
    <cellStyle name="Millares 3" xfId="6"/>
    <cellStyle name="Normal" xfId="0" builtinId="0"/>
    <cellStyle name="Normal 10" xfId="18"/>
    <cellStyle name="Normal 10 10" xfId="7"/>
    <cellStyle name="Normal 11" xfId="19"/>
    <cellStyle name="Normal 12" xfId="21"/>
    <cellStyle name="Normal 12 2" xfId="23"/>
    <cellStyle name="Normal 131" xfId="8"/>
    <cellStyle name="Normal 2" xfId="2"/>
    <cellStyle name="Normal 2 2" xfId="9"/>
    <cellStyle name="Normal 3" xfId="10"/>
    <cellStyle name="Normal 38 2" xfId="11"/>
    <cellStyle name="Normal 4" xfId="12"/>
    <cellStyle name="Normal 5" xfId="13"/>
    <cellStyle name="Normal 6" xfId="3"/>
    <cellStyle name="Normal 7" xfId="14"/>
    <cellStyle name="Normal 8" xfId="15"/>
    <cellStyle name="Normal 9" xfId="17"/>
    <cellStyle name="Normal 9 2" xfId="20"/>
    <cellStyle name="Porcentaje" xfId="1" builtinId="5"/>
    <cellStyle name="TableStyleLight1" xfId="16"/>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DEMOGRAFÍA_1!$B$34:$K$34</c:f>
              <c:numCache>
                <c:formatCode>#,##0</c:formatCode>
                <c:ptCount val="10"/>
                <c:pt idx="0">
                  <c:v>906854</c:v>
                </c:pt>
                <c:pt idx="1">
                  <c:v>908555</c:v>
                </c:pt>
                <c:pt idx="2">
                  <c:v>898680</c:v>
                </c:pt>
                <c:pt idx="3">
                  <c:v>897582</c:v>
                </c:pt>
                <c:pt idx="4">
                  <c:v>889936</c:v>
                </c:pt>
                <c:pt idx="5">
                  <c:v>888184</c:v>
                </c:pt>
                <c:pt idx="6">
                  <c:v>891111</c:v>
                </c:pt>
                <c:pt idx="7">
                  <c:v>894636</c:v>
                </c:pt>
                <c:pt idx="8">
                  <c:v>904713</c:v>
                </c:pt>
                <c:pt idx="9">
                  <c:v>917841</c:v>
                </c:pt>
              </c:numCache>
            </c:numRef>
          </c:val>
          <c:smooth val="0"/>
          <c:extLst>
            <c:ext xmlns:c16="http://schemas.microsoft.com/office/drawing/2014/chart" uri="{C3380CC4-5D6E-409C-BE32-E72D297353CC}">
              <c16:uniqueId val="{00000000-81B9-4639-87EF-A8C38CCC3E88}"/>
            </c:ext>
          </c:extLst>
        </c:ser>
        <c:dLbls>
          <c:showLegendKey val="0"/>
          <c:showVal val="0"/>
          <c:showCatName val="0"/>
          <c:showSerName val="0"/>
          <c:showPercent val="0"/>
          <c:showBubbleSize val="0"/>
        </c:dLbls>
        <c:smooth val="0"/>
        <c:axId val="346488592"/>
        <c:axId val="346481536"/>
      </c:lineChart>
      <c:catAx>
        <c:axId val="34648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346481536"/>
        <c:crosses val="autoZero"/>
        <c:auto val="1"/>
        <c:lblAlgn val="ctr"/>
        <c:lblOffset val="100"/>
        <c:noMultiLvlLbl val="0"/>
      </c:catAx>
      <c:valAx>
        <c:axId val="346481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464885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7742-4FD2-97BB-5D77EF42C7DC}"/>
            </c:ext>
          </c:extLst>
        </c:ser>
        <c:dLbls>
          <c:showLegendKey val="0"/>
          <c:showVal val="0"/>
          <c:showCatName val="0"/>
          <c:showSerName val="0"/>
          <c:showPercent val="0"/>
          <c:showBubbleSize val="0"/>
        </c:dLbls>
        <c:smooth val="0"/>
        <c:axId val="344274048"/>
        <c:axId val="344277184"/>
      </c:lineChart>
      <c:catAx>
        <c:axId val="34427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44277184"/>
        <c:crosses val="autoZero"/>
        <c:auto val="1"/>
        <c:lblAlgn val="ctr"/>
        <c:lblOffset val="100"/>
        <c:noMultiLvlLbl val="0"/>
      </c:catAx>
      <c:valAx>
        <c:axId val="344277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427404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PARO_1!$A$6:$A$13</c:f>
              <c:numCache>
                <c:formatCode>mmm\-yy</c:formatCode>
                <c:ptCount val="8"/>
                <c:pt idx="0">
                  <c:v>43831</c:v>
                </c:pt>
                <c:pt idx="1">
                  <c:v>43862</c:v>
                </c:pt>
                <c:pt idx="2">
                  <c:v>43891</c:v>
                </c:pt>
                <c:pt idx="3">
                  <c:v>43922</c:v>
                </c:pt>
                <c:pt idx="4">
                  <c:v>43952</c:v>
                </c:pt>
                <c:pt idx="5">
                  <c:v>43983</c:v>
                </c:pt>
                <c:pt idx="6">
                  <c:v>44013</c:v>
                </c:pt>
                <c:pt idx="7">
                  <c:v>44044</c:v>
                </c:pt>
              </c:numCache>
            </c:numRef>
          </c:cat>
          <c:val>
            <c:numRef>
              <c:f>PARO_1!$F$6:$F$13</c:f>
              <c:numCache>
                <c:formatCode>#,##0</c:formatCode>
                <c:ptCount val="8"/>
                <c:pt idx="0">
                  <c:v>91389</c:v>
                </c:pt>
                <c:pt idx="1">
                  <c:v>89708</c:v>
                </c:pt>
                <c:pt idx="2">
                  <c:v>99630</c:v>
                </c:pt>
                <c:pt idx="3">
                  <c:v>110726</c:v>
                </c:pt>
                <c:pt idx="4">
                  <c:v>112673</c:v>
                </c:pt>
                <c:pt idx="5">
                  <c:v>112750</c:v>
                </c:pt>
                <c:pt idx="6">
                  <c:v>110806</c:v>
                </c:pt>
                <c:pt idx="7">
                  <c:v>111066</c:v>
                </c:pt>
              </c:numCache>
            </c:numRef>
          </c:val>
          <c:extLst>
            <c:ext xmlns:c16="http://schemas.microsoft.com/office/drawing/2014/chart" uri="{C3380CC4-5D6E-409C-BE32-E72D297353CC}">
              <c16:uniqueId val="{00000000-B979-4B10-9E76-002CB4CE4F86}"/>
            </c:ext>
          </c:extLst>
        </c:ser>
        <c:dLbls>
          <c:showLegendKey val="0"/>
          <c:showVal val="0"/>
          <c:showCatName val="0"/>
          <c:showSerName val="0"/>
          <c:showPercent val="0"/>
          <c:showBubbleSize val="0"/>
        </c:dLbls>
        <c:gapWidth val="326"/>
        <c:overlap val="-58"/>
        <c:axId val="391797272"/>
        <c:axId val="391797664"/>
      </c:barChart>
      <c:dateAx>
        <c:axId val="391797272"/>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1797664"/>
        <c:crosses val="autoZero"/>
        <c:auto val="1"/>
        <c:lblOffset val="100"/>
        <c:baseTimeUnit val="months"/>
      </c:dateAx>
      <c:valAx>
        <c:axId val="391797664"/>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17972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PARO_1!$A$6:$A$13</c:f>
              <c:numCache>
                <c:formatCode>mmm\-yy</c:formatCode>
                <c:ptCount val="8"/>
                <c:pt idx="0">
                  <c:v>43831</c:v>
                </c:pt>
                <c:pt idx="1">
                  <c:v>43862</c:v>
                </c:pt>
                <c:pt idx="2">
                  <c:v>43891</c:v>
                </c:pt>
                <c:pt idx="3">
                  <c:v>43922</c:v>
                </c:pt>
                <c:pt idx="4">
                  <c:v>43952</c:v>
                </c:pt>
                <c:pt idx="5">
                  <c:v>43983</c:v>
                </c:pt>
                <c:pt idx="6">
                  <c:v>44013</c:v>
                </c:pt>
                <c:pt idx="7">
                  <c:v>44044</c:v>
                </c:pt>
              </c:numCache>
            </c:numRef>
          </c:cat>
          <c:val>
            <c:numRef>
              <c:f>PARO_1!$B$6:$B$13</c:f>
              <c:numCache>
                <c:formatCode>#,##0</c:formatCode>
                <c:ptCount val="8"/>
                <c:pt idx="0">
                  <c:v>40983</c:v>
                </c:pt>
                <c:pt idx="1">
                  <c:v>40267</c:v>
                </c:pt>
                <c:pt idx="2">
                  <c:v>45519</c:v>
                </c:pt>
                <c:pt idx="3">
                  <c:v>51671</c:v>
                </c:pt>
                <c:pt idx="4">
                  <c:v>52148</c:v>
                </c:pt>
                <c:pt idx="5">
                  <c:v>51505</c:v>
                </c:pt>
                <c:pt idx="6">
                  <c:v>49965</c:v>
                </c:pt>
                <c:pt idx="7">
                  <c:v>49973</c:v>
                </c:pt>
              </c:numCache>
            </c:numRef>
          </c:val>
          <c:extLst>
            <c:ext xmlns:c16="http://schemas.microsoft.com/office/drawing/2014/chart" uri="{C3380CC4-5D6E-409C-BE32-E72D297353CC}">
              <c16:uniqueId val="{00000000-5850-4112-AF6F-73ECFC6D10F1}"/>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PARO_1!$A$6:$A$13</c:f>
              <c:numCache>
                <c:formatCode>mmm\-yy</c:formatCode>
                <c:ptCount val="8"/>
                <c:pt idx="0">
                  <c:v>43831</c:v>
                </c:pt>
                <c:pt idx="1">
                  <c:v>43862</c:v>
                </c:pt>
                <c:pt idx="2">
                  <c:v>43891</c:v>
                </c:pt>
                <c:pt idx="3">
                  <c:v>43922</c:v>
                </c:pt>
                <c:pt idx="4">
                  <c:v>43952</c:v>
                </c:pt>
                <c:pt idx="5">
                  <c:v>43983</c:v>
                </c:pt>
                <c:pt idx="6">
                  <c:v>44013</c:v>
                </c:pt>
                <c:pt idx="7">
                  <c:v>44044</c:v>
                </c:pt>
              </c:numCache>
            </c:numRef>
          </c:cat>
          <c:val>
            <c:numRef>
              <c:f>PARO_1!$C$6:$C$13</c:f>
              <c:numCache>
                <c:formatCode>#,##0</c:formatCode>
                <c:ptCount val="8"/>
                <c:pt idx="0">
                  <c:v>50406</c:v>
                </c:pt>
                <c:pt idx="1">
                  <c:v>49441</c:v>
                </c:pt>
                <c:pt idx="2">
                  <c:v>54111</c:v>
                </c:pt>
                <c:pt idx="3">
                  <c:v>59055</c:v>
                </c:pt>
                <c:pt idx="4">
                  <c:v>60525</c:v>
                </c:pt>
                <c:pt idx="5">
                  <c:v>61245</c:v>
                </c:pt>
                <c:pt idx="6">
                  <c:v>60841</c:v>
                </c:pt>
                <c:pt idx="7">
                  <c:v>61093</c:v>
                </c:pt>
              </c:numCache>
            </c:numRef>
          </c:val>
          <c:extLst>
            <c:ext xmlns:c16="http://schemas.microsoft.com/office/drawing/2014/chart" uri="{C3380CC4-5D6E-409C-BE32-E72D297353CC}">
              <c16:uniqueId val="{00000001-5850-4112-AF6F-73ECFC6D10F1}"/>
            </c:ext>
          </c:extLst>
        </c:ser>
        <c:dLbls>
          <c:showLegendKey val="0"/>
          <c:showVal val="0"/>
          <c:showCatName val="0"/>
          <c:showSerName val="0"/>
          <c:showPercent val="0"/>
          <c:showBubbleSize val="0"/>
        </c:dLbls>
        <c:gapWidth val="164"/>
        <c:overlap val="-35"/>
        <c:axId val="391796096"/>
        <c:axId val="391798056"/>
      </c:barChart>
      <c:dateAx>
        <c:axId val="39179609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91798056"/>
        <c:crosses val="autoZero"/>
        <c:auto val="1"/>
        <c:lblOffset val="100"/>
        <c:baseTimeUnit val="months"/>
      </c:dateAx>
      <c:valAx>
        <c:axId val="39179805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91796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PARO_1!$J$6:$J$17</c:f>
              <c:numCache>
                <c:formatCode>#,##0</c:formatCode>
                <c:ptCount val="12"/>
                <c:pt idx="0">
                  <c:v>45104</c:v>
                </c:pt>
                <c:pt idx="1">
                  <c:v>53770</c:v>
                </c:pt>
                <c:pt idx="2">
                  <c:v>55125</c:v>
                </c:pt>
                <c:pt idx="3">
                  <c:v>58916</c:v>
                </c:pt>
                <c:pt idx="4">
                  <c:v>61582</c:v>
                </c:pt>
                <c:pt idx="5">
                  <c:v>58134</c:v>
                </c:pt>
                <c:pt idx="6">
                  <c:v>53523</c:v>
                </c:pt>
                <c:pt idx="7">
                  <c:v>49494</c:v>
                </c:pt>
                <c:pt idx="8">
                  <c:v>45576</c:v>
                </c:pt>
                <c:pt idx="9">
                  <c:v>41129</c:v>
                </c:pt>
                <c:pt idx="10">
                  <c:v>39836</c:v>
                </c:pt>
                <c:pt idx="11">
                  <c:v>40983</c:v>
                </c:pt>
              </c:numCache>
            </c:numRef>
          </c:yVal>
          <c:smooth val="0"/>
          <c:extLst>
            <c:ext xmlns:c16="http://schemas.microsoft.com/office/drawing/2014/chart" uri="{C3380CC4-5D6E-409C-BE32-E72D297353CC}">
              <c16:uniqueId val="{00000000-4CFF-44A3-8DE8-B2B28BF87DCB}"/>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spPr>
              <a:ln w="9525" cap="rnd">
                <a:solidFill>
                  <a:srgbClr val="885CB4"/>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4CFF-44A3-8DE8-B2B28BF87DCB}"/>
              </c:ext>
            </c:extLst>
          </c:dPt>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PARO_1!$K$6:$K$17</c:f>
              <c:numCache>
                <c:formatCode>#,##0</c:formatCode>
                <c:ptCount val="12"/>
                <c:pt idx="0">
                  <c:v>41255</c:v>
                </c:pt>
                <c:pt idx="1">
                  <c:v>49789</c:v>
                </c:pt>
                <c:pt idx="2">
                  <c:v>51594</c:v>
                </c:pt>
                <c:pt idx="3">
                  <c:v>55674</c:v>
                </c:pt>
                <c:pt idx="4">
                  <c:v>58914</c:v>
                </c:pt>
                <c:pt idx="5">
                  <c:v>56797</c:v>
                </c:pt>
                <c:pt idx="6">
                  <c:v>54850</c:v>
                </c:pt>
                <c:pt idx="7">
                  <c:v>53655</c:v>
                </c:pt>
                <c:pt idx="8">
                  <c:v>52375</c:v>
                </c:pt>
                <c:pt idx="9">
                  <c:v>50921</c:v>
                </c:pt>
                <c:pt idx="10">
                  <c:v>49947</c:v>
                </c:pt>
                <c:pt idx="11">
                  <c:v>50406</c:v>
                </c:pt>
              </c:numCache>
            </c:numRef>
          </c:yVal>
          <c:smooth val="0"/>
          <c:extLst>
            <c:ext xmlns:c16="http://schemas.microsoft.com/office/drawing/2014/chart" uri="{C3380CC4-5D6E-409C-BE32-E72D297353CC}">
              <c16:uniqueId val="{00000003-4CFF-44A3-8DE8-B2B28BF87DCB}"/>
            </c:ext>
          </c:extLst>
        </c:ser>
        <c:dLbls>
          <c:showLegendKey val="0"/>
          <c:showVal val="0"/>
          <c:showCatName val="0"/>
          <c:showSerName val="0"/>
          <c:showPercent val="0"/>
          <c:showBubbleSize val="0"/>
        </c:dLbls>
        <c:axId val="391796880"/>
        <c:axId val="391800016"/>
      </c:scatterChart>
      <c:valAx>
        <c:axId val="391796880"/>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1800016"/>
        <c:crosses val="autoZero"/>
        <c:crossBetween val="midCat"/>
      </c:valAx>
      <c:valAx>
        <c:axId val="39180001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17968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PARO_1!$N$6:$N$17</c:f>
              <c:numCache>
                <c:formatCode>#,##0</c:formatCode>
                <c:ptCount val="12"/>
                <c:pt idx="0">
                  <c:v>86359</c:v>
                </c:pt>
                <c:pt idx="1">
                  <c:v>103559</c:v>
                </c:pt>
                <c:pt idx="2">
                  <c:v>106719</c:v>
                </c:pt>
                <c:pt idx="3">
                  <c:v>114590</c:v>
                </c:pt>
                <c:pt idx="4">
                  <c:v>120496</c:v>
                </c:pt>
                <c:pt idx="5">
                  <c:v>114931</c:v>
                </c:pt>
                <c:pt idx="6">
                  <c:v>108373</c:v>
                </c:pt>
                <c:pt idx="7">
                  <c:v>103149</c:v>
                </c:pt>
                <c:pt idx="8">
                  <c:v>97951</c:v>
                </c:pt>
                <c:pt idx="9">
                  <c:v>92050</c:v>
                </c:pt>
                <c:pt idx="10">
                  <c:v>89783</c:v>
                </c:pt>
                <c:pt idx="11">
                  <c:v>91389</c:v>
                </c:pt>
              </c:numCache>
            </c:numRef>
          </c:val>
          <c:extLst>
            <c:ext xmlns:c16="http://schemas.microsoft.com/office/drawing/2014/chart" uri="{C3380CC4-5D6E-409C-BE32-E72D297353CC}">
              <c16:uniqueId val="{00000000-D7A0-4176-AEBB-B45BFB07310A}"/>
            </c:ext>
          </c:extLst>
        </c:ser>
        <c:dLbls>
          <c:showLegendKey val="0"/>
          <c:showVal val="0"/>
          <c:showCatName val="0"/>
          <c:showSerName val="0"/>
          <c:showPercent val="0"/>
          <c:showBubbleSize val="0"/>
        </c:dLbls>
        <c:gapWidth val="355"/>
        <c:overlap val="-70"/>
        <c:axId val="391795704"/>
        <c:axId val="391793744"/>
      </c:barChart>
      <c:catAx>
        <c:axId val="39179570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1793744"/>
        <c:crosses val="autoZero"/>
        <c:auto val="1"/>
        <c:lblAlgn val="ctr"/>
        <c:lblOffset val="100"/>
        <c:noMultiLvlLbl val="0"/>
      </c:catAx>
      <c:valAx>
        <c:axId val="39179374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17957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2019</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PARO_2!$I$3:$I$33</c:f>
              <c:numCache>
                <c:formatCode>#,##0</c:formatCode>
                <c:ptCount val="31"/>
                <c:pt idx="0">
                  <c:v>3099</c:v>
                </c:pt>
                <c:pt idx="1">
                  <c:v>516</c:v>
                </c:pt>
                <c:pt idx="2">
                  <c:v>701</c:v>
                </c:pt>
                <c:pt idx="3">
                  <c:v>7327</c:v>
                </c:pt>
                <c:pt idx="4">
                  <c:v>519</c:v>
                </c:pt>
                <c:pt idx="5">
                  <c:v>2319</c:v>
                </c:pt>
                <c:pt idx="6">
                  <c:v>251</c:v>
                </c:pt>
                <c:pt idx="7">
                  <c:v>511</c:v>
                </c:pt>
                <c:pt idx="8">
                  <c:v>4545</c:v>
                </c:pt>
                <c:pt idx="9">
                  <c:v>549</c:v>
                </c:pt>
                <c:pt idx="10">
                  <c:v>1814</c:v>
                </c:pt>
                <c:pt idx="11">
                  <c:v>2249</c:v>
                </c:pt>
                <c:pt idx="12">
                  <c:v>2596</c:v>
                </c:pt>
                <c:pt idx="13">
                  <c:v>16555</c:v>
                </c:pt>
                <c:pt idx="14">
                  <c:v>1029</c:v>
                </c:pt>
                <c:pt idx="15">
                  <c:v>4364</c:v>
                </c:pt>
                <c:pt idx="16">
                  <c:v>3096</c:v>
                </c:pt>
                <c:pt idx="17">
                  <c:v>4093</c:v>
                </c:pt>
                <c:pt idx="18">
                  <c:v>1372</c:v>
                </c:pt>
                <c:pt idx="19">
                  <c:v>523</c:v>
                </c:pt>
                <c:pt idx="20">
                  <c:v>1358</c:v>
                </c:pt>
                <c:pt idx="21">
                  <c:v>21580</c:v>
                </c:pt>
                <c:pt idx="22">
                  <c:v>1589</c:v>
                </c:pt>
                <c:pt idx="23">
                  <c:v>652</c:v>
                </c:pt>
                <c:pt idx="24">
                  <c:v>850</c:v>
                </c:pt>
                <c:pt idx="25">
                  <c:v>525</c:v>
                </c:pt>
                <c:pt idx="26">
                  <c:v>2686</c:v>
                </c:pt>
                <c:pt idx="27">
                  <c:v>294</c:v>
                </c:pt>
                <c:pt idx="28">
                  <c:v>924</c:v>
                </c:pt>
                <c:pt idx="29">
                  <c:v>1052</c:v>
                </c:pt>
                <c:pt idx="30">
                  <c:v>112</c:v>
                </c:pt>
              </c:numCache>
            </c:numRef>
          </c:val>
          <c:extLst>
            <c:ext xmlns:c16="http://schemas.microsoft.com/office/drawing/2014/chart" uri="{C3380CC4-5D6E-409C-BE32-E72D297353CC}">
              <c16:uniqueId val="{00000000-C144-4C5A-8BAF-44692FC566D6}"/>
            </c:ext>
          </c:extLst>
        </c:ser>
        <c:ser>
          <c:idx val="1"/>
          <c:order val="1"/>
          <c:tx>
            <c:strRef>
              <c:f>PARO_2!$J$2</c:f>
              <c:strCache>
                <c:ptCount val="1"/>
                <c:pt idx="0">
                  <c:v>Total 2018</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PARO_2!$J$3:$J$33</c:f>
              <c:numCache>
                <c:formatCode>#,##0</c:formatCode>
                <c:ptCount val="31"/>
                <c:pt idx="0">
                  <c:v>2849</c:v>
                </c:pt>
                <c:pt idx="1">
                  <c:v>504</c:v>
                </c:pt>
                <c:pt idx="2">
                  <c:v>558</c:v>
                </c:pt>
                <c:pt idx="3">
                  <c:v>7233</c:v>
                </c:pt>
                <c:pt idx="4">
                  <c:v>512</c:v>
                </c:pt>
                <c:pt idx="5">
                  <c:v>2258</c:v>
                </c:pt>
                <c:pt idx="6">
                  <c:v>241</c:v>
                </c:pt>
                <c:pt idx="7">
                  <c:v>488</c:v>
                </c:pt>
                <c:pt idx="8">
                  <c:v>4252</c:v>
                </c:pt>
                <c:pt idx="9">
                  <c:v>587</c:v>
                </c:pt>
                <c:pt idx="10">
                  <c:v>1793</c:v>
                </c:pt>
                <c:pt idx="11">
                  <c:v>2153</c:v>
                </c:pt>
                <c:pt idx="12">
                  <c:v>2672</c:v>
                </c:pt>
                <c:pt idx="13">
                  <c:v>16344</c:v>
                </c:pt>
                <c:pt idx="14">
                  <c:v>1036</c:v>
                </c:pt>
                <c:pt idx="15">
                  <c:v>4508</c:v>
                </c:pt>
                <c:pt idx="16">
                  <c:v>3056</c:v>
                </c:pt>
                <c:pt idx="17">
                  <c:v>4164</c:v>
                </c:pt>
                <c:pt idx="18">
                  <c:v>1512</c:v>
                </c:pt>
                <c:pt idx="19">
                  <c:v>486</c:v>
                </c:pt>
                <c:pt idx="20">
                  <c:v>1212</c:v>
                </c:pt>
                <c:pt idx="21">
                  <c:v>21783</c:v>
                </c:pt>
                <c:pt idx="22">
                  <c:v>1585</c:v>
                </c:pt>
                <c:pt idx="23">
                  <c:v>651</c:v>
                </c:pt>
                <c:pt idx="24">
                  <c:v>836</c:v>
                </c:pt>
                <c:pt idx="25">
                  <c:v>476</c:v>
                </c:pt>
                <c:pt idx="26">
                  <c:v>2704</c:v>
                </c:pt>
                <c:pt idx="27">
                  <c:v>292</c:v>
                </c:pt>
                <c:pt idx="28">
                  <c:v>1052</c:v>
                </c:pt>
                <c:pt idx="29">
                  <c:v>1057</c:v>
                </c:pt>
                <c:pt idx="30">
                  <c:v>120</c:v>
                </c:pt>
              </c:numCache>
            </c:numRef>
          </c:val>
          <c:extLst>
            <c:ext xmlns:c16="http://schemas.microsoft.com/office/drawing/2014/chart" uri="{C3380CC4-5D6E-409C-BE32-E72D297353CC}">
              <c16:uniqueId val="{00000001-C144-4C5A-8BAF-44692FC566D6}"/>
            </c:ext>
          </c:extLst>
        </c:ser>
        <c:dLbls>
          <c:showLegendKey val="0"/>
          <c:showVal val="0"/>
          <c:showCatName val="0"/>
          <c:showSerName val="0"/>
          <c:showPercent val="0"/>
          <c:showBubbleSize val="0"/>
        </c:dLbls>
        <c:gapWidth val="150"/>
        <c:axId val="391795312"/>
        <c:axId val="391799624"/>
      </c:barChart>
      <c:catAx>
        <c:axId val="391795312"/>
        <c:scaling>
          <c:orientation val="minMax"/>
        </c:scaling>
        <c:delete val="0"/>
        <c:axPos val="b"/>
        <c:numFmt formatCode="General" sourceLinked="1"/>
        <c:majorTickMark val="out"/>
        <c:minorTickMark val="none"/>
        <c:tickLblPos val="nextTo"/>
        <c:crossAx val="391799624"/>
        <c:crosses val="autoZero"/>
        <c:auto val="1"/>
        <c:lblAlgn val="ctr"/>
        <c:lblOffset val="100"/>
        <c:noMultiLvlLbl val="0"/>
      </c:catAx>
      <c:valAx>
        <c:axId val="391799624"/>
        <c:scaling>
          <c:orientation val="minMax"/>
        </c:scaling>
        <c:delete val="0"/>
        <c:axPos val="l"/>
        <c:majorGridlines/>
        <c:numFmt formatCode="#,##0" sourceLinked="1"/>
        <c:majorTickMark val="out"/>
        <c:minorTickMark val="none"/>
        <c:tickLblPos val="nextTo"/>
        <c:crossAx val="391795312"/>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Agosto</a:t>
            </a:r>
            <a:r>
              <a:rPr lang="es-E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Agosto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912-4329-AE9D-8D8D6EB280A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912-4329-AE9D-8D8D6EB280A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1912-4329-AE9D-8D8D6EB280A8}"/>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1912-4329-AE9D-8D8D6EB280A8}"/>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1912-4329-AE9D-8D8D6EB280A8}"/>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1912-4329-AE9D-8D8D6EB280A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1912-4329-AE9D-8D8D6EB280A8}"/>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912-4329-AE9D-8D8D6EB280A8}"/>
                </c:ext>
              </c:extLst>
            </c:dLbl>
            <c:dLbl>
              <c:idx val="2"/>
              <c:layout>
                <c:manualLayout>
                  <c:x val="-4.1544964025619836E-2"/>
                  <c:y val="7.58847821666803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912-4329-AE9D-8D8D6EB280A8}"/>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8313</c:v>
                </c:pt>
                <c:pt idx="1">
                  <c:v>2101</c:v>
                </c:pt>
                <c:pt idx="2">
                  <c:v>4272</c:v>
                </c:pt>
                <c:pt idx="3">
                  <c:v>10338</c:v>
                </c:pt>
                <c:pt idx="4">
                  <c:v>19017</c:v>
                </c:pt>
                <c:pt idx="5">
                  <c:v>20714</c:v>
                </c:pt>
                <c:pt idx="6">
                  <c:v>46311</c:v>
                </c:pt>
              </c:numCache>
            </c:numRef>
          </c:val>
          <c:extLst>
            <c:ext xmlns:c16="http://schemas.microsoft.com/office/drawing/2014/chart" uri="{C3380CC4-5D6E-409C-BE32-E72D297353CC}">
              <c16:uniqueId val="{0000000E-1912-4329-AE9D-8D8D6EB280A8}"/>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1912-4329-AE9D-8D8D6EB280A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1912-4329-AE9D-8D8D6EB280A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1912-4329-AE9D-8D8D6EB280A8}"/>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1912-4329-AE9D-8D8D6EB280A8}"/>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1912-4329-AE9D-8D8D6EB280A8}"/>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1912-4329-AE9D-8D8D6EB280A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1912-4329-AE9D-8D8D6EB280A8}"/>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1912-4329-AE9D-8D8D6EB280A8}"/>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Agosto</a:t>
            </a:r>
            <a:r>
              <a:rPr lang="en-U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Agosto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ABE-4318-BBEA-0BC24FAF867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ABE-4318-BBEA-0BC24FAF867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ABE-4318-BBEA-0BC24FAF867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ABE-4318-BBEA-0BC24FAF867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0ABE-4318-BBEA-0BC24FAF8671}"/>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BE-4318-BBEA-0BC24FAF8671}"/>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ABE-4318-BBEA-0BC24FAF867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94</c:v>
                </c:pt>
                <c:pt idx="1">
                  <c:v>61752</c:v>
                </c:pt>
                <c:pt idx="2">
                  <c:v>35227</c:v>
                </c:pt>
                <c:pt idx="3">
                  <c:v>7944</c:v>
                </c:pt>
                <c:pt idx="4">
                  <c:v>6049</c:v>
                </c:pt>
              </c:numCache>
            </c:numRef>
          </c:val>
          <c:extLst>
            <c:ext xmlns:c16="http://schemas.microsoft.com/office/drawing/2014/chart" uri="{C3380CC4-5D6E-409C-BE32-E72D297353CC}">
              <c16:uniqueId val="{0000000A-0ABE-4318-BBEA-0BC24FAF8671}"/>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a:solidFill>
                  <a:schemeClr val="accent5">
                    <a:lumMod val="50000"/>
                  </a:schemeClr>
                </a:solidFill>
              </a:rPr>
              <a:t>PARO</a:t>
            </a:r>
            <a:r>
              <a:rPr lang="en-US" baseline="0">
                <a:solidFill>
                  <a:schemeClr val="accent5">
                    <a:lumMod val="50000"/>
                  </a:schemeClr>
                </a:solidFill>
              </a:rPr>
              <a:t> SEGÚN OCUPACIONES Agosto</a:t>
            </a:r>
            <a:r>
              <a:rPr lang="en-US">
                <a:solidFill>
                  <a:schemeClr val="accent5">
                    <a:lumMod val="50000"/>
                  </a:schemeClr>
                </a:solidFill>
              </a:rPr>
              <a:t> 2020</a:t>
            </a:r>
          </a:p>
        </c:rich>
      </c:tx>
      <c:layout>
        <c:manualLayout>
          <c:xMode val="edge"/>
          <c:yMode val="edge"/>
          <c:x val="8.7935816533572559E-4"/>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Agosto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4BD7-4C79-AF43-57F2DC187A80}"/>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4BD7-4C79-AF43-57F2DC187A80}"/>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4BD7-4C79-AF43-57F2DC187A80}"/>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4BD7-4C79-AF43-57F2DC187A80}"/>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4BD7-4C79-AF43-57F2DC187A80}"/>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4BD7-4C79-AF43-57F2DC187A80}"/>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4BD7-4C79-AF43-57F2DC187A80}"/>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4BD7-4C79-AF43-57F2DC187A80}"/>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4BD7-4C79-AF43-57F2DC187A80}"/>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4BD7-4C79-AF43-57F2DC187A80}"/>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D7-4C79-AF43-57F2DC187A80}"/>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D7-4C79-AF43-57F2DC187A80}"/>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D7-4C79-AF43-57F2DC187A80}"/>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D7-4C79-AF43-57F2DC187A80}"/>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4BD7-4C79-AF43-57F2DC187A80}"/>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4BD7-4C79-AF43-57F2DC187A80}"/>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BD7-4C79-AF43-57F2DC187A80}"/>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BD7-4C79-AF43-57F2DC187A80}"/>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4BD7-4C79-AF43-57F2DC187A80}"/>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4BD7-4C79-AF43-57F2DC187A80}"/>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60</c:v>
                </c:pt>
                <c:pt idx="1">
                  <c:v>549</c:v>
                </c:pt>
                <c:pt idx="2">
                  <c:v>7333</c:v>
                </c:pt>
                <c:pt idx="3">
                  <c:v>6602</c:v>
                </c:pt>
                <c:pt idx="4">
                  <c:v>11455</c:v>
                </c:pt>
                <c:pt idx="5">
                  <c:v>38908</c:v>
                </c:pt>
                <c:pt idx="6">
                  <c:v>1389</c:v>
                </c:pt>
                <c:pt idx="7">
                  <c:v>10545</c:v>
                </c:pt>
                <c:pt idx="8">
                  <c:v>4201</c:v>
                </c:pt>
                <c:pt idx="9">
                  <c:v>30024</c:v>
                </c:pt>
              </c:numCache>
            </c:numRef>
          </c:val>
          <c:extLst>
            <c:ext xmlns:c16="http://schemas.microsoft.com/office/drawing/2014/chart" uri="{C3380CC4-5D6E-409C-BE32-E72D297353CC}">
              <c16:uniqueId val="{00000014-4BD7-4C79-AF43-57F2DC187A80}"/>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Agosto 2020</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7843</c:v>
                </c:pt>
                <c:pt idx="1">
                  <c:v>6135</c:v>
                </c:pt>
                <c:pt idx="2">
                  <c:v>45333</c:v>
                </c:pt>
                <c:pt idx="3" formatCode="General">
                  <c:v>961</c:v>
                </c:pt>
                <c:pt idx="4">
                  <c:v>3868</c:v>
                </c:pt>
                <c:pt idx="5" formatCode="General">
                  <c:v>408</c:v>
                </c:pt>
                <c:pt idx="6">
                  <c:v>49973</c:v>
                </c:pt>
              </c:numCache>
            </c:numRef>
          </c:val>
          <c:extLst>
            <c:ext xmlns:c16="http://schemas.microsoft.com/office/drawing/2014/chart" uri="{C3380CC4-5D6E-409C-BE32-E72D297353CC}">
              <c16:uniqueId val="{00000000-D7BC-40EC-A7CB-66E68D5ABE23}"/>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9094</c:v>
                </c:pt>
                <c:pt idx="1">
                  <c:v>7111</c:v>
                </c:pt>
                <c:pt idx="2">
                  <c:v>59229</c:v>
                </c:pt>
                <c:pt idx="3" formatCode="General">
                  <c:v>895</c:v>
                </c:pt>
                <c:pt idx="4">
                  <c:v>5024</c:v>
                </c:pt>
                <c:pt idx="5" formatCode="General">
                  <c:v>439</c:v>
                </c:pt>
                <c:pt idx="6">
                  <c:v>61093</c:v>
                </c:pt>
              </c:numCache>
            </c:numRef>
          </c:val>
          <c:extLst>
            <c:ext xmlns:c16="http://schemas.microsoft.com/office/drawing/2014/chart" uri="{C3380CC4-5D6E-409C-BE32-E72D297353CC}">
              <c16:uniqueId val="{00000001-D7BC-40EC-A7CB-66E68D5ABE23}"/>
            </c:ext>
          </c:extLst>
        </c:ser>
        <c:dLbls>
          <c:dLblPos val="outEnd"/>
          <c:showLegendKey val="0"/>
          <c:showVal val="1"/>
          <c:showCatName val="0"/>
          <c:showSerName val="0"/>
          <c:showPercent val="0"/>
          <c:showBubbleSize val="0"/>
        </c:dLbls>
        <c:gapWidth val="100"/>
        <c:overlap val="-24"/>
        <c:axId val="393132160"/>
        <c:axId val="393133728"/>
      </c:barChart>
      <c:catAx>
        <c:axId val="39313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93133728"/>
        <c:crosses val="autoZero"/>
        <c:auto val="1"/>
        <c:lblAlgn val="ctr"/>
        <c:lblOffset val="100"/>
        <c:noMultiLvlLbl val="0"/>
      </c:catAx>
      <c:valAx>
        <c:axId val="393133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93132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1CF0-4AF6-9E68-B84DBD23C9FE}"/>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numCache>
            </c:numRef>
          </c:val>
          <c:smooth val="0"/>
          <c:extLst>
            <c:ext xmlns:c16="http://schemas.microsoft.com/office/drawing/2014/chart" uri="{C3380CC4-5D6E-409C-BE32-E72D297353CC}">
              <c16:uniqueId val="{00000001-1CF0-4AF6-9E68-B84DBD23C9FE}"/>
            </c:ext>
          </c:extLst>
        </c:ser>
        <c:dLbls>
          <c:showLegendKey val="0"/>
          <c:showVal val="0"/>
          <c:showCatName val="0"/>
          <c:showSerName val="0"/>
          <c:showPercent val="0"/>
          <c:showBubbleSize val="0"/>
        </c:dLbls>
        <c:marker val="1"/>
        <c:smooth val="0"/>
        <c:axId val="346483496"/>
        <c:axId val="346486240"/>
      </c:lineChart>
      <c:catAx>
        <c:axId val="346483496"/>
        <c:scaling>
          <c:orientation val="minMax"/>
        </c:scaling>
        <c:delete val="0"/>
        <c:axPos val="b"/>
        <c:numFmt formatCode="General" sourceLinked="1"/>
        <c:majorTickMark val="out"/>
        <c:minorTickMark val="none"/>
        <c:tickLblPos val="nextTo"/>
        <c:crossAx val="346486240"/>
        <c:crosses val="autoZero"/>
        <c:auto val="1"/>
        <c:lblAlgn val="ctr"/>
        <c:lblOffset val="100"/>
        <c:noMultiLvlLbl val="0"/>
      </c:catAx>
      <c:valAx>
        <c:axId val="346486240"/>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346483496"/>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B52B-49AB-9BB6-7D36FD531BB9}"/>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B52B-49AB-9BB6-7D36FD531BB9}"/>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B52B-49AB-9BB6-7D36FD531BB9}"/>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General</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B52B-49AB-9BB6-7D36FD531BB9}"/>
            </c:ext>
          </c:extLst>
        </c:ser>
        <c:dLbls>
          <c:showLegendKey val="0"/>
          <c:showVal val="0"/>
          <c:showCatName val="0"/>
          <c:showSerName val="0"/>
          <c:showPercent val="0"/>
          <c:showBubbleSize val="0"/>
        </c:dLbls>
        <c:gapWidth val="150"/>
        <c:axId val="393129024"/>
        <c:axId val="393126672"/>
      </c:barChart>
      <c:catAx>
        <c:axId val="393129024"/>
        <c:scaling>
          <c:orientation val="minMax"/>
        </c:scaling>
        <c:delete val="0"/>
        <c:axPos val="b"/>
        <c:numFmt formatCode="General" sourceLinked="1"/>
        <c:majorTickMark val="out"/>
        <c:minorTickMark val="none"/>
        <c:tickLblPos val="nextTo"/>
        <c:crossAx val="393126672"/>
        <c:crosses val="autoZero"/>
        <c:auto val="1"/>
        <c:lblAlgn val="ctr"/>
        <c:lblOffset val="100"/>
        <c:noMultiLvlLbl val="0"/>
      </c:catAx>
      <c:valAx>
        <c:axId val="393126672"/>
        <c:scaling>
          <c:orientation val="minMax"/>
        </c:scaling>
        <c:delete val="0"/>
        <c:axPos val="l"/>
        <c:majorGridlines/>
        <c:numFmt formatCode="#,##0" sourceLinked="1"/>
        <c:majorTickMark val="out"/>
        <c:minorTickMark val="none"/>
        <c:tickLblPos val="nextTo"/>
        <c:crossAx val="393129024"/>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PARO_8!$G$18:$G$21</c:f>
              <c:numCache>
                <c:formatCode>#,##0</c:formatCode>
                <c:ptCount val="4"/>
                <c:pt idx="0">
                  <c:v>106360</c:v>
                </c:pt>
                <c:pt idx="1">
                  <c:v>95554</c:v>
                </c:pt>
                <c:pt idx="2">
                  <c:v>91894</c:v>
                </c:pt>
                <c:pt idx="3">
                  <c:v>93623</c:v>
                </c:pt>
              </c:numCache>
            </c:numRef>
          </c:val>
          <c:extLst>
            <c:ext xmlns:c16="http://schemas.microsoft.com/office/drawing/2014/chart" uri="{C3380CC4-5D6E-409C-BE32-E72D297353CC}">
              <c16:uniqueId val="{00000000-A8E0-422B-8CAD-7789B1A31651}"/>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PARO_8!$H$18:$H$21</c:f>
              <c:numCache>
                <c:formatCode>#,##0</c:formatCode>
                <c:ptCount val="4"/>
                <c:pt idx="0">
                  <c:v>125414</c:v>
                </c:pt>
                <c:pt idx="1">
                  <c:v>120147</c:v>
                </c:pt>
                <c:pt idx="2">
                  <c:v>117525</c:v>
                </c:pt>
                <c:pt idx="3">
                  <c:v>117541</c:v>
                </c:pt>
              </c:numCache>
            </c:numRef>
          </c:val>
          <c:extLst>
            <c:ext xmlns:c16="http://schemas.microsoft.com/office/drawing/2014/chart" uri="{C3380CC4-5D6E-409C-BE32-E72D297353CC}">
              <c16:uniqueId val="{00000001-A8E0-422B-8CAD-7789B1A31651}"/>
            </c:ext>
          </c:extLst>
        </c:ser>
        <c:dLbls>
          <c:showLegendKey val="0"/>
          <c:showVal val="0"/>
          <c:showCatName val="0"/>
          <c:showSerName val="0"/>
          <c:showPercent val="0"/>
          <c:showBubbleSize val="0"/>
        </c:dLbls>
        <c:gapWidth val="100"/>
        <c:overlap val="-24"/>
        <c:axId val="393128240"/>
        <c:axId val="393129416"/>
      </c:barChart>
      <c:catAx>
        <c:axId val="39312824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93129416"/>
        <c:crosses val="autoZero"/>
        <c:auto val="1"/>
        <c:lblAlgn val="ctr"/>
        <c:lblOffset val="100"/>
        <c:noMultiLvlLbl val="0"/>
      </c:catAx>
      <c:valAx>
        <c:axId val="393129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93128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pieChart>
        <c:varyColors val="1"/>
        <c:ser>
          <c:idx val="0"/>
          <c:order val="0"/>
          <c:tx>
            <c:strRef>
              <c:f>ERTES!$C$19</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4C32-4DA3-BF54-11CF01B18A2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4C32-4DA3-BF54-11CF01B18A2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4C32-4DA3-BF54-11CF01B18A2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4C32-4DA3-BF54-11CF01B18A2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4C32-4DA3-BF54-11CF01B18A24}"/>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4C32-4DA3-BF54-11CF01B18A24}"/>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4C32-4DA3-BF54-11CF01B18A24}"/>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4C32-4DA3-BF54-11CF01B18A24}"/>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4C32-4DA3-BF54-11CF01B18A24}"/>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4C32-4DA3-BF54-11CF01B18A24}"/>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4C32-4DA3-BF54-11CF01B18A24}"/>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4C32-4DA3-BF54-11CF01B18A24}"/>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4C32-4DA3-BF54-11CF01B18A24}"/>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4C32-4DA3-BF54-11CF01B18A24}"/>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4C32-4DA3-BF54-11CF01B18A24}"/>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4C32-4DA3-BF54-11CF01B18A24}"/>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4C32-4DA3-BF54-11CF01B18A24}"/>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4C32-4DA3-BF54-11CF01B18A24}"/>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4C32-4DA3-BF54-11CF01B18A24}"/>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4C32-4DA3-BF54-11CF01B18A24}"/>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4C32-4DA3-BF54-11CF01B18A24}"/>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4C32-4DA3-BF54-11CF01B18A24}"/>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4C32-4DA3-BF54-11CF01B18A24}"/>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4C32-4DA3-BF54-11CF01B18A24}"/>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4C32-4DA3-BF54-11CF01B18A24}"/>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4C32-4DA3-BF54-11CF01B18A24}"/>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4C32-4DA3-BF54-11CF01B18A24}"/>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4C32-4DA3-BF54-11CF01B18A24}"/>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4C32-4DA3-BF54-11CF01B18A24}"/>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4C32-4DA3-BF54-11CF01B18A24}"/>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4C32-4DA3-BF54-11CF01B18A2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4C32-4DA3-BF54-11CF01B18A24}"/>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32-4DA3-BF54-11CF01B18A24}"/>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32-4DA3-BF54-11CF01B18A2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4C32-4DA3-BF54-11CF01B18A2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4C32-4DA3-BF54-11CF01B18A24}"/>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4C32-4DA3-BF54-11CF01B18A24}"/>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C32-4DA3-BF54-11CF01B18A24}"/>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C32-4DA3-BF54-11CF01B18A24}"/>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C32-4DA3-BF54-11CF01B18A24}"/>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C32-4DA3-BF54-11CF01B18A24}"/>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C32-4DA3-BF54-11CF01B18A24}"/>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4C32-4DA3-BF54-11CF01B18A24}"/>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4C32-4DA3-BF54-11CF01B18A24}"/>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4C32-4DA3-BF54-11CF01B18A24}"/>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4C32-4DA3-BF54-11CF01B18A24}"/>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C32-4DA3-BF54-11CF01B18A24}"/>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4C32-4DA3-BF54-11CF01B18A24}"/>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4C32-4DA3-BF54-11CF01B18A24}"/>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4C32-4DA3-BF54-11CF01B18A24}"/>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4C32-4DA3-BF54-11CF01B18A24}"/>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4C32-4DA3-BF54-11CF01B18A24}"/>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4C32-4DA3-BF54-11CF01B18A24}"/>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4C32-4DA3-BF54-11CF01B18A24}"/>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4C32-4DA3-BF54-11CF01B18A24}"/>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4C32-4DA3-BF54-11CF01B18A24}"/>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4C32-4DA3-BF54-11CF01B18A24}"/>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4C32-4DA3-BF54-11CF01B18A24}"/>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4C32-4DA3-BF54-11CF01B18A24}"/>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4C32-4DA3-BF54-11CF01B18A24}"/>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4C32-4DA3-BF54-11CF01B18A24}"/>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4C32-4DA3-BF54-11CF01B18A24}"/>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ERTES!$A$20:$A$50</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ERTES!$C$20:$C$50</c:f>
              <c:numCache>
                <c:formatCode>General</c:formatCode>
                <c:ptCount val="31"/>
                <c:pt idx="0" formatCode="#,##0">
                  <c:v>1166</c:v>
                </c:pt>
                <c:pt idx="1">
                  <c:v>57</c:v>
                </c:pt>
                <c:pt idx="2">
                  <c:v>63</c:v>
                </c:pt>
                <c:pt idx="3" formatCode="#,##0">
                  <c:v>1638</c:v>
                </c:pt>
                <c:pt idx="4">
                  <c:v>46</c:v>
                </c:pt>
                <c:pt idx="5">
                  <c:v>247</c:v>
                </c:pt>
                <c:pt idx="6">
                  <c:v>168</c:v>
                </c:pt>
                <c:pt idx="7">
                  <c:v>76</c:v>
                </c:pt>
                <c:pt idx="8">
                  <c:v>21</c:v>
                </c:pt>
                <c:pt idx="9">
                  <c:v>20</c:v>
                </c:pt>
                <c:pt idx="10">
                  <c:v>44</c:v>
                </c:pt>
                <c:pt idx="11">
                  <c:v>572</c:v>
                </c:pt>
                <c:pt idx="12">
                  <c:v>202</c:v>
                </c:pt>
                <c:pt idx="13">
                  <c:v>186</c:v>
                </c:pt>
                <c:pt idx="14">
                  <c:v>238</c:v>
                </c:pt>
                <c:pt idx="15">
                  <c:v>39</c:v>
                </c:pt>
                <c:pt idx="16" formatCode="#,##0">
                  <c:v>1706</c:v>
                </c:pt>
                <c:pt idx="17">
                  <c:v>87</c:v>
                </c:pt>
                <c:pt idx="18">
                  <c:v>473</c:v>
                </c:pt>
                <c:pt idx="19">
                  <c:v>73</c:v>
                </c:pt>
                <c:pt idx="20">
                  <c:v>375</c:v>
                </c:pt>
                <c:pt idx="21">
                  <c:v>20</c:v>
                </c:pt>
                <c:pt idx="22">
                  <c:v>622</c:v>
                </c:pt>
                <c:pt idx="23">
                  <c:v>36</c:v>
                </c:pt>
                <c:pt idx="24">
                  <c:v>390</c:v>
                </c:pt>
                <c:pt idx="25" formatCode="#,##0">
                  <c:v>2978</c:v>
                </c:pt>
                <c:pt idx="26">
                  <c:v>217</c:v>
                </c:pt>
                <c:pt idx="27">
                  <c:v>206</c:v>
                </c:pt>
                <c:pt idx="28">
                  <c:v>196</c:v>
                </c:pt>
                <c:pt idx="29">
                  <c:v>111</c:v>
                </c:pt>
                <c:pt idx="30">
                  <c:v>16</c:v>
                </c:pt>
              </c:numCache>
            </c:numRef>
          </c:val>
          <c:extLst>
            <c:ext xmlns:c16="http://schemas.microsoft.com/office/drawing/2014/chart" uri="{C3380CC4-5D6E-409C-BE32-E72D297353CC}">
              <c16:uniqueId val="{0000003E-4C32-4DA3-BF54-11CF01B18A24}"/>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del Número de </a:t>
            </a:r>
            <a:r>
              <a:rPr lang="en-US" sz="1400" b="1" i="0" u="none" strike="noStrike" kern="1200" spc="0" baseline="0">
                <a:solidFill>
                  <a:schemeClr val="bg2">
                    <a:lumMod val="25000"/>
                  </a:schemeClr>
                </a:solidFill>
                <a:latin typeface="+mn-lt"/>
                <a:ea typeface="+mn-ea"/>
                <a:cs typeface="+mn-cs"/>
              </a:rPr>
              <a:t>Trabajadores afectados</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barChart>
        <c:barDir val="col"/>
        <c:grouping val="clustered"/>
        <c:varyColors val="0"/>
        <c:ser>
          <c:idx val="0"/>
          <c:order val="0"/>
          <c:tx>
            <c:strRef>
              <c:f>ERTES!$B$2</c:f>
              <c:strCache>
                <c:ptCount val="1"/>
                <c:pt idx="0">
                  <c:v>Nº de Trabajadores afectados</c:v>
                </c:pt>
              </c:strCache>
            </c:strRef>
          </c:tx>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ERTES!$A$3:$A$8</c:f>
              <c:strCache>
                <c:ptCount val="6"/>
                <c:pt idx="0">
                  <c:v>Datos hasta el 24 de Abril</c:v>
                </c:pt>
                <c:pt idx="1">
                  <c:v>Datos hasta el 2 de Mayo</c:v>
                </c:pt>
                <c:pt idx="2">
                  <c:v>Datos hasta el 9 de Mayo</c:v>
                </c:pt>
                <c:pt idx="3">
                  <c:v>Datos hasta el 25 de Mayo</c:v>
                </c:pt>
                <c:pt idx="4">
                  <c:v>Datos hasta el 12 de Junio</c:v>
                </c:pt>
                <c:pt idx="5">
                  <c:v>Datos hasta el 31 de Julio</c:v>
                </c:pt>
              </c:strCache>
            </c:strRef>
          </c:cat>
          <c:val>
            <c:numRef>
              <c:f>ERTES!$B$3:$B$8</c:f>
              <c:numCache>
                <c:formatCode>#,##0</c:formatCode>
                <c:ptCount val="6"/>
                <c:pt idx="0">
                  <c:v>80581</c:v>
                </c:pt>
                <c:pt idx="1">
                  <c:v>81401</c:v>
                </c:pt>
                <c:pt idx="2">
                  <c:v>81529</c:v>
                </c:pt>
                <c:pt idx="3">
                  <c:v>81834</c:v>
                </c:pt>
                <c:pt idx="4">
                  <c:v>81914</c:v>
                </c:pt>
                <c:pt idx="5">
                  <c:v>83382</c:v>
                </c:pt>
              </c:numCache>
            </c:numRef>
          </c:val>
          <c:extLst>
            <c:ext xmlns:c16="http://schemas.microsoft.com/office/drawing/2014/chart" uri="{C3380CC4-5D6E-409C-BE32-E72D297353CC}">
              <c16:uniqueId val="{00000000-82FE-496F-9402-329BF421E56B}"/>
            </c:ext>
          </c:extLst>
        </c:ser>
        <c:dLbls>
          <c:showLegendKey val="0"/>
          <c:showVal val="0"/>
          <c:showCatName val="0"/>
          <c:showSerName val="0"/>
          <c:showPercent val="0"/>
          <c:showBubbleSize val="0"/>
        </c:dLbls>
        <c:gapWidth val="100"/>
        <c:overlap val="-24"/>
        <c:axId val="393129808"/>
        <c:axId val="393132552"/>
      </c:barChart>
      <c:catAx>
        <c:axId val="39312980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93132552"/>
        <c:crosses val="autoZero"/>
        <c:auto val="1"/>
        <c:lblAlgn val="ctr"/>
        <c:lblOffset val="100"/>
        <c:noMultiLvlLbl val="0"/>
      </c:catAx>
      <c:valAx>
        <c:axId val="393132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31298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2">
                    <a:lumMod val="25000"/>
                  </a:schemeClr>
                </a:solidFill>
                <a:latin typeface="+mn-lt"/>
                <a:ea typeface="+mn-ea"/>
                <a:cs typeface="+mn-cs"/>
              </a:defRPr>
            </a:pPr>
            <a:r>
              <a:rPr lang="en-US" b="1">
                <a:solidFill>
                  <a:schemeClr val="bg2">
                    <a:lumMod val="25000"/>
                  </a:schemeClr>
                </a:solidFill>
              </a:rPr>
              <a:t>Evolución del Número Total de Solicitudes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2">
                  <a:lumMod val="25000"/>
                </a:schemeClr>
              </a:solidFill>
              <a:latin typeface="+mn-lt"/>
              <a:ea typeface="+mn-ea"/>
              <a:cs typeface="+mn-cs"/>
            </a:defRPr>
          </a:pPr>
          <a:endParaRPr lang="es-E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ERTES!$D$2</c:f>
              <c:strCache>
                <c:ptCount val="1"/>
                <c:pt idx="0">
                  <c:v>Nº Total de Solicitudes</c:v>
                </c:pt>
              </c:strCache>
            </c:strRef>
          </c:tx>
          <c:spPr>
            <a:solidFill>
              <a:schemeClr val="bg2">
                <a:lumMod val="50000"/>
              </a:schemeClr>
            </a:solidFill>
            <a:ln>
              <a:noFill/>
            </a:ln>
            <a:effectLst/>
            <a:sp3d/>
          </c:spPr>
          <c:invertIfNegative val="0"/>
          <c:cat>
            <c:strRef>
              <c:f>ERTES!$A$3:$A$8</c:f>
              <c:strCache>
                <c:ptCount val="6"/>
                <c:pt idx="0">
                  <c:v>Datos hasta el 24 de Abril</c:v>
                </c:pt>
                <c:pt idx="1">
                  <c:v>Datos hasta el 2 de Mayo</c:v>
                </c:pt>
                <c:pt idx="2">
                  <c:v>Datos hasta el 9 de Mayo</c:v>
                </c:pt>
                <c:pt idx="3">
                  <c:v>Datos hasta el 25 de Mayo</c:v>
                </c:pt>
                <c:pt idx="4">
                  <c:v>Datos hasta el 12 de Junio</c:v>
                </c:pt>
                <c:pt idx="5">
                  <c:v>Datos hasta el 31 de Julio</c:v>
                </c:pt>
              </c:strCache>
            </c:strRef>
          </c:cat>
          <c:val>
            <c:numRef>
              <c:f>ERTES!$D$3:$D$8</c:f>
              <c:numCache>
                <c:formatCode>#,##0</c:formatCode>
                <c:ptCount val="6"/>
                <c:pt idx="0">
                  <c:v>11902</c:v>
                </c:pt>
                <c:pt idx="1">
                  <c:v>12039</c:v>
                </c:pt>
                <c:pt idx="2">
                  <c:v>12105</c:v>
                </c:pt>
                <c:pt idx="3">
                  <c:v>12242</c:v>
                </c:pt>
                <c:pt idx="4">
                  <c:v>12274</c:v>
                </c:pt>
                <c:pt idx="5">
                  <c:v>12289</c:v>
                </c:pt>
              </c:numCache>
            </c:numRef>
          </c:val>
          <c:shape val="cylinder"/>
          <c:extLst>
            <c:ext xmlns:c16="http://schemas.microsoft.com/office/drawing/2014/chart" uri="{C3380CC4-5D6E-409C-BE32-E72D297353CC}">
              <c16:uniqueId val="{00000000-A9FD-462E-8CB3-C0D611F5FB2D}"/>
            </c:ext>
          </c:extLst>
        </c:ser>
        <c:dLbls>
          <c:showLegendKey val="0"/>
          <c:showVal val="0"/>
          <c:showCatName val="0"/>
          <c:showSerName val="0"/>
          <c:showPercent val="0"/>
          <c:showBubbleSize val="0"/>
        </c:dLbls>
        <c:gapWidth val="219"/>
        <c:shape val="box"/>
        <c:axId val="393132944"/>
        <c:axId val="393130592"/>
        <c:axId val="0"/>
      </c:bar3DChart>
      <c:catAx>
        <c:axId val="393132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93130592"/>
        <c:crosses val="autoZero"/>
        <c:auto val="1"/>
        <c:lblAlgn val="ctr"/>
        <c:lblOffset val="100"/>
        <c:noMultiLvlLbl val="0"/>
      </c:catAx>
      <c:valAx>
        <c:axId val="393130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313294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CONTRATOS_1!$A$3:$A$10</c:f>
              <c:numCache>
                <c:formatCode>mmm\-yy</c:formatCode>
                <c:ptCount val="8"/>
                <c:pt idx="0">
                  <c:v>43831</c:v>
                </c:pt>
                <c:pt idx="1">
                  <c:v>43862</c:v>
                </c:pt>
                <c:pt idx="2">
                  <c:v>43891</c:v>
                </c:pt>
                <c:pt idx="3">
                  <c:v>43922</c:v>
                </c:pt>
                <c:pt idx="4">
                  <c:v>43952</c:v>
                </c:pt>
                <c:pt idx="5">
                  <c:v>43983</c:v>
                </c:pt>
                <c:pt idx="6">
                  <c:v>44013</c:v>
                </c:pt>
                <c:pt idx="7">
                  <c:v>44044</c:v>
                </c:pt>
              </c:numCache>
            </c:numRef>
          </c:cat>
          <c:val>
            <c:numRef>
              <c:f>CONTRATOS_1!$B$3:$B$10</c:f>
              <c:numCache>
                <c:formatCode>#,##0</c:formatCode>
                <c:ptCount val="8"/>
                <c:pt idx="0">
                  <c:v>14451</c:v>
                </c:pt>
                <c:pt idx="1">
                  <c:v>13328</c:v>
                </c:pt>
                <c:pt idx="2">
                  <c:v>10183</c:v>
                </c:pt>
                <c:pt idx="3">
                  <c:v>4046</c:v>
                </c:pt>
                <c:pt idx="4">
                  <c:v>5068</c:v>
                </c:pt>
                <c:pt idx="5">
                  <c:v>7872</c:v>
                </c:pt>
                <c:pt idx="6">
                  <c:v>10037</c:v>
                </c:pt>
                <c:pt idx="7">
                  <c:v>8153</c:v>
                </c:pt>
              </c:numCache>
            </c:numRef>
          </c:val>
          <c:extLst>
            <c:ext xmlns:c16="http://schemas.microsoft.com/office/drawing/2014/chart" uri="{C3380CC4-5D6E-409C-BE32-E72D297353CC}">
              <c16:uniqueId val="{00000000-52AC-47C4-A33E-BDB4E13D697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CONTRATOS_1!$A$3:$A$10</c:f>
              <c:numCache>
                <c:formatCode>mmm\-yy</c:formatCode>
                <c:ptCount val="8"/>
                <c:pt idx="0">
                  <c:v>43831</c:v>
                </c:pt>
                <c:pt idx="1">
                  <c:v>43862</c:v>
                </c:pt>
                <c:pt idx="2">
                  <c:v>43891</c:v>
                </c:pt>
                <c:pt idx="3">
                  <c:v>43922</c:v>
                </c:pt>
                <c:pt idx="4">
                  <c:v>43952</c:v>
                </c:pt>
                <c:pt idx="5">
                  <c:v>43983</c:v>
                </c:pt>
                <c:pt idx="6">
                  <c:v>44013</c:v>
                </c:pt>
                <c:pt idx="7">
                  <c:v>44044</c:v>
                </c:pt>
              </c:numCache>
            </c:numRef>
          </c:cat>
          <c:val>
            <c:numRef>
              <c:f>CONTRATOS_1!$C$3:$C$10</c:f>
              <c:numCache>
                <c:formatCode>#,##0</c:formatCode>
                <c:ptCount val="8"/>
                <c:pt idx="0">
                  <c:v>14305</c:v>
                </c:pt>
                <c:pt idx="1">
                  <c:v>12817</c:v>
                </c:pt>
                <c:pt idx="2">
                  <c:v>9355</c:v>
                </c:pt>
                <c:pt idx="3">
                  <c:v>2451</c:v>
                </c:pt>
                <c:pt idx="4">
                  <c:v>2843</c:v>
                </c:pt>
                <c:pt idx="5">
                  <c:v>4950</c:v>
                </c:pt>
                <c:pt idx="6">
                  <c:v>7946</c:v>
                </c:pt>
                <c:pt idx="7">
                  <c:v>7094</c:v>
                </c:pt>
              </c:numCache>
            </c:numRef>
          </c:val>
          <c:extLst>
            <c:ext xmlns:c16="http://schemas.microsoft.com/office/drawing/2014/chart" uri="{C3380CC4-5D6E-409C-BE32-E72D297353CC}">
              <c16:uniqueId val="{00000001-52AC-47C4-A33E-BDB4E13D6973}"/>
            </c:ext>
          </c:extLst>
        </c:ser>
        <c:dLbls>
          <c:showLegendKey val="0"/>
          <c:showVal val="0"/>
          <c:showCatName val="0"/>
          <c:showSerName val="0"/>
          <c:showPercent val="0"/>
          <c:showBubbleSize val="0"/>
        </c:dLbls>
        <c:gapWidth val="80"/>
        <c:overlap val="25"/>
        <c:axId val="393133336"/>
        <c:axId val="393131376"/>
      </c:barChart>
      <c:dateAx>
        <c:axId val="39313333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393131376"/>
        <c:crosses val="autoZero"/>
        <c:auto val="1"/>
        <c:lblOffset val="100"/>
        <c:baseTimeUnit val="months"/>
      </c:dateAx>
      <c:valAx>
        <c:axId val="393131376"/>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393133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CONTRATOS_1!$A$3:$A$10</c:f>
              <c:numCache>
                <c:formatCode>mmm\-yy</c:formatCode>
                <c:ptCount val="8"/>
                <c:pt idx="0">
                  <c:v>43831</c:v>
                </c:pt>
                <c:pt idx="1">
                  <c:v>43862</c:v>
                </c:pt>
                <c:pt idx="2">
                  <c:v>43891</c:v>
                </c:pt>
                <c:pt idx="3">
                  <c:v>43922</c:v>
                </c:pt>
                <c:pt idx="4">
                  <c:v>43952</c:v>
                </c:pt>
                <c:pt idx="5">
                  <c:v>43983</c:v>
                </c:pt>
                <c:pt idx="6">
                  <c:v>44013</c:v>
                </c:pt>
                <c:pt idx="7">
                  <c:v>44044</c:v>
                </c:pt>
              </c:numCache>
            </c:numRef>
          </c:cat>
          <c:val>
            <c:numRef>
              <c:f>CONTRATOS_1!$D$3:$D$10</c:f>
              <c:numCache>
                <c:formatCode>#,##0</c:formatCode>
                <c:ptCount val="8"/>
                <c:pt idx="0">
                  <c:v>3521</c:v>
                </c:pt>
                <c:pt idx="1">
                  <c:v>3255</c:v>
                </c:pt>
                <c:pt idx="2">
                  <c:v>2533</c:v>
                </c:pt>
                <c:pt idx="3">
                  <c:v>815</c:v>
                </c:pt>
                <c:pt idx="4">
                  <c:v>1201</c:v>
                </c:pt>
                <c:pt idx="5">
                  <c:v>1815</c:v>
                </c:pt>
                <c:pt idx="6">
                  <c:v>2611</c:v>
                </c:pt>
                <c:pt idx="7">
                  <c:v>2166</c:v>
                </c:pt>
              </c:numCache>
            </c:numRef>
          </c:val>
          <c:extLst>
            <c:ext xmlns:c16="http://schemas.microsoft.com/office/drawing/2014/chart" uri="{C3380CC4-5D6E-409C-BE32-E72D297353CC}">
              <c16:uniqueId val="{00000000-0B8E-424A-9706-803074160BA5}"/>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CONTRATOS_1!$A$3:$A$10</c:f>
              <c:numCache>
                <c:formatCode>mmm\-yy</c:formatCode>
                <c:ptCount val="8"/>
                <c:pt idx="0">
                  <c:v>43831</c:v>
                </c:pt>
                <c:pt idx="1">
                  <c:v>43862</c:v>
                </c:pt>
                <c:pt idx="2">
                  <c:v>43891</c:v>
                </c:pt>
                <c:pt idx="3">
                  <c:v>43922</c:v>
                </c:pt>
                <c:pt idx="4">
                  <c:v>43952</c:v>
                </c:pt>
                <c:pt idx="5">
                  <c:v>43983</c:v>
                </c:pt>
                <c:pt idx="6">
                  <c:v>44013</c:v>
                </c:pt>
                <c:pt idx="7">
                  <c:v>44044</c:v>
                </c:pt>
              </c:numCache>
            </c:numRef>
          </c:cat>
          <c:val>
            <c:numRef>
              <c:f>CONTRATOS_1!$E$3:$E$10</c:f>
              <c:numCache>
                <c:formatCode>#,##0</c:formatCode>
                <c:ptCount val="8"/>
                <c:pt idx="0">
                  <c:v>25235</c:v>
                </c:pt>
                <c:pt idx="1">
                  <c:v>22890</c:v>
                </c:pt>
                <c:pt idx="2">
                  <c:v>17005</c:v>
                </c:pt>
                <c:pt idx="3">
                  <c:v>5682</c:v>
                </c:pt>
                <c:pt idx="4">
                  <c:v>6710</c:v>
                </c:pt>
                <c:pt idx="5">
                  <c:v>11007</c:v>
                </c:pt>
                <c:pt idx="6">
                  <c:v>15372</c:v>
                </c:pt>
                <c:pt idx="7">
                  <c:v>13081</c:v>
                </c:pt>
              </c:numCache>
            </c:numRef>
          </c:val>
          <c:extLst>
            <c:ext xmlns:c16="http://schemas.microsoft.com/office/drawing/2014/chart" uri="{C3380CC4-5D6E-409C-BE32-E72D297353CC}">
              <c16:uniqueId val="{00000001-0B8E-424A-9706-803074160BA5}"/>
            </c:ext>
          </c:extLst>
        </c:ser>
        <c:dLbls>
          <c:showLegendKey val="0"/>
          <c:showVal val="0"/>
          <c:showCatName val="0"/>
          <c:showSerName val="0"/>
          <c:showPercent val="0"/>
          <c:showBubbleSize val="0"/>
        </c:dLbls>
        <c:gapWidth val="100"/>
        <c:overlap val="-24"/>
        <c:axId val="393127848"/>
        <c:axId val="394063976"/>
      </c:barChart>
      <c:dateAx>
        <c:axId val="393127848"/>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4063976"/>
        <c:crosses val="autoZero"/>
        <c:auto val="1"/>
        <c:lblOffset val="100"/>
        <c:baseTimeUnit val="months"/>
      </c:dateAx>
      <c:valAx>
        <c:axId val="39406397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3127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CONTRATOS_1!$A$3:$A$10</c:f>
              <c:numCache>
                <c:formatCode>mmm\-yy</c:formatCode>
                <c:ptCount val="8"/>
                <c:pt idx="0">
                  <c:v>43831</c:v>
                </c:pt>
                <c:pt idx="1">
                  <c:v>43862</c:v>
                </c:pt>
                <c:pt idx="2">
                  <c:v>43891</c:v>
                </c:pt>
                <c:pt idx="3">
                  <c:v>43922</c:v>
                </c:pt>
                <c:pt idx="4">
                  <c:v>43952</c:v>
                </c:pt>
                <c:pt idx="5">
                  <c:v>43983</c:v>
                </c:pt>
                <c:pt idx="6">
                  <c:v>44013</c:v>
                </c:pt>
                <c:pt idx="7">
                  <c:v>44044</c:v>
                </c:pt>
              </c:numCache>
            </c:numRef>
          </c:xVal>
          <c:yVal>
            <c:numRef>
              <c:f>CONTRATOS_1!$F$3:$F$10</c:f>
              <c:numCache>
                <c:formatCode>#,##0</c:formatCode>
                <c:ptCount val="8"/>
                <c:pt idx="0">
                  <c:v>28756</c:v>
                </c:pt>
                <c:pt idx="1">
                  <c:v>26145</c:v>
                </c:pt>
                <c:pt idx="2">
                  <c:v>19538</c:v>
                </c:pt>
                <c:pt idx="3">
                  <c:v>6497</c:v>
                </c:pt>
                <c:pt idx="4">
                  <c:v>7911</c:v>
                </c:pt>
                <c:pt idx="5">
                  <c:v>12822</c:v>
                </c:pt>
                <c:pt idx="6">
                  <c:v>17983</c:v>
                </c:pt>
                <c:pt idx="7">
                  <c:v>15247</c:v>
                </c:pt>
              </c:numCache>
            </c:numRef>
          </c:yVal>
          <c:smooth val="0"/>
          <c:extLst>
            <c:ext xmlns:c16="http://schemas.microsoft.com/office/drawing/2014/chart" uri="{C3380CC4-5D6E-409C-BE32-E72D297353CC}">
              <c16:uniqueId val="{00000000-F67F-4E35-87DF-33B12BCB9D75}"/>
            </c:ext>
          </c:extLst>
        </c:ser>
        <c:dLbls>
          <c:showLegendKey val="0"/>
          <c:showVal val="0"/>
          <c:showCatName val="0"/>
          <c:showSerName val="0"/>
          <c:showPercent val="0"/>
          <c:showBubbleSize val="0"/>
        </c:dLbls>
        <c:axId val="394068288"/>
        <c:axId val="394070640"/>
      </c:scatterChart>
      <c:valAx>
        <c:axId val="394068288"/>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394070640"/>
        <c:crosses val="autoZero"/>
        <c:crossBetween val="midCat"/>
      </c:valAx>
      <c:valAx>
        <c:axId val="39407064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394068288"/>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CONTRATOS_1!$I$14</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numRef>
              <c:f>CONTRATOS_1!$H$15:$H$22</c:f>
              <c:numCache>
                <c:formatCode>mmm\-yy</c:formatCode>
                <c:ptCount val="8"/>
                <c:pt idx="0">
                  <c:v>43831</c:v>
                </c:pt>
                <c:pt idx="1">
                  <c:v>43862</c:v>
                </c:pt>
                <c:pt idx="2">
                  <c:v>43891</c:v>
                </c:pt>
                <c:pt idx="3">
                  <c:v>43922</c:v>
                </c:pt>
                <c:pt idx="4">
                  <c:v>43952</c:v>
                </c:pt>
                <c:pt idx="5">
                  <c:v>43983</c:v>
                </c:pt>
                <c:pt idx="6">
                  <c:v>44013</c:v>
                </c:pt>
                <c:pt idx="7">
                  <c:v>44044</c:v>
                </c:pt>
              </c:numCache>
            </c:numRef>
          </c:cat>
          <c:val>
            <c:numRef>
              <c:f>CONTRATOS_1!$I$15:$I$22</c:f>
              <c:numCache>
                <c:formatCode>#,##0</c:formatCode>
                <c:ptCount val="8"/>
                <c:pt idx="0">
                  <c:v>29181</c:v>
                </c:pt>
                <c:pt idx="1">
                  <c:v>26188</c:v>
                </c:pt>
                <c:pt idx="2">
                  <c:v>29566</c:v>
                </c:pt>
                <c:pt idx="3">
                  <c:v>28557</c:v>
                </c:pt>
                <c:pt idx="4">
                  <c:v>29444</c:v>
                </c:pt>
                <c:pt idx="5">
                  <c:v>30042</c:v>
                </c:pt>
                <c:pt idx="6">
                  <c:v>35388</c:v>
                </c:pt>
                <c:pt idx="7">
                  <c:v>30425</c:v>
                </c:pt>
              </c:numCache>
            </c:numRef>
          </c:val>
          <c:smooth val="0"/>
          <c:extLst>
            <c:ext xmlns:c16="http://schemas.microsoft.com/office/drawing/2014/chart" uri="{C3380CC4-5D6E-409C-BE32-E72D297353CC}">
              <c16:uniqueId val="{00000000-5817-4D78-9688-57B80B6426CD}"/>
            </c:ext>
          </c:extLst>
        </c:ser>
        <c:ser>
          <c:idx val="1"/>
          <c:order val="1"/>
          <c:tx>
            <c:strRef>
              <c:f>CONTRATOS_1!$J$14</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numRef>
              <c:f>CONTRATOS_1!$H$15:$H$22</c:f>
              <c:numCache>
                <c:formatCode>mmm\-yy</c:formatCode>
                <c:ptCount val="8"/>
                <c:pt idx="0">
                  <c:v>43831</c:v>
                </c:pt>
                <c:pt idx="1">
                  <c:v>43862</c:v>
                </c:pt>
                <c:pt idx="2">
                  <c:v>43891</c:v>
                </c:pt>
                <c:pt idx="3">
                  <c:v>43922</c:v>
                </c:pt>
                <c:pt idx="4">
                  <c:v>43952</c:v>
                </c:pt>
                <c:pt idx="5">
                  <c:v>43983</c:v>
                </c:pt>
                <c:pt idx="6">
                  <c:v>44013</c:v>
                </c:pt>
                <c:pt idx="7">
                  <c:v>44044</c:v>
                </c:pt>
              </c:numCache>
            </c:numRef>
          </c:cat>
          <c:val>
            <c:numRef>
              <c:f>CONTRATOS_1!$J$15:$J$22</c:f>
              <c:numCache>
                <c:formatCode>#,##0</c:formatCode>
                <c:ptCount val="8"/>
                <c:pt idx="0">
                  <c:v>28756</c:v>
                </c:pt>
                <c:pt idx="1">
                  <c:v>26145</c:v>
                </c:pt>
                <c:pt idx="2">
                  <c:v>19538</c:v>
                </c:pt>
                <c:pt idx="3">
                  <c:v>6497</c:v>
                </c:pt>
                <c:pt idx="4">
                  <c:v>7911</c:v>
                </c:pt>
                <c:pt idx="5">
                  <c:v>12822</c:v>
                </c:pt>
                <c:pt idx="6">
                  <c:v>17983</c:v>
                </c:pt>
                <c:pt idx="7">
                  <c:v>15247</c:v>
                </c:pt>
              </c:numCache>
            </c:numRef>
          </c:val>
          <c:smooth val="0"/>
          <c:extLst>
            <c:ext xmlns:c16="http://schemas.microsoft.com/office/drawing/2014/chart" uri="{C3380CC4-5D6E-409C-BE32-E72D297353CC}">
              <c16:uniqueId val="{00000001-5817-4D78-9688-57B80B6426CD}"/>
            </c:ext>
          </c:extLst>
        </c:ser>
        <c:dLbls>
          <c:showLegendKey val="0"/>
          <c:showVal val="0"/>
          <c:showCatName val="0"/>
          <c:showSerName val="0"/>
          <c:showPercent val="0"/>
          <c:showBubbleSize val="0"/>
        </c:dLbls>
        <c:smooth val="0"/>
        <c:axId val="394065936"/>
        <c:axId val="394068680"/>
      </c:lineChart>
      <c:dateAx>
        <c:axId val="394065936"/>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4068680"/>
        <c:crosses val="autoZero"/>
        <c:auto val="1"/>
        <c:lblOffset val="100"/>
        <c:baseTimeUnit val="months"/>
      </c:dateAx>
      <c:valAx>
        <c:axId val="39406868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4065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Agosto </a:t>
            </a:r>
            <a:r>
              <a:rPr lang="en-US">
                <a:solidFill>
                  <a:schemeClr val="accent5">
                    <a:lumMod val="50000"/>
                  </a:schemeClr>
                </a:solidFill>
              </a:rPr>
              <a:t>2020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Agosto 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FF19-4470-8A9A-AC3138D3B390}"/>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FF19-4470-8A9A-AC3138D3B390}"/>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FF19-4470-8A9A-AC3138D3B390}"/>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FF19-4470-8A9A-AC3138D3B390}"/>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FF19-4470-8A9A-AC3138D3B390}"/>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FF19-4470-8A9A-AC3138D3B390}"/>
              </c:ext>
            </c:extLst>
          </c:dPt>
          <c:dLbls>
            <c:dLbl>
              <c:idx val="0"/>
              <c:layout>
                <c:manualLayout>
                  <c:x val="-1.7573647756257346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F19-4470-8A9A-AC3138D3B390}"/>
                </c:ext>
              </c:extLst>
            </c:dLbl>
            <c:dLbl>
              <c:idx val="1"/>
              <c:layout>
                <c:manualLayout>
                  <c:x val="-3.9516288916345607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F19-4470-8A9A-AC3138D3B390}"/>
                </c:ext>
              </c:extLst>
            </c:dLbl>
            <c:dLbl>
              <c:idx val="2"/>
              <c:layout>
                <c:manualLayout>
                  <c:x val="-8.5706920443813589E-2"/>
                  <c:y val="2.59913413381500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F19-4470-8A9A-AC3138D3B390}"/>
                </c:ext>
              </c:extLst>
            </c:dLbl>
            <c:dLbl>
              <c:idx val="3"/>
              <c:layout>
                <c:manualLayout>
                  <c:x val="-7.7876909713342643E-2"/>
                  <c:y val="-0.1211391458108907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F19-4470-8A9A-AC3138D3B390}"/>
                </c:ext>
              </c:extLst>
            </c:dLbl>
            <c:dLbl>
              <c:idx val="4"/>
              <c:layout>
                <c:manualLayout>
                  <c:x val="-3.7670572662975119E-2"/>
                  <c:y val="-0.2089275216792022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F19-4470-8A9A-AC3138D3B390}"/>
                </c:ext>
              </c:extLst>
            </c:dLbl>
            <c:dLbl>
              <c:idx val="5"/>
              <c:layout>
                <c:manualLayout>
                  <c:x val="0.12546056530709548"/>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F19-4470-8A9A-AC3138D3B3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534</c:v>
                </c:pt>
                <c:pt idx="1">
                  <c:v>754</c:v>
                </c:pt>
                <c:pt idx="2">
                  <c:v>1613</c:v>
                </c:pt>
                <c:pt idx="3">
                  <c:v>2332</c:v>
                </c:pt>
                <c:pt idx="4">
                  <c:v>2510</c:v>
                </c:pt>
                <c:pt idx="5">
                  <c:v>7504</c:v>
                </c:pt>
              </c:numCache>
            </c:numRef>
          </c:val>
          <c:extLst>
            <c:ext xmlns:c16="http://schemas.microsoft.com/office/drawing/2014/chart" uri="{C3380CC4-5D6E-409C-BE32-E72D297353CC}">
              <c16:uniqueId val="{0000000C-FF19-4470-8A9A-AC3138D3B390}"/>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22842370731055867"/>
          <c:y val="3.7001698317122196E-2"/>
        </c:manualLayout>
      </c:layout>
      <c:overlay val="0"/>
    </c:title>
    <c:autoTitleDeleted val="0"/>
    <c:plotArea>
      <c:layout/>
      <c:barChart>
        <c:barDir val="col"/>
        <c:grouping val="clustered"/>
        <c:varyColors val="0"/>
        <c:ser>
          <c:idx val="0"/>
          <c:order val="0"/>
          <c:tx>
            <c:strRef>
              <c:f>TURISMO_2!$E$3</c:f>
              <c:strCache>
                <c:ptCount val="1"/>
                <c:pt idx="0">
                  <c:v>2019</c:v>
                </c:pt>
              </c:strCache>
            </c:strRef>
          </c:tx>
          <c:spPr>
            <a:solidFill>
              <a:schemeClr val="accent6">
                <a:lumMod val="60000"/>
                <a:lumOff val="40000"/>
              </a:schemeClr>
            </a:solidFill>
          </c:spPr>
          <c:invertIfNegative val="0"/>
          <c:cat>
            <c:strRef>
              <c:f>TURISMO_2!$A$4:$A$12</c:f>
              <c:strCache>
                <c:ptCount val="9"/>
                <c:pt idx="0">
                  <c:v>Enero </c:v>
                </c:pt>
                <c:pt idx="1">
                  <c:v>Febrero</c:v>
                </c:pt>
                <c:pt idx="2">
                  <c:v>Marzo</c:v>
                </c:pt>
                <c:pt idx="3">
                  <c:v>Abril</c:v>
                </c:pt>
                <c:pt idx="4">
                  <c:v>Mayo</c:v>
                </c:pt>
                <c:pt idx="5">
                  <c:v>Junio</c:v>
                </c:pt>
                <c:pt idx="6">
                  <c:v>Julio</c:v>
                </c:pt>
                <c:pt idx="7">
                  <c:v>Agosto</c:v>
                </c:pt>
                <c:pt idx="8">
                  <c:v>Septiembre</c:v>
                </c:pt>
              </c:strCache>
            </c:strRef>
          </c:cat>
          <c:val>
            <c:numRef>
              <c:f>TURISMO_2!$E$4:$E$12</c:f>
              <c:numCache>
                <c:formatCode>#,##0_);\(#,##0\)</c:formatCode>
                <c:ptCount val="9"/>
                <c:pt idx="0">
                  <c:v>3674434</c:v>
                </c:pt>
                <c:pt idx="1">
                  <c:v>3371575</c:v>
                </c:pt>
                <c:pt idx="2">
                  <c:v>3627801</c:v>
                </c:pt>
                <c:pt idx="3">
                  <c:v>3451288</c:v>
                </c:pt>
                <c:pt idx="4">
                  <c:v>3271306</c:v>
                </c:pt>
                <c:pt idx="5">
                  <c:v>3559936</c:v>
                </c:pt>
                <c:pt idx="6">
                  <c:v>4036461</c:v>
                </c:pt>
                <c:pt idx="7">
                  <c:v>4263597</c:v>
                </c:pt>
                <c:pt idx="8">
                  <c:v>3489406</c:v>
                </c:pt>
              </c:numCache>
            </c:numRef>
          </c:val>
          <c:extLst>
            <c:ext xmlns:c16="http://schemas.microsoft.com/office/drawing/2014/chart" uri="{C3380CC4-5D6E-409C-BE32-E72D297353CC}">
              <c16:uniqueId val="{00000000-4E24-41AC-93BB-B8E50BF687CF}"/>
            </c:ext>
          </c:extLst>
        </c:ser>
        <c:ser>
          <c:idx val="1"/>
          <c:order val="1"/>
          <c:tx>
            <c:strRef>
              <c:f>TURISMO_2!$F$3</c:f>
              <c:strCache>
                <c:ptCount val="1"/>
                <c:pt idx="0">
                  <c:v>2020</c:v>
                </c:pt>
              </c:strCache>
            </c:strRef>
          </c:tx>
          <c:invertIfNegative val="0"/>
          <c:cat>
            <c:strRef>
              <c:f>TURISMO_2!$A$4:$A$12</c:f>
              <c:strCache>
                <c:ptCount val="9"/>
                <c:pt idx="0">
                  <c:v>Enero </c:v>
                </c:pt>
                <c:pt idx="1">
                  <c:v>Febrero</c:v>
                </c:pt>
                <c:pt idx="2">
                  <c:v>Marzo</c:v>
                </c:pt>
                <c:pt idx="3">
                  <c:v>Abril</c:v>
                </c:pt>
                <c:pt idx="4">
                  <c:v>Mayo</c:v>
                </c:pt>
                <c:pt idx="5">
                  <c:v>Junio</c:v>
                </c:pt>
                <c:pt idx="6">
                  <c:v>Julio</c:v>
                </c:pt>
                <c:pt idx="7">
                  <c:v>Agosto</c:v>
                </c:pt>
                <c:pt idx="8">
                  <c:v>Septiembre</c:v>
                </c:pt>
              </c:strCache>
            </c:strRef>
          </c:cat>
          <c:val>
            <c:numRef>
              <c:f>TURISMO_2!$F$4:$F$12</c:f>
              <c:numCache>
                <c:formatCode>#,##0_);\(#,##0\)</c:formatCode>
                <c:ptCount val="9"/>
                <c:pt idx="0">
                  <c:v>3671749</c:v>
                </c:pt>
                <c:pt idx="1">
                  <c:v>3525167</c:v>
                </c:pt>
                <c:pt idx="2">
                  <c:v>1606420</c:v>
                </c:pt>
              </c:numCache>
            </c:numRef>
          </c:val>
          <c:extLst>
            <c:ext xmlns:c16="http://schemas.microsoft.com/office/drawing/2014/chart" uri="{C3380CC4-5D6E-409C-BE32-E72D297353CC}">
              <c16:uniqueId val="{00000001-4E24-41AC-93BB-B8E50BF687CF}"/>
            </c:ext>
          </c:extLst>
        </c:ser>
        <c:dLbls>
          <c:showLegendKey val="0"/>
          <c:showVal val="0"/>
          <c:showCatName val="0"/>
          <c:showSerName val="0"/>
          <c:showPercent val="0"/>
          <c:showBubbleSize val="0"/>
        </c:dLbls>
        <c:gapWidth val="150"/>
        <c:axId val="344278752"/>
        <c:axId val="344279144"/>
      </c:barChart>
      <c:catAx>
        <c:axId val="344278752"/>
        <c:scaling>
          <c:orientation val="minMax"/>
        </c:scaling>
        <c:delete val="0"/>
        <c:axPos val="b"/>
        <c:numFmt formatCode="General" sourceLinked="1"/>
        <c:majorTickMark val="out"/>
        <c:minorTickMark val="none"/>
        <c:tickLblPos val="nextTo"/>
        <c:crossAx val="344279144"/>
        <c:crosses val="autoZero"/>
        <c:auto val="1"/>
        <c:lblAlgn val="ctr"/>
        <c:lblOffset val="100"/>
        <c:noMultiLvlLbl val="0"/>
      </c:catAx>
      <c:valAx>
        <c:axId val="344279144"/>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344278752"/>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a:solidFill>
                  <a:schemeClr val="accent5">
                    <a:lumMod val="50000"/>
                  </a:schemeClr>
                </a:solidFill>
              </a:rPr>
              <a:t> Agosto 2020</a:t>
            </a: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Agosto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8E0-436E-89FC-2DB2846B6D9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8E0-436E-89FC-2DB2846B6D9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8E0-436E-89FC-2DB2846B6D9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8E0-436E-89FC-2DB2846B6D9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8E0-436E-89FC-2DB2846B6D92}"/>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38E0-436E-89FC-2DB2846B6D92}"/>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8E0-436E-89FC-2DB2846B6D92}"/>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8E0-436E-89FC-2DB2846B6D92}"/>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8E0-436E-89FC-2DB2846B6D9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539</c:v>
                </c:pt>
                <c:pt idx="1">
                  <c:v>4432</c:v>
                </c:pt>
                <c:pt idx="2">
                  <c:v>8477</c:v>
                </c:pt>
                <c:pt idx="3">
                  <c:v>1444</c:v>
                </c:pt>
                <c:pt idx="4" formatCode="General">
                  <c:v>337</c:v>
                </c:pt>
                <c:pt idx="5" formatCode="General">
                  <c:v>18</c:v>
                </c:pt>
              </c:numCache>
            </c:numRef>
          </c:val>
          <c:extLst>
            <c:ext xmlns:c16="http://schemas.microsoft.com/office/drawing/2014/chart" uri="{C3380CC4-5D6E-409C-BE32-E72D297353CC}">
              <c16:uniqueId val="{0000000C-38E0-436E-89FC-2DB2846B6D92}"/>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Agosto</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2020</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Agosto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503A-4291-A8A2-65CE7BCF05E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503A-4291-A8A2-65CE7BCF05E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503A-4291-A8A2-65CE7BCF05E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503A-4291-A8A2-65CE7BCF05E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503A-4291-A8A2-65CE7BCF05E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503A-4291-A8A2-65CE7BCF05E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503A-4291-A8A2-65CE7BCF05E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503A-4291-A8A2-65CE7BCF05E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503A-4291-A8A2-65CE7BCF05E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503A-4291-A8A2-65CE7BCF05EE}"/>
              </c:ext>
            </c:extLst>
          </c:dPt>
          <c:dLbls>
            <c:dLbl>
              <c:idx val="0"/>
              <c:layout>
                <c:manualLayout>
                  <c:x val="-8.410512920402137E-2"/>
                  <c:y val="9.383472601553002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3A-4291-A8A2-65CE7BCF05EE}"/>
                </c:ext>
              </c:extLst>
            </c:dLbl>
            <c:dLbl>
              <c:idx val="1"/>
              <c:layout>
                <c:manualLayout>
                  <c:x val="-1.5261817136236856E-2"/>
                  <c:y val="4.6917363007765011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3A-4291-A8A2-65CE7BCF05EE}"/>
                </c:ext>
              </c:extLst>
            </c:dLbl>
            <c:dLbl>
              <c:idx val="2"/>
              <c:layout>
                <c:manualLayout>
                  <c:x val="1.735502666114716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3A-4291-A8A2-65CE7BCF05EE}"/>
                </c:ext>
              </c:extLst>
            </c:dLbl>
            <c:dLbl>
              <c:idx val="3"/>
              <c:layout>
                <c:manualLayout>
                  <c:x val="8.0100123051448872E-3"/>
                  <c:y val="4.222562670698850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3A-4291-A8A2-65CE7BCF05EE}"/>
                </c:ext>
              </c:extLst>
            </c:dLbl>
            <c:dLbl>
              <c:idx val="4"/>
              <c:layout>
                <c:manualLayout>
                  <c:x val="3.509775764860152E-2"/>
                  <c:y val="-7.9759517113200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3A-4291-A8A2-65CE7BCF05EE}"/>
                </c:ext>
              </c:extLst>
            </c:dLbl>
            <c:dLbl>
              <c:idx val="5"/>
              <c:layout>
                <c:manualLayout>
                  <c:x val="0.10071530455685687"/>
                  <c:y val="2.34586815038825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3A-4291-A8A2-65CE7BCF05EE}"/>
                </c:ext>
              </c:extLst>
            </c:dLbl>
            <c:dLbl>
              <c:idx val="6"/>
              <c:layout>
                <c:manualLayout>
                  <c:x val="2.4782549505441235E-2"/>
                  <c:y val="-2.666180745631420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3A-4291-A8A2-65CE7BCF05EE}"/>
                </c:ext>
              </c:extLst>
            </c:dLbl>
            <c:dLbl>
              <c:idx val="7"/>
              <c:layout>
                <c:manualLayout>
                  <c:x val="-1.068001640685985E-2"/>
                  <c:y val="-2.815041780465917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03A-4291-A8A2-65CE7BCF05EE}"/>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1-503A-4291-A8A2-65CE7BCF05E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03A-4291-A8A2-65CE7BCF05E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CONTRATOS_4!$B$2:$J$2</c:f>
              <c:strCache>
                <c:ptCount val="9"/>
                <c:pt idx="0">
                  <c:v>Directores y gerentes</c:v>
                </c:pt>
                <c:pt idx="1">
                  <c:v>Técnicos y personal científicos e Intelectuales</c:v>
                </c:pt>
                <c:pt idx="2">
                  <c:v>Técnicos y personal de apoyo</c:v>
                </c:pt>
                <c:pt idx="3">
                  <c:v>Empleados Contables, Administrativos, y otros Empleados de Oficina</c:v>
                </c:pt>
                <c:pt idx="4">
                  <c:v>Trabajadores de los servicios de Restauración, Personales, Protección y Vendedores</c:v>
                </c:pt>
                <c:pt idx="5">
                  <c:v>Trabajadores agricultura y pesca</c:v>
                </c:pt>
                <c:pt idx="6">
                  <c:v>Trabajadores cualificados Artesanos y Trab. Cualificados de las Industrias Manufactureras y La Construcción </c:v>
                </c:pt>
                <c:pt idx="7">
                  <c:v>Operadores de maquinaria</c:v>
                </c:pt>
                <c:pt idx="8">
                  <c:v>Ocupaciones elementales</c:v>
                </c:pt>
              </c:strCache>
            </c:strRef>
          </c:cat>
          <c:val>
            <c:numRef>
              <c:f>CONTRATOS_4!$B$3:$J$3</c:f>
              <c:numCache>
                <c:formatCode>#,##0</c:formatCode>
                <c:ptCount val="9"/>
                <c:pt idx="0" formatCode="General">
                  <c:v>29</c:v>
                </c:pt>
                <c:pt idx="1">
                  <c:v>1472</c:v>
                </c:pt>
                <c:pt idx="2">
                  <c:v>911</c:v>
                </c:pt>
                <c:pt idx="3">
                  <c:v>1333</c:v>
                </c:pt>
                <c:pt idx="4">
                  <c:v>4765</c:v>
                </c:pt>
                <c:pt idx="5" formatCode="General">
                  <c:v>86</c:v>
                </c:pt>
                <c:pt idx="6">
                  <c:v>1489</c:v>
                </c:pt>
                <c:pt idx="7">
                  <c:v>672</c:v>
                </c:pt>
                <c:pt idx="8">
                  <c:v>4490</c:v>
                </c:pt>
              </c:numCache>
            </c:numRef>
          </c:val>
          <c:extLst>
            <c:ext xmlns:c16="http://schemas.microsoft.com/office/drawing/2014/chart" uri="{C3380CC4-5D6E-409C-BE32-E72D297353CC}">
              <c16:uniqueId val="{00000014-503A-4291-A8A2-65CE7BCF05E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2020M08</c:v>
                </c:pt>
                <c:pt idx="1">
                  <c:v>    2020M07</c:v>
                </c:pt>
                <c:pt idx="2">
                  <c:v>    2020M06</c:v>
                </c:pt>
                <c:pt idx="3">
                  <c:v>    2020M05</c:v>
                </c:pt>
                <c:pt idx="4">
                  <c:v>    2020M04</c:v>
                </c:pt>
                <c:pt idx="5">
                  <c:v>    2020M03</c:v>
                </c:pt>
                <c:pt idx="6">
                  <c:v>    2020M02</c:v>
                </c:pt>
                <c:pt idx="7">
                  <c:v>    2020M01</c:v>
                </c:pt>
                <c:pt idx="8">
                  <c:v>    2019M12</c:v>
                </c:pt>
                <c:pt idx="9">
                  <c:v>    2019M11</c:v>
                </c:pt>
                <c:pt idx="10">
                  <c:v>    2019M10</c:v>
                </c:pt>
                <c:pt idx="11">
                  <c:v>    2019M09</c:v>
                </c:pt>
                <c:pt idx="12">
                  <c:v>    2019M08</c:v>
                </c:pt>
              </c:strCache>
            </c:strRef>
          </c:cat>
          <c:val>
            <c:numRef>
              <c:f>IPC_2!$B$5:$B$17</c:f>
              <c:numCache>
                <c:formatCode>#,##0.000</c:formatCode>
                <c:ptCount val="13"/>
                <c:pt idx="0">
                  <c:v>104.095</c:v>
                </c:pt>
                <c:pt idx="1">
                  <c:v>104.137</c:v>
                </c:pt>
                <c:pt idx="2">
                  <c:v>104.94</c:v>
                </c:pt>
                <c:pt idx="3">
                  <c:v>104.35299999999999</c:v>
                </c:pt>
                <c:pt idx="4">
                  <c:v>104.29600000000001</c:v>
                </c:pt>
                <c:pt idx="5">
                  <c:v>104.172</c:v>
                </c:pt>
                <c:pt idx="6">
                  <c:v>104.32599999999999</c:v>
                </c:pt>
                <c:pt idx="7">
                  <c:v>104.327</c:v>
                </c:pt>
                <c:pt idx="8">
                  <c:v>105.087</c:v>
                </c:pt>
                <c:pt idx="9">
                  <c:v>104.90900000000001</c:v>
                </c:pt>
                <c:pt idx="10">
                  <c:v>104.681</c:v>
                </c:pt>
                <c:pt idx="11">
                  <c:v>103.861</c:v>
                </c:pt>
                <c:pt idx="12">
                  <c:v>103.565</c:v>
                </c:pt>
              </c:numCache>
            </c:numRef>
          </c:val>
          <c:extLst>
            <c:ext xmlns:c16="http://schemas.microsoft.com/office/drawing/2014/chart" uri="{C3380CC4-5D6E-409C-BE32-E72D297353CC}">
              <c16:uniqueId val="{00000000-1924-4A2C-8937-3B12312CC031}"/>
            </c:ext>
          </c:extLst>
        </c:ser>
        <c:dLbls>
          <c:showLegendKey val="0"/>
          <c:showVal val="0"/>
          <c:showCatName val="0"/>
          <c:showSerName val="0"/>
          <c:showPercent val="0"/>
          <c:showBubbleSize val="0"/>
        </c:dLbls>
        <c:gapWidth val="182"/>
        <c:axId val="394069072"/>
        <c:axId val="394065544"/>
      </c:barChart>
      <c:catAx>
        <c:axId val="394069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4065544"/>
        <c:crosses val="autoZero"/>
        <c:auto val="1"/>
        <c:lblAlgn val="ctr"/>
        <c:lblOffset val="100"/>
        <c:noMultiLvlLbl val="0"/>
      </c:catAx>
      <c:valAx>
        <c:axId val="394065544"/>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4069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REF!$K$4</c:f>
              <c:strCache>
                <c:ptCount val="1"/>
                <c:pt idx="0">
                  <c:v>2019</c:v>
                </c:pt>
              </c:strCache>
            </c:strRef>
          </c:tx>
          <c:spPr>
            <a:ln w="22225" cap="rnd" cmpd="sng" algn="ctr">
              <a:solidFill>
                <a:schemeClr val="accent1"/>
              </a:solidFill>
              <a:round/>
            </a:ln>
            <a:effectLst/>
          </c:spPr>
          <c:marker>
            <c:symbol val="none"/>
          </c:marker>
          <c:dLbls>
            <c:dLbl>
              <c:idx val="0"/>
              <c:layout>
                <c:manualLayout>
                  <c:x val="-5.4665666628222483E-2"/>
                  <c:y val="-7.97341290867367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78-42C2-96B9-D55C61AB32EB}"/>
                </c:ext>
              </c:extLst>
            </c:dLbl>
            <c:dLbl>
              <c:idx val="1"/>
              <c:delete val="1"/>
              <c:extLst>
                <c:ext xmlns:c15="http://schemas.microsoft.com/office/drawing/2012/chart" uri="{CE6537A1-D6FC-4f65-9D91-7224C49458BB}"/>
                <c:ext xmlns:c16="http://schemas.microsoft.com/office/drawing/2014/chart" uri="{C3380CC4-5D6E-409C-BE32-E72D297353CC}">
                  <c16:uniqueId val="{00000001-8178-42C2-96B9-D55C61AB32EB}"/>
                </c:ext>
              </c:extLst>
            </c:dLbl>
            <c:dLbl>
              <c:idx val="2"/>
              <c:layout>
                <c:manualLayout>
                  <c:x val="-7.9779511602184508E-2"/>
                  <c:y val="-5.8715732567457053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900" b="0" i="0" u="none" strike="noStrike" kern="1200" baseline="0">
                      <a:solidFill>
                        <a:schemeClr val="tx2">
                          <a:lumMod val="20000"/>
                          <a:lumOff val="80000"/>
                        </a:schemeClr>
                      </a:solidFill>
                      <a:latin typeface="+mn-lt"/>
                      <a:ea typeface="+mn-ea"/>
                      <a:cs typeface="+mn-cs"/>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manualLayout>
                      <c:w val="0.13054177602799646"/>
                      <c:h val="8.3264071157771929E-2"/>
                    </c:manualLayout>
                  </c15:layout>
                </c:ext>
                <c:ext xmlns:c16="http://schemas.microsoft.com/office/drawing/2014/chart" uri="{C3380CC4-5D6E-409C-BE32-E72D297353CC}">
                  <c16:uniqueId val="{00000002-8178-42C2-96B9-D55C61AB32EB}"/>
                </c:ext>
              </c:extLst>
            </c:dLbl>
            <c:dLbl>
              <c:idx val="3"/>
              <c:delete val="1"/>
              <c:extLst>
                <c:ext xmlns:c15="http://schemas.microsoft.com/office/drawing/2012/chart" uri="{CE6537A1-D6FC-4f65-9D91-7224C49458BB}"/>
                <c:ext xmlns:c16="http://schemas.microsoft.com/office/drawing/2014/chart" uri="{C3380CC4-5D6E-409C-BE32-E72D297353CC}">
                  <c16:uniqueId val="{00000003-8178-42C2-96B9-D55C61AB32EB}"/>
                </c:ext>
              </c:extLst>
            </c:dLbl>
            <c:dLbl>
              <c:idx val="4"/>
              <c:layout>
                <c:manualLayout>
                  <c:x val="-5.5496045426495035E-2"/>
                  <c:y val="-4.266591583539869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78-42C2-96B9-D55C61AB32EB}"/>
                </c:ext>
              </c:extLst>
            </c:dLbl>
            <c:dLbl>
              <c:idx val="5"/>
              <c:layout>
                <c:manualLayout>
                  <c:x val="-5.0139904017559953E-2"/>
                  <c:y val="-7.097590944038149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78-42C2-96B9-D55C61AB32EB}"/>
                </c:ext>
              </c:extLst>
            </c:dLbl>
            <c:dLbl>
              <c:idx val="6"/>
              <c:layout>
                <c:manualLayout>
                  <c:x val="-5.8367544795654425E-2"/>
                  <c:y val="-5.407688338314775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rgbClr val="4F81BD"/>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78-42C2-96B9-D55C61AB32EB}"/>
                </c:ext>
              </c:extLst>
            </c:dLbl>
            <c:dLbl>
              <c:idx val="7"/>
              <c:delete val="1"/>
              <c:extLst>
                <c:ext xmlns:c15="http://schemas.microsoft.com/office/drawing/2012/chart" uri="{CE6537A1-D6FC-4f65-9D91-7224C49458BB}"/>
                <c:ext xmlns:c16="http://schemas.microsoft.com/office/drawing/2014/chart" uri="{C3380CC4-5D6E-409C-BE32-E72D297353CC}">
                  <c16:uniqueId val="{00000007-8178-42C2-96B9-D55C61AB32EB}"/>
                </c:ext>
              </c:extLst>
            </c:dLbl>
            <c:dLbl>
              <c:idx val="8"/>
              <c:layout>
                <c:manualLayout>
                  <c:x val="-6.2745110655328604E-2"/>
                  <c:y val="-8.11153250747216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178-42C2-96B9-D55C61AB32EB}"/>
                </c:ext>
              </c:extLst>
            </c:dLbl>
            <c:dLbl>
              <c:idx val="9"/>
              <c:delete val="1"/>
              <c:extLst>
                <c:ext xmlns:c15="http://schemas.microsoft.com/office/drawing/2012/chart" uri="{CE6537A1-D6FC-4f65-9D91-7224C49458BB}"/>
                <c:ext xmlns:c16="http://schemas.microsoft.com/office/drawing/2014/chart" uri="{C3380CC4-5D6E-409C-BE32-E72D297353CC}">
                  <c16:uniqueId val="{00000009-8178-42C2-96B9-D55C61AB32EB}"/>
                </c:ext>
              </c:extLst>
            </c:dLbl>
            <c:dLbl>
              <c:idx val="10"/>
              <c:layout>
                <c:manualLayout>
                  <c:x val="-6.5781151170145574E-2"/>
                  <c:y val="-5.28052805280527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78-42C2-96B9-D55C61AB32EB}"/>
                </c:ext>
              </c:extLst>
            </c:dLbl>
            <c:dLbl>
              <c:idx val="11"/>
              <c:delete val="1"/>
              <c:extLst>
                <c:ext xmlns:c15="http://schemas.microsoft.com/office/drawing/2012/chart" uri="{CE6537A1-D6FC-4f65-9D91-7224C49458BB}"/>
                <c:ext xmlns:c16="http://schemas.microsoft.com/office/drawing/2014/chart" uri="{C3380CC4-5D6E-409C-BE32-E72D297353CC}">
                  <c16:uniqueId val="{0000000B-8178-42C2-96B9-D55C61AB3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REF!$K$5:$K$16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8178-42C2-96B9-D55C61AB32EB}"/>
            </c:ext>
          </c:extLst>
        </c:ser>
        <c:ser>
          <c:idx val="1"/>
          <c:order val="1"/>
          <c:tx>
            <c:strRef>
              <c:f>REF!$L$4</c:f>
              <c:strCache>
                <c:ptCount val="1"/>
                <c:pt idx="0">
                  <c:v>2020</c:v>
                </c:pt>
              </c:strCache>
            </c:strRef>
          </c:tx>
          <c:spPr>
            <a:ln w="22225" cap="rnd" cmpd="sng" algn="ctr">
              <a:solidFill>
                <a:schemeClr val="accent6"/>
              </a:solidFill>
              <a:round/>
            </a:ln>
            <a:effectLst/>
          </c:spPr>
          <c:marker>
            <c:symbol val="none"/>
          </c:marker>
          <c:dLbls>
            <c:dLbl>
              <c:idx val="0"/>
              <c:layout>
                <c:manualLayout>
                  <c:x val="-5.3004486215557256E-2"/>
                  <c:y val="3.240727557627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178-42C2-96B9-D55C61AB32EB}"/>
                </c:ext>
              </c:extLst>
            </c:dLbl>
            <c:dLbl>
              <c:idx val="1"/>
              <c:delete val="1"/>
              <c:extLst>
                <c:ext xmlns:c15="http://schemas.microsoft.com/office/drawing/2012/chart" uri="{CE6537A1-D6FC-4f65-9D91-7224C49458BB}"/>
                <c:ext xmlns:c16="http://schemas.microsoft.com/office/drawing/2014/chart" uri="{C3380CC4-5D6E-409C-BE32-E72D297353CC}">
                  <c16:uniqueId val="{0000000E-8178-42C2-96B9-D55C61AB32EB}"/>
                </c:ext>
              </c:extLst>
            </c:dLbl>
            <c:dLbl>
              <c:idx val="2"/>
              <c:layout>
                <c:manualLayout>
                  <c:x val="-4.4897906212359263E-2"/>
                  <c:y val="5.555548163155692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178-42C2-96B9-D55C61AB32EB}"/>
                </c:ext>
              </c:extLst>
            </c:dLbl>
            <c:dLbl>
              <c:idx val="3"/>
              <c:delete val="1"/>
              <c:extLst>
                <c:ext xmlns:c15="http://schemas.microsoft.com/office/drawing/2012/chart" uri="{CE6537A1-D6FC-4f65-9D91-7224C49458BB}"/>
                <c:ext xmlns:c16="http://schemas.microsoft.com/office/drawing/2014/chart" uri="{C3380CC4-5D6E-409C-BE32-E72D297353CC}">
                  <c16:uniqueId val="{00000010-8178-42C2-96B9-D55C61AB32EB}"/>
                </c:ext>
              </c:extLst>
            </c:dLbl>
            <c:dLbl>
              <c:idx val="4"/>
              <c:layout>
                <c:manualLayout>
                  <c:x val="-5.3742606251049152E-2"/>
                  <c:y val="6.798092299552933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178-42C2-96B9-D55C61AB32EB}"/>
                </c:ext>
              </c:extLst>
            </c:dLbl>
            <c:dLbl>
              <c:idx val="5"/>
              <c:layout>
                <c:manualLayout>
                  <c:x val="-4.6748611788842362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178-42C2-96B9-D55C61AB32EB}"/>
                </c:ext>
              </c:extLst>
            </c:dLbl>
            <c:dLbl>
              <c:idx val="6"/>
              <c:layout>
                <c:manualLayout>
                  <c:x val="-2.7724583777935956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s-E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178-42C2-96B9-D55C61AB3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REF!$L$5:$L$16</c:f>
              <c:numCache>
                <c:formatCode>#,##0.00</c:formatCode>
                <c:ptCount val="12"/>
                <c:pt idx="0">
                  <c:v>73541272.079999998</c:v>
                </c:pt>
                <c:pt idx="1">
                  <c:v>314223210.56</c:v>
                </c:pt>
                <c:pt idx="2">
                  <c:v>400629727.95999998</c:v>
                </c:pt>
                <c:pt idx="3">
                  <c:v>472976005.30000001</c:v>
                </c:pt>
                <c:pt idx="4">
                  <c:v>520535204.63999999</c:v>
                </c:pt>
                <c:pt idx="5">
                  <c:v>650606038.41999996</c:v>
                </c:pt>
                <c:pt idx="6">
                  <c:v>776230884.00999999</c:v>
                </c:pt>
              </c:numCache>
            </c:numRef>
          </c:val>
          <c:smooth val="0"/>
          <c:extLst>
            <c:ext xmlns:c16="http://schemas.microsoft.com/office/drawing/2014/chart" uri="{C3380CC4-5D6E-409C-BE32-E72D297353CC}">
              <c16:uniqueId val="{00000014-8178-42C2-96B9-D55C61AB32EB}"/>
            </c:ext>
          </c:extLst>
        </c:ser>
        <c:dLbls>
          <c:showLegendKey val="0"/>
          <c:showVal val="0"/>
          <c:showCatName val="0"/>
          <c:showSerName val="0"/>
          <c:showPercent val="0"/>
          <c:showBubbleSize val="0"/>
        </c:dLbls>
        <c:dropLines>
          <c:spPr>
            <a:ln w="9525" cap="flat" cmpd="sng" algn="ctr">
              <a:solidFill>
                <a:schemeClr val="accent6">
                  <a:alpha val="33000"/>
                </a:schemeClr>
              </a:solidFill>
              <a:round/>
            </a:ln>
            <a:effectLst/>
          </c:spPr>
        </c:dropLines>
        <c:smooth val="0"/>
        <c:axId val="394066720"/>
        <c:axId val="394066328"/>
      </c:lineChart>
      <c:catAx>
        <c:axId val="39406672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94066328"/>
        <c:crosses val="autoZero"/>
        <c:auto val="1"/>
        <c:lblAlgn val="ctr"/>
        <c:lblOffset val="100"/>
        <c:noMultiLvlLbl val="0"/>
      </c:catAx>
      <c:valAx>
        <c:axId val="394066328"/>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94066720"/>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8C63-48DA-B1A6-FB2CFE838FCB}"/>
            </c:ext>
          </c:extLst>
        </c:ser>
        <c:dLbls>
          <c:showLegendKey val="0"/>
          <c:showVal val="0"/>
          <c:showCatName val="0"/>
          <c:showSerName val="0"/>
          <c:showPercent val="0"/>
          <c:showBubbleSize val="0"/>
        </c:dLbls>
        <c:axId val="394071032"/>
        <c:axId val="394069856"/>
      </c:scatterChart>
      <c:valAx>
        <c:axId val="394071032"/>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94069856"/>
        <c:crosses val="autoZero"/>
        <c:crossBetween val="midCat"/>
      </c:valAx>
      <c:valAx>
        <c:axId val="394069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9407103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numCache>
            </c:numRef>
          </c:cat>
          <c:val>
            <c:numRef>
              <c:f>PIB!$V$23:$V$36</c:f>
              <c:numCache>
                <c:formatCode>General</c:formatCode>
                <c:ptCount val="14"/>
                <c:pt idx="0">
                  <c:v>-36.229999999999997</c:v>
                </c:pt>
                <c:pt idx="1">
                  <c:v>1.75</c:v>
                </c:pt>
                <c:pt idx="2">
                  <c:v>2.93</c:v>
                </c:pt>
                <c:pt idx="3">
                  <c:v>3.68</c:v>
                </c:pt>
                <c:pt idx="4">
                  <c:v>2.88</c:v>
                </c:pt>
                <c:pt idx="5">
                  <c:v>2.63</c:v>
                </c:pt>
                <c:pt idx="6">
                  <c:v>0.67</c:v>
                </c:pt>
                <c:pt idx="7">
                  <c:v>-1.04</c:v>
                </c:pt>
                <c:pt idx="8">
                  <c:v>-2.87</c:v>
                </c:pt>
                <c:pt idx="9">
                  <c:v>-0.69</c:v>
                </c:pt>
                <c:pt idx="10">
                  <c:v>0.95</c:v>
                </c:pt>
                <c:pt idx="11">
                  <c:v>-6.11</c:v>
                </c:pt>
                <c:pt idx="12">
                  <c:v>1.88</c:v>
                </c:pt>
                <c:pt idx="13">
                  <c:v>2.2200000000000002</c:v>
                </c:pt>
              </c:numCache>
            </c:numRef>
          </c:val>
          <c:extLst>
            <c:ext xmlns:c16="http://schemas.microsoft.com/office/drawing/2014/chart" uri="{C3380CC4-5D6E-409C-BE32-E72D297353CC}">
              <c16:uniqueId val="{00000000-C67E-4D18-B8DF-B274AAE4D29F}"/>
            </c:ext>
          </c:extLst>
        </c:ser>
        <c:dLbls>
          <c:showLegendKey val="0"/>
          <c:showVal val="0"/>
          <c:showCatName val="0"/>
          <c:showSerName val="0"/>
          <c:showPercent val="0"/>
          <c:showBubbleSize val="0"/>
        </c:dLbls>
        <c:gapWidth val="100"/>
        <c:overlap val="-24"/>
        <c:axId val="395396200"/>
        <c:axId val="395390712"/>
      </c:barChart>
      <c:catAx>
        <c:axId val="395396200"/>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5390712"/>
        <c:crosses val="autoZero"/>
        <c:auto val="1"/>
        <c:lblAlgn val="ctr"/>
        <c:lblOffset val="100"/>
        <c:noMultiLvlLbl val="0"/>
      </c:catAx>
      <c:valAx>
        <c:axId val="395390712"/>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53962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B149-429C-B076-511054CEEB8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B149-429C-B076-511054CEEB8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B149-429C-B076-511054CEEB8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B149-429C-B076-511054CEEB8C}"/>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B149-429C-B076-511054CEEB8C}"/>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B149-429C-B076-511054CEEB8C}"/>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B149-429C-B076-511054CEEB8C}"/>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B149-429C-B076-511054CEEB8C}"/>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B149-429C-B076-511054CEEB8C}"/>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B149-429C-B076-511054CEEB8C}"/>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B149-429C-B076-511054CEEB8C}"/>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B149-429C-B076-511054CEEB8C}"/>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B149-429C-B076-511054CEEB8C}"/>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B149-429C-B076-511054CEEB8C}"/>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B149-429C-B076-511054CEEB8C}"/>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B149-429C-B076-511054CEEB8C}"/>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B149-429C-B076-511054CEEB8C}"/>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B149-429C-B076-511054CEEB8C}"/>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B149-429C-B076-511054CEEB8C}"/>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B149-429C-B076-511054CEEB8C}"/>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B149-429C-B076-511054CEEB8C}"/>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B149-429C-B076-511054CEEB8C}"/>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B149-429C-B076-511054CEEB8C}"/>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B149-429C-B076-511054CEEB8C}"/>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B149-429C-B076-511054CEEB8C}"/>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B149-429C-B076-511054CEEB8C}"/>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B149-429C-B076-511054CEEB8C}"/>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B149-429C-B076-511054CEEB8C}"/>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B149-429C-B076-511054CEEB8C}"/>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B149-429C-B076-511054CEEB8C}"/>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B149-429C-B076-511054CEEB8C}"/>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B149-429C-B076-511054CEEB8C}"/>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B149-429C-B076-511054CEEB8C}"/>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B149-429C-B076-511054CEEB8C}"/>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B149-429C-B076-511054CEEB8C}"/>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149-429C-B076-511054CEEB8C}"/>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149-429C-B076-511054CEEB8C}"/>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149-429C-B076-511054CEEB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17481</c:v>
                </c:pt>
                <c:pt idx="1">
                  <c:v>2061</c:v>
                </c:pt>
                <c:pt idx="2">
                  <c:v>2904</c:v>
                </c:pt>
                <c:pt idx="3">
                  <c:v>28482</c:v>
                </c:pt>
                <c:pt idx="4">
                  <c:v>1570</c:v>
                </c:pt>
                <c:pt idx="5">
                  <c:v>10405</c:v>
                </c:pt>
                <c:pt idx="6">
                  <c:v>954</c:v>
                </c:pt>
                <c:pt idx="7">
                  <c:v>1532</c:v>
                </c:pt>
                <c:pt idx="8">
                  <c:v>18414</c:v>
                </c:pt>
                <c:pt idx="9">
                  <c:v>1876</c:v>
                </c:pt>
                <c:pt idx="10">
                  <c:v>7820</c:v>
                </c:pt>
                <c:pt idx="11">
                  <c:v>7313</c:v>
                </c:pt>
                <c:pt idx="12">
                  <c:v>7278</c:v>
                </c:pt>
                <c:pt idx="13">
                  <c:v>56363</c:v>
                </c:pt>
                <c:pt idx="14">
                  <c:v>3246</c:v>
                </c:pt>
                <c:pt idx="15">
                  <c:v>14506</c:v>
                </c:pt>
                <c:pt idx="16">
                  <c:v>8719</c:v>
                </c:pt>
                <c:pt idx="17">
                  <c:v>12797</c:v>
                </c:pt>
                <c:pt idx="18">
                  <c:v>6767</c:v>
                </c:pt>
                <c:pt idx="19">
                  <c:v>1667</c:v>
                </c:pt>
                <c:pt idx="20">
                  <c:v>7844</c:v>
                </c:pt>
                <c:pt idx="21">
                  <c:v>69611</c:v>
                </c:pt>
                <c:pt idx="22">
                  <c:v>5211</c:v>
                </c:pt>
                <c:pt idx="23">
                  <c:v>3459</c:v>
                </c:pt>
                <c:pt idx="24">
                  <c:v>3252</c:v>
                </c:pt>
                <c:pt idx="25">
                  <c:v>1497</c:v>
                </c:pt>
                <c:pt idx="26">
                  <c:v>8400</c:v>
                </c:pt>
                <c:pt idx="27" formatCode="General">
                  <c:v>883</c:v>
                </c:pt>
                <c:pt idx="28">
                  <c:v>4381</c:v>
                </c:pt>
                <c:pt idx="29">
                  <c:v>3054</c:v>
                </c:pt>
                <c:pt idx="30" formatCode="General">
                  <c:v>609</c:v>
                </c:pt>
              </c:numCache>
            </c:numRef>
          </c:val>
          <c:extLst>
            <c:ext xmlns:c16="http://schemas.microsoft.com/office/drawing/2014/chart" uri="{C3380CC4-5D6E-409C-BE32-E72D297353CC}">
              <c16:uniqueId val="{0000003E-B149-429C-B076-511054CEEB8C}"/>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Intertrimestral % (4º trimestre 2019/2º trimestre 2020)</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AFILIADOS_S.S._2!$F$56:$F$76</c:f>
              <c:numCache>
                <c:formatCode>#,##0.00</c:formatCode>
                <c:ptCount val="21"/>
                <c:pt idx="0">
                  <c:v>-2.5204582651391161</c:v>
                </c:pt>
                <c:pt idx="1">
                  <c:v>-4.1666666666666661</c:v>
                </c:pt>
                <c:pt idx="2">
                  <c:v>-5.9778657403667506</c:v>
                </c:pt>
                <c:pt idx="3">
                  <c:v>0</c:v>
                </c:pt>
                <c:pt idx="4">
                  <c:v>-2.1953896816684964</c:v>
                </c:pt>
                <c:pt idx="5">
                  <c:v>-7.8304630869384546</c:v>
                </c:pt>
                <c:pt idx="6">
                  <c:v>-9.2841066481994456</c:v>
                </c:pt>
                <c:pt idx="7">
                  <c:v>-10.755018836765236</c:v>
                </c:pt>
                <c:pt idx="8">
                  <c:v>-13.322922258552536</c:v>
                </c:pt>
                <c:pt idx="9">
                  <c:v>-2.4555799560790579</c:v>
                </c:pt>
                <c:pt idx="10">
                  <c:v>-2.5287356321839081</c:v>
                </c:pt>
                <c:pt idx="11">
                  <c:v>-6.0204846365226077</c:v>
                </c:pt>
                <c:pt idx="12">
                  <c:v>-6.8336192109777008</c:v>
                </c:pt>
                <c:pt idx="13">
                  <c:v>-13.433548956189355</c:v>
                </c:pt>
                <c:pt idx="14">
                  <c:v>3.447540896254063</c:v>
                </c:pt>
                <c:pt idx="15">
                  <c:v>-2.7326094862070756</c:v>
                </c:pt>
                <c:pt idx="16">
                  <c:v>-1.614159733258546</c:v>
                </c:pt>
                <c:pt idx="17">
                  <c:v>-16.121182625623558</c:v>
                </c:pt>
                <c:pt idx="18">
                  <c:v>-10.00913697150926</c:v>
                </c:pt>
                <c:pt idx="19">
                  <c:v>-4.0333796940194713</c:v>
                </c:pt>
                <c:pt idx="20">
                  <c:v>0</c:v>
                </c:pt>
              </c:numCache>
            </c:numRef>
          </c:val>
          <c:extLst>
            <c:ext xmlns:c16="http://schemas.microsoft.com/office/drawing/2014/chart" uri="{C3380CC4-5D6E-409C-BE32-E72D297353CC}">
              <c16:uniqueId val="{00000000-0D29-4FCE-9453-6169C84E78EF}"/>
            </c:ext>
          </c:extLst>
        </c:ser>
        <c:dLbls>
          <c:showLegendKey val="0"/>
          <c:showVal val="0"/>
          <c:showCatName val="0"/>
          <c:showSerName val="0"/>
          <c:showPercent val="0"/>
          <c:showBubbleSize val="0"/>
        </c:dLbls>
        <c:gapWidth val="100"/>
        <c:overlap val="-24"/>
        <c:axId val="395395808"/>
        <c:axId val="395392280"/>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0D29-4FCE-9453-6169C84E78EF}"/>
                  </c:ext>
                </c:extLst>
              </c15:ser>
            </c15:filteredBarSeries>
          </c:ext>
        </c:extLst>
      </c:barChart>
      <c:catAx>
        <c:axId val="395395808"/>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395392280"/>
        <c:crosses val="autoZero"/>
        <c:auto val="1"/>
        <c:lblAlgn val="ctr"/>
        <c:lblOffset val="100"/>
        <c:noMultiLvlLbl val="0"/>
      </c:catAx>
      <c:valAx>
        <c:axId val="395392280"/>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3953958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(CNAE-09) en la Isla de Tenerife </a:t>
            </a:r>
          </a:p>
          <a:p>
            <a:pPr>
              <a:defRPr>
                <a:solidFill>
                  <a:schemeClr val="accent3">
                    <a:lumMod val="50000"/>
                  </a:schemeClr>
                </a:solidFill>
              </a:defRPr>
            </a:pPr>
            <a:r>
              <a:rPr lang="en-US">
                <a:solidFill>
                  <a:schemeClr val="accent3">
                    <a:lumMod val="50000"/>
                  </a:schemeClr>
                </a:solidFill>
              </a:rPr>
              <a:t>Segundo trimestre 2020</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923849933140742"/>
          <c:y val="9.7898845512013027E-2"/>
          <c:w val="0.75989230009746411"/>
          <c:h val="0.67949121968657578"/>
        </c:manualLayout>
      </c:layout>
      <c:pie3DChart>
        <c:varyColors val="1"/>
        <c:ser>
          <c:idx val="0"/>
          <c:order val="0"/>
          <c:tx>
            <c:strRef>
              <c:f>'EMPRESAS S.S.'!$B$3</c:f>
              <c:strCache>
                <c:ptCount val="1"/>
                <c:pt idx="0">
                  <c:v>2020 Segundo trimestre</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4886-4579-BBCE-A24D2AFD5A39}"/>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4886-4579-BBCE-A24D2AFD5A39}"/>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4886-4579-BBCE-A24D2AFD5A39}"/>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4886-4579-BBCE-A24D2AFD5A39}"/>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4886-4579-BBCE-A24D2AFD5A39}"/>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4886-4579-BBCE-A24D2AFD5A39}"/>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4886-4579-BBCE-A24D2AFD5A39}"/>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4886-4579-BBCE-A24D2AFD5A39}"/>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4886-4579-BBCE-A24D2AFD5A39}"/>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4886-4579-BBCE-A24D2AFD5A39}"/>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886-4579-BBCE-A24D2AFD5A3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1014</c:v>
                </c:pt>
                <c:pt idx="1">
                  <c:v>1288</c:v>
                </c:pt>
                <c:pt idx="2">
                  <c:v>2258</c:v>
                </c:pt>
                <c:pt idx="3">
                  <c:v>20883</c:v>
                </c:pt>
              </c:numCache>
            </c:numRef>
          </c:val>
          <c:extLst>
            <c:ext xmlns:c16="http://schemas.microsoft.com/office/drawing/2014/chart" uri="{C3380CC4-5D6E-409C-BE32-E72D297353CC}">
              <c16:uniqueId val="{00000014-4886-4579-BBCE-A24D2AFD5A39}"/>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1154601687403207"/>
          <c:y val="0.74026968674196203"/>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Segundo trimestre 2020</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S.S.'!$A$8:$A$22</c:f>
              <c:strCache>
                <c:ptCount val="15"/>
                <c:pt idx="0">
                  <c:v>Comercio al por mayor y al por menor; reparación de vehículos de motor y motocicletas</c:v>
                </c:pt>
                <c:pt idx="1">
                  <c:v>Transporte y almacenamiento</c:v>
                </c:pt>
                <c:pt idx="2">
                  <c:v>Hostelería</c:v>
                </c:pt>
                <c:pt idx="3">
                  <c:v>Información y comunicaciones</c:v>
                </c:pt>
                <c:pt idx="4">
                  <c:v>Actividades financieras y de seguros</c:v>
                </c:pt>
                <c:pt idx="5">
                  <c:v>Actividades inmobiliarias</c:v>
                </c:pt>
                <c:pt idx="6">
                  <c:v>Actividades profesionales, científicas y técnicas</c:v>
                </c:pt>
                <c:pt idx="7">
                  <c:v>Actividades administrativas y servicios auxiliares</c:v>
                </c:pt>
                <c:pt idx="8">
                  <c:v>Administración pública y defensa; seguridad social obligatoria</c:v>
                </c:pt>
                <c:pt idx="9">
                  <c:v>Educación</c:v>
                </c:pt>
                <c:pt idx="10">
                  <c:v>Actividades sanitarias y de servicios sociales</c:v>
                </c:pt>
                <c:pt idx="11">
                  <c:v>Actividades artísticas, recreativas y de entretenimiento</c:v>
                </c:pt>
                <c:pt idx="12">
                  <c:v>Otros servicios</c:v>
                </c:pt>
                <c:pt idx="13">
                  <c:v>Actividades de los hogares como empleadores de personal doméstico; actividades de los hogares como productores de bienes y servicios para uso propio</c:v>
                </c:pt>
                <c:pt idx="14">
                  <c:v>Actividades de organizaciones y organismos extraterritoriales</c:v>
                </c:pt>
              </c:strCache>
            </c:strRef>
          </c:cat>
          <c:val>
            <c:numRef>
              <c:f>'EMPRESAS S.S.'!$B$8:$B$22</c:f>
              <c:numCache>
                <c:formatCode>General</c:formatCode>
                <c:ptCount val="15"/>
                <c:pt idx="0">
                  <c:v>6373</c:v>
                </c:pt>
                <c:pt idx="1">
                  <c:v>1379</c:v>
                </c:pt>
                <c:pt idx="2">
                  <c:v>4358</c:v>
                </c:pt>
                <c:pt idx="3" formatCode="#,##0">
                  <c:v>405</c:v>
                </c:pt>
                <c:pt idx="4" formatCode="#,##0">
                  <c:v>304</c:v>
                </c:pt>
                <c:pt idx="5" formatCode="#,##0">
                  <c:v>762</c:v>
                </c:pt>
                <c:pt idx="6" formatCode="#,##0">
                  <c:v>1702</c:v>
                </c:pt>
                <c:pt idx="7" formatCode="#,##0">
                  <c:v>1322</c:v>
                </c:pt>
                <c:pt idx="8" formatCode="#,##0">
                  <c:v>0</c:v>
                </c:pt>
                <c:pt idx="9" formatCode="#,##0">
                  <c:v>588</c:v>
                </c:pt>
                <c:pt idx="10" formatCode="#,##0">
                  <c:v>944</c:v>
                </c:pt>
                <c:pt idx="11" formatCode="#,##0">
                  <c:v>615</c:v>
                </c:pt>
                <c:pt idx="12" formatCode="#,##0">
                  <c:v>1609</c:v>
                </c:pt>
                <c:pt idx="13" formatCode="#,##0">
                  <c:v>517</c:v>
                </c:pt>
                <c:pt idx="14" formatCode="#,##0">
                  <c:v>5</c:v>
                </c:pt>
              </c:numCache>
            </c:numRef>
          </c:val>
          <c:extLst>
            <c:ext xmlns:c16="http://schemas.microsoft.com/office/drawing/2014/chart" uri="{C3380CC4-5D6E-409C-BE32-E72D297353CC}">
              <c16:uniqueId val="{00000000-245C-41B8-863A-7BB7223F9E67}"/>
            </c:ext>
          </c:extLst>
        </c:ser>
        <c:dLbls>
          <c:showLegendKey val="0"/>
          <c:showVal val="0"/>
          <c:showCatName val="0"/>
          <c:showSerName val="0"/>
          <c:showPercent val="0"/>
          <c:showBubbleSize val="0"/>
        </c:dLbls>
        <c:gapWidth val="100"/>
        <c:axId val="395393064"/>
        <c:axId val="395396592"/>
      </c:barChart>
      <c:catAx>
        <c:axId val="3953930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395396592"/>
        <c:crosses val="autoZero"/>
        <c:auto val="1"/>
        <c:lblAlgn val="ctr"/>
        <c:lblOffset val="100"/>
        <c:noMultiLvlLbl val="0"/>
      </c:catAx>
      <c:valAx>
        <c:axId val="395396592"/>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953930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Marzo 20/19</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TURISMO_2!$E$3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TURISMO_2!$E$6</c:f>
              <c:numCache>
                <c:formatCode>#,##0_);\(#,##0\)</c:formatCode>
                <c:ptCount val="1"/>
                <c:pt idx="0">
                  <c:v>3627801</c:v>
                </c:pt>
              </c:numCache>
            </c:numRef>
          </c:val>
          <c:extLst>
            <c:ext xmlns:c16="http://schemas.microsoft.com/office/drawing/2014/chart" uri="{C3380CC4-5D6E-409C-BE32-E72D297353CC}">
              <c16:uniqueId val="{00000000-C2CA-4B9A-83CA-439445A50C36}"/>
            </c:ext>
          </c:extLst>
        </c:ser>
        <c:ser>
          <c:idx val="1"/>
          <c:order val="1"/>
          <c:tx>
            <c:strRef>
              <c:f>TURISMO_2!$F$3</c:f>
              <c:strCache>
                <c:ptCount val="1"/>
                <c:pt idx="0">
                  <c:v>2020</c:v>
                </c:pt>
              </c:strCache>
            </c:strRef>
          </c:tx>
          <c:spPr>
            <a:noFill/>
            <a:ln w="25400" cap="flat" cmpd="sng" algn="ctr">
              <a:solidFill>
                <a:schemeClr val="accent6">
                  <a:lumMod val="75000"/>
                </a:schemeClr>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TURISMO_2!$F$6</c:f>
              <c:numCache>
                <c:formatCode>#,##0_);\(#,##0\)</c:formatCode>
                <c:ptCount val="1"/>
                <c:pt idx="0">
                  <c:v>1606420</c:v>
                </c:pt>
              </c:numCache>
            </c:numRef>
          </c:val>
          <c:extLst>
            <c:ext xmlns:c16="http://schemas.microsoft.com/office/drawing/2014/chart" uri="{C3380CC4-5D6E-409C-BE32-E72D297353CC}">
              <c16:uniqueId val="{00000001-C2CA-4B9A-83CA-439445A50C36}"/>
            </c:ext>
          </c:extLst>
        </c:ser>
        <c:dLbls>
          <c:dLblPos val="inEnd"/>
          <c:showLegendKey val="0"/>
          <c:showVal val="1"/>
          <c:showCatName val="0"/>
          <c:showSerName val="0"/>
          <c:showPercent val="0"/>
          <c:showBubbleSize val="0"/>
        </c:dLbls>
        <c:gapWidth val="164"/>
        <c:overlap val="-35"/>
        <c:axId val="344275616"/>
        <c:axId val="344275224"/>
      </c:barChart>
      <c:catAx>
        <c:axId val="344275616"/>
        <c:scaling>
          <c:orientation val="minMax"/>
        </c:scaling>
        <c:delete val="1"/>
        <c:axPos val="b"/>
        <c:numFmt formatCode="General" sourceLinked="1"/>
        <c:majorTickMark val="none"/>
        <c:minorTickMark val="none"/>
        <c:tickLblPos val="nextTo"/>
        <c:crossAx val="344275224"/>
        <c:crosses val="autoZero"/>
        <c:auto val="1"/>
        <c:lblAlgn val="ctr"/>
        <c:lblOffset val="100"/>
        <c:noMultiLvlLbl val="0"/>
      </c:catAx>
      <c:valAx>
        <c:axId val="344275224"/>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42756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Agosto 2020</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251</c:v>
                </c:pt>
                <c:pt idx="1">
                  <c:v>70</c:v>
                </c:pt>
                <c:pt idx="2">
                  <c:v>5</c:v>
                </c:pt>
                <c:pt idx="3">
                  <c:v>487</c:v>
                </c:pt>
                <c:pt idx="4">
                  <c:v>2023</c:v>
                </c:pt>
                <c:pt idx="5">
                  <c:v>73</c:v>
                </c:pt>
                <c:pt idx="6">
                  <c:v>55</c:v>
                </c:pt>
                <c:pt idx="7">
                  <c:v>29</c:v>
                </c:pt>
                <c:pt idx="8">
                  <c:v>201</c:v>
                </c:pt>
                <c:pt idx="9">
                  <c:v>2</c:v>
                </c:pt>
                <c:pt idx="10">
                  <c:v>22</c:v>
                </c:pt>
                <c:pt idx="11">
                  <c:v>330</c:v>
                </c:pt>
              </c:numCache>
            </c:numRef>
          </c:val>
          <c:extLst>
            <c:ext xmlns:c16="http://schemas.microsoft.com/office/drawing/2014/chart" uri="{C3380CC4-5D6E-409C-BE32-E72D297353CC}">
              <c16:uniqueId val="{00000000-99EB-47F5-88EF-8637679E542E}"/>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2261</c:v>
                </c:pt>
                <c:pt idx="1">
                  <c:v>268</c:v>
                </c:pt>
                <c:pt idx="2">
                  <c:v>293</c:v>
                </c:pt>
                <c:pt idx="3">
                  <c:v>7215</c:v>
                </c:pt>
                <c:pt idx="4">
                  <c:v>13499</c:v>
                </c:pt>
                <c:pt idx="5">
                  <c:v>828</c:v>
                </c:pt>
                <c:pt idx="6">
                  <c:v>711</c:v>
                </c:pt>
                <c:pt idx="7">
                  <c:v>529</c:v>
                </c:pt>
                <c:pt idx="8">
                  <c:v>878</c:v>
                </c:pt>
                <c:pt idx="9">
                  <c:v>82</c:v>
                </c:pt>
                <c:pt idx="10">
                  <c:v>154</c:v>
                </c:pt>
                <c:pt idx="11">
                  <c:v>1695</c:v>
                </c:pt>
              </c:numCache>
            </c:numRef>
          </c:val>
          <c:extLst>
            <c:ext xmlns:c16="http://schemas.microsoft.com/office/drawing/2014/chart" uri="{C3380CC4-5D6E-409C-BE32-E72D297353CC}">
              <c16:uniqueId val="{00000001-99EB-47F5-88EF-8637679E542E}"/>
            </c:ext>
          </c:extLst>
        </c:ser>
        <c:dLbls>
          <c:showLegendKey val="0"/>
          <c:showVal val="0"/>
          <c:showCatName val="0"/>
          <c:showSerName val="0"/>
          <c:showPercent val="0"/>
          <c:showBubbleSize val="0"/>
        </c:dLbls>
        <c:gapWidth val="182"/>
        <c:axId val="344273264"/>
        <c:axId val="344276008"/>
      </c:barChart>
      <c:catAx>
        <c:axId val="3442732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4276008"/>
        <c:crosses val="autoZero"/>
        <c:auto val="1"/>
        <c:lblAlgn val="ctr"/>
        <c:lblOffset val="100"/>
        <c:noMultiLvlLbl val="0"/>
      </c:catAx>
      <c:valAx>
        <c:axId val="3442760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427326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Segundo Trimestre 2020</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5039-44B9-A588-737DE2B726D0}"/>
              </c:ext>
            </c:extLst>
          </c:dPt>
          <c:dPt>
            <c:idx val="1"/>
            <c:bubble3D val="0"/>
            <c:spPr>
              <a:solidFill>
                <a:srgbClr val="ED7D31"/>
              </a:solidFill>
              <a:ln w="25400">
                <a:noFill/>
              </a:ln>
            </c:spPr>
            <c:extLst>
              <c:ext xmlns:c16="http://schemas.microsoft.com/office/drawing/2014/chart" uri="{C3380CC4-5D6E-409C-BE32-E72D297353CC}">
                <c16:uniqueId val="{00000003-5039-44B9-A588-737DE2B726D0}"/>
              </c:ext>
            </c:extLst>
          </c:dPt>
          <c:dPt>
            <c:idx val="2"/>
            <c:bubble3D val="0"/>
            <c:spPr>
              <a:solidFill>
                <a:srgbClr val="A5A5A5"/>
              </a:solidFill>
              <a:ln w="25400">
                <a:noFill/>
              </a:ln>
            </c:spPr>
            <c:extLst>
              <c:ext xmlns:c16="http://schemas.microsoft.com/office/drawing/2014/chart" uri="{C3380CC4-5D6E-409C-BE32-E72D297353CC}">
                <c16:uniqueId val="{00000005-5039-44B9-A588-737DE2B726D0}"/>
              </c:ext>
            </c:extLst>
          </c:dPt>
          <c:dPt>
            <c:idx val="3"/>
            <c:bubble3D val="0"/>
            <c:spPr>
              <a:solidFill>
                <a:srgbClr val="FFC000"/>
              </a:solidFill>
              <a:ln w="25400">
                <a:noFill/>
              </a:ln>
            </c:spPr>
            <c:extLst>
              <c:ext xmlns:c16="http://schemas.microsoft.com/office/drawing/2014/chart" uri="{C3380CC4-5D6E-409C-BE32-E72D297353CC}">
                <c16:uniqueId val="{00000007-5039-44B9-A588-737DE2B726D0}"/>
              </c:ext>
            </c:extLst>
          </c:dPt>
          <c:dPt>
            <c:idx val="4"/>
            <c:bubble3D val="0"/>
            <c:spPr>
              <a:solidFill>
                <a:srgbClr val="4472C4"/>
              </a:solidFill>
              <a:ln w="25400">
                <a:noFill/>
              </a:ln>
            </c:spPr>
            <c:extLst>
              <c:ext xmlns:c16="http://schemas.microsoft.com/office/drawing/2014/chart" uri="{C3380CC4-5D6E-409C-BE32-E72D297353CC}">
                <c16:uniqueId val="{00000009-5039-44B9-A588-737DE2B726D0}"/>
              </c:ext>
            </c:extLst>
          </c:dPt>
          <c:dPt>
            <c:idx val="5"/>
            <c:bubble3D val="0"/>
            <c:spPr>
              <a:solidFill>
                <a:srgbClr val="70AD47"/>
              </a:solidFill>
              <a:ln w="25400">
                <a:noFill/>
              </a:ln>
            </c:spPr>
            <c:extLst>
              <c:ext xmlns:c16="http://schemas.microsoft.com/office/drawing/2014/chart" uri="{C3380CC4-5D6E-409C-BE32-E72D297353CC}">
                <c16:uniqueId val="{0000000B-5039-44B9-A588-737DE2B726D0}"/>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5039-44B9-A588-737DE2B726D0}"/>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5039-44B9-A588-737DE2B726D0}"/>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5039-44B9-A588-737DE2B726D0}"/>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5039-44B9-A588-737DE2B726D0}"/>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22689</c:v>
                </c:pt>
                <c:pt idx="1">
                  <c:v>30594</c:v>
                </c:pt>
                <c:pt idx="2">
                  <c:v>1</c:v>
                </c:pt>
                <c:pt idx="3">
                  <c:v>6457</c:v>
                </c:pt>
                <c:pt idx="4">
                  <c:v>1006</c:v>
                </c:pt>
                <c:pt idx="5">
                  <c:v>2602</c:v>
                </c:pt>
                <c:pt idx="6">
                  <c:v>1027</c:v>
                </c:pt>
                <c:pt idx="7">
                  <c:v>2243</c:v>
                </c:pt>
                <c:pt idx="8">
                  <c:v>1563</c:v>
                </c:pt>
                <c:pt idx="9">
                  <c:v>4083</c:v>
                </c:pt>
              </c:numCache>
            </c:numRef>
          </c:val>
          <c:extLst>
            <c:ext xmlns:c16="http://schemas.microsoft.com/office/drawing/2014/chart" uri="{C3380CC4-5D6E-409C-BE32-E72D297353CC}">
              <c16:uniqueId val="{00000014-5039-44B9-A588-737DE2B726D0}"/>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Segundo Trimestre 2020</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08BC-42D8-B78F-34BC09EADBD1}"/>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08BC-42D8-B78F-34BC09EADBD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08BC-42D8-B78F-34BC09EADBD1}"/>
              </c:ext>
            </c:extLst>
          </c:dPt>
          <c:dPt>
            <c:idx val="3"/>
            <c:bubble3D val="0"/>
            <c:spPr>
              <a:solidFill>
                <a:srgbClr val="FFC000"/>
              </a:solidFill>
              <a:ln>
                <a:noFill/>
              </a:ln>
              <a:effectLst/>
            </c:spPr>
            <c:extLst>
              <c:ext xmlns:c16="http://schemas.microsoft.com/office/drawing/2014/chart" uri="{C3380CC4-5D6E-409C-BE32-E72D297353CC}">
                <c16:uniqueId val="{00000007-08BC-42D8-B78F-34BC09EADBD1}"/>
              </c:ext>
            </c:extLst>
          </c:dPt>
          <c:dPt>
            <c:idx val="4"/>
            <c:bubble3D val="0"/>
            <c:spPr>
              <a:solidFill>
                <a:srgbClr val="92D050"/>
              </a:solidFill>
              <a:ln>
                <a:noFill/>
              </a:ln>
              <a:effectLst/>
            </c:spPr>
            <c:extLst>
              <c:ext xmlns:c16="http://schemas.microsoft.com/office/drawing/2014/chart" uri="{C3380CC4-5D6E-409C-BE32-E72D297353CC}">
                <c16:uniqueId val="{00000009-08BC-42D8-B78F-34BC09EADBD1}"/>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08BC-42D8-B78F-34BC09EADBD1}"/>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08BC-42D8-B78F-34BC09EADBD1}"/>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08BC-42D8-B78F-34BC09EADBD1}"/>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08BC-42D8-B78F-34BC09EADBD1}"/>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08BC-42D8-B78F-34BC09EADBD1}"/>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394</c:v>
                </c:pt>
                <c:pt idx="1">
                  <c:v>3964</c:v>
                </c:pt>
                <c:pt idx="2" formatCode="General">
                  <c:v>0</c:v>
                </c:pt>
                <c:pt idx="3" formatCode="General">
                  <c:v>661</c:v>
                </c:pt>
                <c:pt idx="4" formatCode="General">
                  <c:v>44</c:v>
                </c:pt>
                <c:pt idx="5" formatCode="General">
                  <c:v>42</c:v>
                </c:pt>
                <c:pt idx="6" formatCode="General">
                  <c:v>85</c:v>
                </c:pt>
                <c:pt idx="7" formatCode="General">
                  <c:v>165</c:v>
                </c:pt>
                <c:pt idx="8" formatCode="General">
                  <c:v>85</c:v>
                </c:pt>
                <c:pt idx="9" formatCode="General">
                  <c:v>378</c:v>
                </c:pt>
              </c:numCache>
            </c:numRef>
          </c:val>
          <c:extLst>
            <c:ext xmlns:c16="http://schemas.microsoft.com/office/drawing/2014/chart" uri="{C3380CC4-5D6E-409C-BE32-E72D297353CC}">
              <c16:uniqueId val="{00000014-08BC-42D8-B78F-34BC09EADBD1}"/>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TURISMO_3!$L$3:$L$31</c:f>
              <c:strCache>
                <c:ptCount val="29"/>
                <c:pt idx="0">
                  <c:v>      2018 Abril</c:v>
                </c:pt>
                <c:pt idx="1">
                  <c:v>      2018 Mayo</c:v>
                </c:pt>
                <c:pt idx="2">
                  <c:v>      2018 Junio</c:v>
                </c:pt>
                <c:pt idx="3">
                  <c:v>      2018 Julio</c:v>
                </c:pt>
                <c:pt idx="4">
                  <c:v>      2018 Agosto</c:v>
                </c:pt>
                <c:pt idx="5">
                  <c:v>      2018 Septiembre</c:v>
                </c:pt>
                <c:pt idx="6">
                  <c:v>      2018 Octubre</c:v>
                </c:pt>
                <c:pt idx="7">
                  <c:v>      2018 Noviembre</c:v>
                </c:pt>
                <c:pt idx="8">
                  <c:v>      2018 Diciembre</c:v>
                </c:pt>
                <c:pt idx="9">
                  <c:v>      2019 Enero</c:v>
                </c:pt>
                <c:pt idx="10">
                  <c:v>      2019 Febrero</c:v>
                </c:pt>
                <c:pt idx="11">
                  <c:v>      2019 Marzo</c:v>
                </c:pt>
                <c:pt idx="12">
                  <c:v>      2019 Abril</c:v>
                </c:pt>
                <c:pt idx="13">
                  <c:v>      2019 Mayo</c:v>
                </c:pt>
                <c:pt idx="14">
                  <c:v>      2019 Junio</c:v>
                </c:pt>
                <c:pt idx="15">
                  <c:v>      2019 Julio</c:v>
                </c:pt>
                <c:pt idx="16">
                  <c:v>      2019 Agosto</c:v>
                </c:pt>
                <c:pt idx="17">
                  <c:v>      2019 Septiembre</c:v>
                </c:pt>
                <c:pt idx="18">
                  <c:v>      2019 Octubre</c:v>
                </c:pt>
                <c:pt idx="19">
                  <c:v>      2019 Noviembre</c:v>
                </c:pt>
                <c:pt idx="20">
                  <c:v>      2019 Diciembre</c:v>
                </c:pt>
                <c:pt idx="21">
                  <c:v>      2020 Enero</c:v>
                </c:pt>
                <c:pt idx="22">
                  <c:v>      2020 Febrero</c:v>
                </c:pt>
                <c:pt idx="23">
                  <c:v>      2020 Marzo</c:v>
                </c:pt>
                <c:pt idx="24">
                  <c:v>      2020 Abril</c:v>
                </c:pt>
                <c:pt idx="25">
                  <c:v>      2020 Mayo</c:v>
                </c:pt>
                <c:pt idx="26">
                  <c:v>      2020 Junio</c:v>
                </c:pt>
                <c:pt idx="27">
                  <c:v>      2020 Julio</c:v>
                </c:pt>
                <c:pt idx="28">
                  <c:v>      2020 Agosto</c:v>
                </c:pt>
              </c:strCache>
            </c:strRef>
          </c:cat>
          <c:val>
            <c:numRef>
              <c:f>TURISMO_3!$M$3:$M$31</c:f>
              <c:numCache>
                <c:formatCode>#,##0</c:formatCode>
                <c:ptCount val="29"/>
                <c:pt idx="0">
                  <c:v>13111</c:v>
                </c:pt>
                <c:pt idx="1">
                  <c:v>12581</c:v>
                </c:pt>
                <c:pt idx="2">
                  <c:v>13208</c:v>
                </c:pt>
                <c:pt idx="3">
                  <c:v>15586</c:v>
                </c:pt>
                <c:pt idx="4">
                  <c:v>14517</c:v>
                </c:pt>
                <c:pt idx="5">
                  <c:v>15417</c:v>
                </c:pt>
                <c:pt idx="6">
                  <c:v>16960</c:v>
                </c:pt>
                <c:pt idx="7">
                  <c:v>15465</c:v>
                </c:pt>
                <c:pt idx="8">
                  <c:v>11778</c:v>
                </c:pt>
                <c:pt idx="9">
                  <c:v>11896</c:v>
                </c:pt>
                <c:pt idx="10">
                  <c:v>10808</c:v>
                </c:pt>
                <c:pt idx="11">
                  <c:v>12784</c:v>
                </c:pt>
                <c:pt idx="12">
                  <c:v>12217</c:v>
                </c:pt>
                <c:pt idx="13">
                  <c:v>12455</c:v>
                </c:pt>
                <c:pt idx="14">
                  <c:v>13183</c:v>
                </c:pt>
                <c:pt idx="15">
                  <c:v>16770</c:v>
                </c:pt>
                <c:pt idx="16">
                  <c:v>14810</c:v>
                </c:pt>
                <c:pt idx="17">
                  <c:v>15522</c:v>
                </c:pt>
                <c:pt idx="18">
                  <c:v>15495</c:v>
                </c:pt>
                <c:pt idx="19">
                  <c:v>13563</c:v>
                </c:pt>
                <c:pt idx="20">
                  <c:v>13234</c:v>
                </c:pt>
                <c:pt idx="21">
                  <c:v>12224</c:v>
                </c:pt>
                <c:pt idx="22">
                  <c:v>11253</c:v>
                </c:pt>
                <c:pt idx="23">
                  <c:v>6636</c:v>
                </c:pt>
                <c:pt idx="24">
                  <c:v>604</c:v>
                </c:pt>
                <c:pt idx="25">
                  <c:v>788</c:v>
                </c:pt>
                <c:pt idx="26">
                  <c:v>2087</c:v>
                </c:pt>
                <c:pt idx="27">
                  <c:v>3688</c:v>
                </c:pt>
                <c:pt idx="28">
                  <c:v>3548</c:v>
                </c:pt>
              </c:numCache>
            </c:numRef>
          </c:val>
          <c:smooth val="0"/>
          <c:extLst>
            <c:ext xmlns:c16="http://schemas.microsoft.com/office/drawing/2014/chart" uri="{C3380CC4-5D6E-409C-BE32-E72D297353CC}">
              <c16:uniqueId val="{00000000-8EEA-4160-9284-D08279E0416E}"/>
            </c:ext>
          </c:extLst>
        </c:ser>
        <c:ser>
          <c:idx val="1"/>
          <c:order val="1"/>
          <c:tx>
            <c:strRef>
              <c:f>TURISMO_3!$N$2</c:f>
              <c:strCache>
                <c:ptCount val="1"/>
                <c:pt idx="0">
                  <c:v>Demandas de empleo</c:v>
                </c:pt>
              </c:strCache>
            </c:strRef>
          </c:tx>
          <c:spPr>
            <a:solidFill>
              <a:srgbClr val="ED7D31"/>
            </a:solidFill>
            <a:ln w="25400">
              <a:noFill/>
            </a:ln>
          </c:spPr>
          <c:cat>
            <c:strRef>
              <c:f>TURISMO_3!$L$3:$L$31</c:f>
              <c:strCache>
                <c:ptCount val="29"/>
                <c:pt idx="0">
                  <c:v>      2018 Abril</c:v>
                </c:pt>
                <c:pt idx="1">
                  <c:v>      2018 Mayo</c:v>
                </c:pt>
                <c:pt idx="2">
                  <c:v>      2018 Junio</c:v>
                </c:pt>
                <c:pt idx="3">
                  <c:v>      2018 Julio</c:v>
                </c:pt>
                <c:pt idx="4">
                  <c:v>      2018 Agosto</c:v>
                </c:pt>
                <c:pt idx="5">
                  <c:v>      2018 Septiembre</c:v>
                </c:pt>
                <c:pt idx="6">
                  <c:v>      2018 Octubre</c:v>
                </c:pt>
                <c:pt idx="7">
                  <c:v>      2018 Noviembre</c:v>
                </c:pt>
                <c:pt idx="8">
                  <c:v>      2018 Diciembre</c:v>
                </c:pt>
                <c:pt idx="9">
                  <c:v>      2019 Enero</c:v>
                </c:pt>
                <c:pt idx="10">
                  <c:v>      2019 Febrero</c:v>
                </c:pt>
                <c:pt idx="11">
                  <c:v>      2019 Marzo</c:v>
                </c:pt>
                <c:pt idx="12">
                  <c:v>      2019 Abril</c:v>
                </c:pt>
                <c:pt idx="13">
                  <c:v>      2019 Mayo</c:v>
                </c:pt>
                <c:pt idx="14">
                  <c:v>      2019 Junio</c:v>
                </c:pt>
                <c:pt idx="15">
                  <c:v>      2019 Julio</c:v>
                </c:pt>
                <c:pt idx="16">
                  <c:v>      2019 Agosto</c:v>
                </c:pt>
                <c:pt idx="17">
                  <c:v>      2019 Septiembre</c:v>
                </c:pt>
                <c:pt idx="18">
                  <c:v>      2019 Octubre</c:v>
                </c:pt>
                <c:pt idx="19">
                  <c:v>      2019 Noviembre</c:v>
                </c:pt>
                <c:pt idx="20">
                  <c:v>      2019 Diciembre</c:v>
                </c:pt>
                <c:pt idx="21">
                  <c:v>      2020 Enero</c:v>
                </c:pt>
                <c:pt idx="22">
                  <c:v>      2020 Febrero</c:v>
                </c:pt>
                <c:pt idx="23">
                  <c:v>      2020 Marzo</c:v>
                </c:pt>
                <c:pt idx="24">
                  <c:v>      2020 Abril</c:v>
                </c:pt>
                <c:pt idx="25">
                  <c:v>      2020 Mayo</c:v>
                </c:pt>
                <c:pt idx="26">
                  <c:v>      2020 Junio</c:v>
                </c:pt>
                <c:pt idx="27">
                  <c:v>      2020 Julio</c:v>
                </c:pt>
                <c:pt idx="28">
                  <c:v>      2020 Agosto</c:v>
                </c:pt>
              </c:strCache>
            </c:strRef>
          </c:cat>
          <c:val>
            <c:numRef>
              <c:f>TURISMO_3!$N$3:$N$31</c:f>
              <c:numCache>
                <c:formatCode>#,##0</c:formatCode>
                <c:ptCount val="29"/>
                <c:pt idx="0">
                  <c:v>20244</c:v>
                </c:pt>
                <c:pt idx="1">
                  <c:v>20454</c:v>
                </c:pt>
                <c:pt idx="2">
                  <c:v>20211</c:v>
                </c:pt>
                <c:pt idx="3">
                  <c:v>19898</c:v>
                </c:pt>
                <c:pt idx="4">
                  <c:v>20193</c:v>
                </c:pt>
                <c:pt idx="5">
                  <c:v>19657</c:v>
                </c:pt>
                <c:pt idx="6">
                  <c:v>19962</c:v>
                </c:pt>
                <c:pt idx="7">
                  <c:v>20257</c:v>
                </c:pt>
                <c:pt idx="8">
                  <c:v>20032</c:v>
                </c:pt>
                <c:pt idx="9">
                  <c:v>20223</c:v>
                </c:pt>
                <c:pt idx="10">
                  <c:v>20219</c:v>
                </c:pt>
                <c:pt idx="11">
                  <c:v>20279</c:v>
                </c:pt>
                <c:pt idx="12">
                  <c:v>20068</c:v>
                </c:pt>
                <c:pt idx="13">
                  <c:v>20321</c:v>
                </c:pt>
                <c:pt idx="14">
                  <c:v>20092</c:v>
                </c:pt>
                <c:pt idx="15">
                  <c:v>19991</c:v>
                </c:pt>
                <c:pt idx="16">
                  <c:v>20058</c:v>
                </c:pt>
                <c:pt idx="17">
                  <c:v>19935</c:v>
                </c:pt>
                <c:pt idx="18">
                  <c:v>20900</c:v>
                </c:pt>
                <c:pt idx="19">
                  <c:v>21055</c:v>
                </c:pt>
                <c:pt idx="20">
                  <c:v>20615</c:v>
                </c:pt>
                <c:pt idx="21">
                  <c:v>20933</c:v>
                </c:pt>
                <c:pt idx="22">
                  <c:v>20409</c:v>
                </c:pt>
                <c:pt idx="23">
                  <c:v>24951</c:v>
                </c:pt>
                <c:pt idx="24">
                  <c:v>29121</c:v>
                </c:pt>
                <c:pt idx="25">
                  <c:v>29874</c:v>
                </c:pt>
                <c:pt idx="26">
                  <c:v>29817</c:v>
                </c:pt>
                <c:pt idx="27">
                  <c:v>28751</c:v>
                </c:pt>
                <c:pt idx="28">
                  <c:v>28413</c:v>
                </c:pt>
              </c:numCache>
            </c:numRef>
          </c:val>
          <c:smooth val="0"/>
          <c:extLst>
            <c:ext xmlns:c16="http://schemas.microsoft.com/office/drawing/2014/chart" uri="{C3380CC4-5D6E-409C-BE32-E72D297353CC}">
              <c16:uniqueId val="{00000001-8EEA-4160-9284-D08279E0416E}"/>
            </c:ext>
          </c:extLst>
        </c:ser>
        <c:dLbls>
          <c:showLegendKey val="0"/>
          <c:showVal val="0"/>
          <c:showCatName val="0"/>
          <c:showSerName val="0"/>
          <c:showPercent val="0"/>
          <c:showBubbleSize val="0"/>
        </c:dLbls>
        <c:axId val="344277576"/>
        <c:axId val="344277968"/>
        <c:axId val="345999096"/>
      </c:line3DChart>
      <c:catAx>
        <c:axId val="3442775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ES"/>
          </a:p>
        </c:txPr>
        <c:crossAx val="344277968"/>
        <c:crosses val="autoZero"/>
        <c:auto val="1"/>
        <c:lblAlgn val="ctr"/>
        <c:lblOffset val="100"/>
        <c:noMultiLvlLbl val="0"/>
      </c:catAx>
      <c:valAx>
        <c:axId val="344277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4277576"/>
        <c:crosses val="autoZero"/>
        <c:crossBetween val="between"/>
      </c:valAx>
      <c:serAx>
        <c:axId val="345999096"/>
        <c:scaling>
          <c:orientation val="minMax"/>
        </c:scaling>
        <c:delete val="1"/>
        <c:axPos val="b"/>
        <c:majorTickMark val="out"/>
        <c:minorTickMark val="none"/>
        <c:tickLblPos val="nextTo"/>
        <c:crossAx val="344277968"/>
        <c:crosses val="autoZero"/>
      </c:serAx>
      <c:spPr>
        <a:noFill/>
        <a:ln w="25400">
          <a:noFill/>
        </a:ln>
      </c:spPr>
    </c:plotArea>
    <c:legend>
      <c:legendPos val="b"/>
      <c:layout>
        <c:manualLayout>
          <c:xMode val="edge"/>
          <c:yMode val="edge"/>
          <c:x val="0.35010652627365857"/>
          <c:y val="0.76909667541557303"/>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4864-4859-B5D9-0BEAC4B5E8C5}"/>
            </c:ext>
          </c:extLst>
        </c:ser>
        <c:dLbls>
          <c:showLegendKey val="0"/>
          <c:showVal val="0"/>
          <c:showCatName val="0"/>
          <c:showSerName val="0"/>
          <c:showPercent val="0"/>
          <c:showBubbleSize val="0"/>
        </c:dLbls>
        <c:gapWidth val="150"/>
        <c:axId val="344272088"/>
        <c:axId val="344272480"/>
      </c:barChart>
      <c:catAx>
        <c:axId val="34427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44272480"/>
        <c:crosses val="autoZero"/>
        <c:auto val="1"/>
        <c:lblAlgn val="ctr"/>
        <c:lblOffset val="100"/>
        <c:noMultiLvlLbl val="0"/>
      </c:catAx>
      <c:valAx>
        <c:axId val="344272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427208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7.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8.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5.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8.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2717" y="653142"/>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91294" y="532632"/>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7182" y="691143"/>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938" y="105885"/>
          <a:ext cx="1930433" cy="34086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938" y="105885"/>
        <a:ext cx="1930433" cy="34086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7496" y="674010"/>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4339" y="497853"/>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1961" y="712011"/>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59" y="29371"/>
          <a:ext cx="2069550" cy="4243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59" y="29371"/>
        <a:ext cx="2069550" cy="424341"/>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1.xml"/><Relationship Id="rId1"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hyperlink" Target="#&#205;NDICE!A1"/><Relationship Id="rId1" Type="http://schemas.openxmlformats.org/officeDocument/2006/relationships/chart" Target="../charts/chart22.xml"/><Relationship Id="rId4"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205;NDICE!A1"/><Relationship Id="rId5" Type="http://schemas.openxmlformats.org/officeDocument/2006/relationships/chart" Target="../charts/chart28.xml"/><Relationship Id="rId4"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0.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hyperlink" Target="#&#205;NDICE!A1"/><Relationship Id="rId1" Type="http://schemas.openxmlformats.org/officeDocument/2006/relationships/chart" Target="../charts/chart34.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205;NDICE!A1"/><Relationship Id="rId1" Type="http://schemas.openxmlformats.org/officeDocument/2006/relationships/chart" Target="../charts/chart36.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4.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16874"/>
          <a:ext cx="13208000" cy="4270376"/>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63878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493328</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1012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6</xdr:col>
      <xdr:colOff>547686</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458387</xdr:colOff>
      <xdr:row>1</xdr:row>
      <xdr:rowOff>3571</xdr:rowOff>
    </xdr:from>
    <xdr:to>
      <xdr:col>12</xdr:col>
      <xdr:colOff>250030</xdr:colOff>
      <xdr:row>13</xdr:row>
      <xdr:rowOff>11906</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492579</xdr:colOff>
      <xdr:row>0</xdr:row>
      <xdr:rowOff>51708</xdr:rowOff>
    </xdr:from>
    <xdr:to>
      <xdr:col>19</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748392</xdr:colOff>
      <xdr:row>14</xdr:row>
      <xdr:rowOff>91166</xdr:rowOff>
    </xdr:from>
    <xdr:to>
      <xdr:col>12</xdr:col>
      <xdr:colOff>217714</xdr:colOff>
      <xdr:row>31</xdr:row>
      <xdr:rowOff>163285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258536</xdr:colOff>
      <xdr:row>48</xdr:row>
      <xdr:rowOff>108858</xdr:rowOff>
    </xdr:from>
    <xdr:to>
      <xdr:col>8</xdr:col>
      <xdr:colOff>469917</xdr:colOff>
      <xdr:row>56</xdr:row>
      <xdr:rowOff>25515</xdr:rowOff>
    </xdr:to>
    <xdr:grpSp>
      <xdr:nvGrpSpPr>
        <xdr:cNvPr id="4" name="Grupo 3">
          <a:hlinkClick xmlns:r="http://schemas.openxmlformats.org/officeDocument/2006/relationships" r:id="rId3" tooltip="VOLVER AL ÍNDICE"/>
        </xdr:cNvPr>
        <xdr:cNvGrpSpPr/>
      </xdr:nvGrpSpPr>
      <xdr:grpSpPr>
        <a:xfrm>
          <a:off x="7461817" y="10145827"/>
          <a:ext cx="973381" cy="1440657"/>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445292</xdr:colOff>
      <xdr:row>15</xdr:row>
      <xdr:rowOff>1564481</xdr:rowOff>
    </xdr:from>
    <xdr:to>
      <xdr:col>18</xdr:col>
      <xdr:colOff>597693</xdr:colOff>
      <xdr:row>60</xdr:row>
      <xdr:rowOff>123825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669132</xdr:colOff>
      <xdr:row>52</xdr:row>
      <xdr:rowOff>14287</xdr:rowOff>
    </xdr:from>
    <xdr:to>
      <xdr:col>5</xdr:col>
      <xdr:colOff>386173</xdr:colOff>
      <xdr:row>58</xdr:row>
      <xdr:rowOff>50007</xdr:rowOff>
    </xdr:to>
    <xdr:grpSp>
      <xdr:nvGrpSpPr>
        <xdr:cNvPr id="3" name="Grupo 2">
          <a:hlinkClick xmlns:r="http://schemas.openxmlformats.org/officeDocument/2006/relationships" r:id="rId2" tooltip="VOLVER AL ÍNDICE"/>
        </xdr:cNvPr>
        <xdr:cNvGrpSpPr/>
      </xdr:nvGrpSpPr>
      <xdr:grpSpPr>
        <a:xfrm>
          <a:off x="5753101" y="12111037"/>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309560</xdr:colOff>
      <xdr:row>3</xdr:row>
      <xdr:rowOff>71437</xdr:rowOff>
    </xdr:from>
    <xdr:to>
      <xdr:col>17</xdr:col>
      <xdr:colOff>369092</xdr:colOff>
      <xdr:row>15</xdr:row>
      <xdr:rowOff>857906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95250</xdr:colOff>
      <xdr:row>3</xdr:row>
      <xdr:rowOff>95250</xdr:rowOff>
    </xdr:from>
    <xdr:to>
      <xdr:col>11</xdr:col>
      <xdr:colOff>607218</xdr:colOff>
      <xdr:row>15</xdr:row>
      <xdr:rowOff>881719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309564</xdr:colOff>
      <xdr:row>39</xdr:row>
      <xdr:rowOff>166689</xdr:rowOff>
    </xdr:from>
    <xdr:to>
      <xdr:col>12</xdr:col>
      <xdr:colOff>350454</xdr:colOff>
      <xdr:row>46</xdr:row>
      <xdr:rowOff>11909</xdr:rowOff>
    </xdr:to>
    <xdr:grpSp>
      <xdr:nvGrpSpPr>
        <xdr:cNvPr id="2" name="Grupo 1">
          <a:hlinkClick xmlns:r="http://schemas.openxmlformats.org/officeDocument/2006/relationships" r:id="rId1" tooltip="VOLVER AL ÍNDICE"/>
        </xdr:cNvPr>
        <xdr:cNvGrpSpPr/>
      </xdr:nvGrpSpPr>
      <xdr:grpSpPr>
        <a:xfrm>
          <a:off x="10084595" y="883443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0</xdr:colOff>
      <xdr:row>0</xdr:row>
      <xdr:rowOff>3572</xdr:rowOff>
    </xdr:from>
    <xdr:to>
      <xdr:col>12</xdr:col>
      <xdr:colOff>0</xdr:colOff>
      <xdr:row>11</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11908</xdr:colOff>
      <xdr:row>0</xdr:row>
      <xdr:rowOff>23812</xdr:rowOff>
    </xdr:from>
    <xdr:to>
      <xdr:col>18</xdr:col>
      <xdr:colOff>166688</xdr:colOff>
      <xdr:row>11</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39290</xdr:rowOff>
    </xdr:from>
    <xdr:to>
      <xdr:col>6</xdr:col>
      <xdr:colOff>619125</xdr:colOff>
      <xdr:row>37</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83345</xdr:colOff>
      <xdr:row>13</xdr:row>
      <xdr:rowOff>27384</xdr:rowOff>
    </xdr:from>
    <xdr:to>
      <xdr:col>18</xdr:col>
      <xdr:colOff>142875</xdr:colOff>
      <xdr:row>26</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276225</xdr:colOff>
      <xdr:row>4</xdr:row>
      <xdr:rowOff>23811</xdr:rowOff>
    </xdr:from>
    <xdr:to>
      <xdr:col>6</xdr:col>
      <xdr:colOff>466725</xdr:colOff>
      <xdr:row>19</xdr:row>
      <xdr:rowOff>161924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667499"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4761</xdr:rowOff>
    </xdr:from>
    <xdr:to>
      <xdr:col>8</xdr:col>
      <xdr:colOff>702467</xdr:colOff>
      <xdr:row>24</xdr:row>
      <xdr:rowOff>142874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383381</xdr:colOff>
      <xdr:row>24</xdr:row>
      <xdr:rowOff>183357</xdr:rowOff>
    </xdr:from>
    <xdr:to>
      <xdr:col>9</xdr:col>
      <xdr:colOff>424272</xdr:colOff>
      <xdr:row>31</xdr:row>
      <xdr:rowOff>28577</xdr:rowOff>
    </xdr:to>
    <xdr:grpSp>
      <xdr:nvGrpSpPr>
        <xdr:cNvPr id="3" name="Grupo 2">
          <a:hlinkClick xmlns:r="http://schemas.openxmlformats.org/officeDocument/2006/relationships" r:id="rId2" tooltip="VOLVER AL ÍNDICE"/>
        </xdr:cNvPr>
        <xdr:cNvGrpSpPr/>
      </xdr:nvGrpSpPr>
      <xdr:grpSpPr>
        <a:xfrm>
          <a:off x="8384381" y="551735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121445</xdr:colOff>
      <xdr:row>0</xdr:row>
      <xdr:rowOff>50798</xdr:rowOff>
    </xdr:from>
    <xdr:to>
      <xdr:col>20</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387614</xdr:colOff>
      <xdr:row>81</xdr:row>
      <xdr:rowOff>351367</xdr:rowOff>
    </xdr:from>
    <xdr:to>
      <xdr:col>4</xdr:col>
      <xdr:colOff>1190414</xdr:colOff>
      <xdr:row>88</xdr:row>
      <xdr:rowOff>64098</xdr:rowOff>
    </xdr:to>
    <xdr:grpSp>
      <xdr:nvGrpSpPr>
        <xdr:cNvPr id="3" name="Grupo 2">
          <a:hlinkClick xmlns:r="http://schemas.openxmlformats.org/officeDocument/2006/relationships" r:id="rId2" tooltip="VOLVER AL ÍNDICE"/>
        </xdr:cNvPr>
        <xdr:cNvGrpSpPr/>
      </xdr:nvGrpSpPr>
      <xdr:grpSpPr>
        <a:xfrm>
          <a:off x="8376708" y="18996555"/>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7</xdr:col>
      <xdr:colOff>71436</xdr:colOff>
      <xdr:row>54</xdr:row>
      <xdr:rowOff>71437</xdr:rowOff>
    </xdr:from>
    <xdr:to>
      <xdr:col>20</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107156</xdr:colOff>
      <xdr:row>0</xdr:row>
      <xdr:rowOff>166689</xdr:rowOff>
    </xdr:from>
    <xdr:to>
      <xdr:col>15</xdr:col>
      <xdr:colOff>1</xdr:colOff>
      <xdr:row>15</xdr:row>
      <xdr:rowOff>273845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83341</xdr:colOff>
      <xdr:row>15</xdr:row>
      <xdr:rowOff>71438</xdr:rowOff>
    </xdr:from>
    <xdr:to>
      <xdr:col>15</xdr:col>
      <xdr:colOff>559592</xdr:colOff>
      <xdr:row>23</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6365311"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95251</xdr:colOff>
      <xdr:row>37</xdr:row>
      <xdr:rowOff>166687</xdr:rowOff>
    </xdr:from>
    <xdr:to>
      <xdr:col>0</xdr:col>
      <xdr:colOff>898142</xdr:colOff>
      <xdr:row>44</xdr:row>
      <xdr:rowOff>11907</xdr:rowOff>
    </xdr:to>
    <xdr:grpSp>
      <xdr:nvGrpSpPr>
        <xdr:cNvPr id="7" name="Grupo 6">
          <a:hlinkClick xmlns:r="http://schemas.openxmlformats.org/officeDocument/2006/relationships" r:id="rId1" tooltip="VOLVER AL ÍNDICE"/>
        </xdr:cNvPr>
        <xdr:cNvGrpSpPr/>
      </xdr:nvGrpSpPr>
      <xdr:grpSpPr>
        <a:xfrm>
          <a:off x="95251" y="7215187"/>
          <a:ext cx="802891"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350693</xdr:colOff>
      <xdr:row>20</xdr:row>
      <xdr:rowOff>51954</xdr:rowOff>
    </xdr:from>
    <xdr:to>
      <xdr:col>6</xdr:col>
      <xdr:colOff>636443</xdr:colOff>
      <xdr:row>41</xdr:row>
      <xdr:rowOff>42429</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760268</xdr:colOff>
      <xdr:row>20</xdr:row>
      <xdr:rowOff>54551</xdr:rowOff>
    </xdr:from>
    <xdr:to>
      <xdr:col>12</xdr:col>
      <xdr:colOff>736889</xdr:colOff>
      <xdr:row>37</xdr:row>
      <xdr:rowOff>54551</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41</xdr:row>
      <xdr:rowOff>30691</xdr:rowOff>
    </xdr:from>
    <xdr:to>
      <xdr:col>6</xdr:col>
      <xdr:colOff>275167</xdr:colOff>
      <xdr:row>55</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31750</xdr:colOff>
      <xdr:row>56</xdr:row>
      <xdr:rowOff>169333</xdr:rowOff>
    </xdr:from>
    <xdr:to>
      <xdr:col>7</xdr:col>
      <xdr:colOff>834641</xdr:colOff>
      <xdr:row>63</xdr:row>
      <xdr:rowOff>14553</xdr:rowOff>
    </xdr:to>
    <xdr:grpSp>
      <xdr:nvGrpSpPr>
        <xdr:cNvPr id="15" name="Grupo 14">
          <a:hlinkClick xmlns:r="http://schemas.openxmlformats.org/officeDocument/2006/relationships" r:id="rId4" tooltip="VOLVER AL ÍNDICE"/>
        </xdr:cNvPr>
        <xdr:cNvGrpSpPr/>
      </xdr:nvGrpSpPr>
      <xdr:grpSpPr>
        <a:xfrm>
          <a:off x="6008688" y="10837333"/>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45244</xdr:colOff>
      <xdr:row>33</xdr:row>
      <xdr:rowOff>11906</xdr:rowOff>
    </xdr:from>
    <xdr:to>
      <xdr:col>27</xdr:col>
      <xdr:colOff>26194</xdr:colOff>
      <xdr:row>47</xdr:row>
      <xdr:rowOff>88106</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9525</xdr:colOff>
      <xdr:row>45</xdr:row>
      <xdr:rowOff>133350</xdr:rowOff>
    </xdr:from>
    <xdr:to>
      <xdr:col>23</xdr:col>
      <xdr:colOff>276225</xdr:colOff>
      <xdr:row>58</xdr:row>
      <xdr:rowOff>123825</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9525</xdr:colOff>
      <xdr:row>58</xdr:row>
      <xdr:rowOff>123825</xdr:rowOff>
    </xdr:from>
    <xdr:to>
      <xdr:col>23</xdr:col>
      <xdr:colOff>276225</xdr:colOff>
      <xdr:row>75</xdr:row>
      <xdr:rowOff>9525</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425303" y="14433476"/>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11907</xdr:colOff>
      <xdr:row>32</xdr:row>
      <xdr:rowOff>9527</xdr:rowOff>
    </xdr:from>
    <xdr:to>
      <xdr:col>6</xdr:col>
      <xdr:colOff>464343</xdr:colOff>
      <xdr:row>48</xdr:row>
      <xdr:rowOff>59531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464344</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761999</xdr:colOff>
      <xdr:row>20</xdr:row>
      <xdr:rowOff>15478</xdr:rowOff>
    </xdr:from>
    <xdr:to>
      <xdr:col>16</xdr:col>
      <xdr:colOff>916781</xdr:colOff>
      <xdr:row>38</xdr:row>
      <xdr:rowOff>11907</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619125</xdr:colOff>
      <xdr:row>69</xdr:row>
      <xdr:rowOff>178594</xdr:rowOff>
    </xdr:from>
    <xdr:to>
      <xdr:col>8</xdr:col>
      <xdr:colOff>660016</xdr:colOff>
      <xdr:row>76</xdr:row>
      <xdr:rowOff>23814</xdr:rowOff>
    </xdr:to>
    <xdr:grpSp>
      <xdr:nvGrpSpPr>
        <xdr:cNvPr id="5" name="Grupo 4">
          <a:hlinkClick xmlns:r="http://schemas.openxmlformats.org/officeDocument/2006/relationships" r:id="rId4" tooltip="VOLVER AL ÍNDICE"/>
        </xdr:cNvPr>
        <xdr:cNvGrpSpPr/>
      </xdr:nvGrpSpPr>
      <xdr:grpSpPr>
        <a:xfrm>
          <a:off x="5953125" y="13549313"/>
          <a:ext cx="802891"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690562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row r="2">
          <cell r="B2" t="str">
            <v>Directores y gerentes</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A22" sqref="A22"/>
    </sheetView>
  </sheetViews>
  <sheetFormatPr baseColWidth="10" defaultRowHeight="15"/>
  <cols>
    <col min="1" max="1" width="26.5703125" style="215" customWidth="1"/>
    <col min="2" max="16384" width="11.42578125" style="215"/>
  </cols>
  <sheetData>
    <row r="1" spans="1:16" ht="45.75" customHeight="1">
      <c r="A1" s="394"/>
      <c r="B1" s="394"/>
      <c r="C1" s="394"/>
      <c r="D1" s="394"/>
      <c r="E1" s="394"/>
      <c r="F1" s="394"/>
      <c r="G1" s="394"/>
      <c r="H1" s="394"/>
      <c r="I1" s="394"/>
      <c r="J1" s="394"/>
      <c r="K1" s="394"/>
      <c r="L1" s="394"/>
      <c r="M1" s="394"/>
      <c r="N1" s="394"/>
      <c r="O1" s="394"/>
      <c r="P1" s="394"/>
    </row>
    <row r="2" spans="1:16" ht="24.95" customHeight="1">
      <c r="A2" s="216" t="s">
        <v>577</v>
      </c>
      <c r="B2" s="219" t="s">
        <v>516</v>
      </c>
      <c r="C2" s="217"/>
      <c r="D2" s="218"/>
      <c r="E2" s="218"/>
      <c r="F2" s="218"/>
      <c r="G2" s="218"/>
      <c r="H2" s="218"/>
      <c r="I2" s="218"/>
      <c r="J2" s="218"/>
      <c r="K2" s="218"/>
      <c r="L2" s="218"/>
      <c r="M2" s="218"/>
      <c r="N2" s="218"/>
      <c r="O2" s="218"/>
      <c r="P2" s="218"/>
    </row>
    <row r="3" spans="1:16" ht="18" customHeight="1">
      <c r="A3" s="216" t="s">
        <v>578</v>
      </c>
      <c r="B3" s="219" t="s">
        <v>45</v>
      </c>
      <c r="C3" s="217"/>
      <c r="D3" s="218"/>
      <c r="E3" s="218"/>
      <c r="F3" s="218"/>
      <c r="G3" s="218"/>
      <c r="H3" s="218"/>
      <c r="I3" s="218"/>
      <c r="J3" s="218"/>
      <c r="K3" s="218"/>
      <c r="L3" s="218"/>
      <c r="M3" s="218"/>
      <c r="N3" s="218"/>
      <c r="O3" s="218"/>
      <c r="P3" s="218"/>
    </row>
    <row r="4" spans="1:16" ht="24.95" customHeight="1">
      <c r="A4" s="216" t="s">
        <v>472</v>
      </c>
      <c r="B4" s="219" t="s">
        <v>517</v>
      </c>
      <c r="C4" s="217"/>
      <c r="D4" s="218"/>
      <c r="E4" s="218"/>
      <c r="F4" s="218"/>
      <c r="G4" s="218"/>
      <c r="H4" s="218"/>
      <c r="I4" s="218"/>
      <c r="J4" s="218"/>
      <c r="K4" s="218"/>
      <c r="L4" s="218"/>
      <c r="M4" s="218"/>
      <c r="N4" s="218"/>
      <c r="O4" s="218"/>
      <c r="P4" s="218"/>
    </row>
    <row r="5" spans="1:16" ht="18" customHeight="1">
      <c r="A5" s="216" t="s">
        <v>474</v>
      </c>
      <c r="B5" s="219" t="s">
        <v>471</v>
      </c>
      <c r="C5" s="217"/>
      <c r="D5" s="218"/>
      <c r="E5" s="218"/>
      <c r="F5" s="218"/>
      <c r="G5" s="218"/>
      <c r="H5" s="218"/>
      <c r="I5" s="218"/>
      <c r="J5" s="218"/>
      <c r="K5" s="218"/>
      <c r="L5" s="218"/>
      <c r="M5" s="218"/>
      <c r="N5" s="218"/>
      <c r="O5" s="218"/>
      <c r="P5" s="218"/>
    </row>
    <row r="6" spans="1:16" ht="18" customHeight="1">
      <c r="A6" s="216" t="s">
        <v>473</v>
      </c>
      <c r="B6" s="219" t="s">
        <v>476</v>
      </c>
      <c r="C6" s="217"/>
      <c r="D6" s="218"/>
      <c r="E6" s="218"/>
      <c r="F6" s="218"/>
      <c r="G6" s="218"/>
      <c r="H6" s="218"/>
      <c r="I6" s="218"/>
      <c r="J6" s="218"/>
      <c r="K6" s="218"/>
      <c r="L6" s="218"/>
      <c r="M6" s="218"/>
      <c r="N6" s="218"/>
      <c r="O6" s="218"/>
      <c r="P6" s="218"/>
    </row>
    <row r="7" spans="1:16" ht="24.95" customHeight="1">
      <c r="A7" s="216" t="s">
        <v>480</v>
      </c>
      <c r="B7" s="219" t="s">
        <v>477</v>
      </c>
      <c r="C7" s="217"/>
      <c r="D7" s="218"/>
      <c r="E7" s="218"/>
      <c r="F7" s="218"/>
      <c r="G7" s="218"/>
      <c r="H7" s="218"/>
      <c r="I7" s="218"/>
      <c r="J7" s="218"/>
      <c r="K7" s="218"/>
      <c r="L7" s="218"/>
      <c r="M7" s="218"/>
      <c r="N7" s="218"/>
      <c r="O7" s="218"/>
      <c r="P7" s="218"/>
    </row>
    <row r="8" spans="1:16" ht="18" customHeight="1">
      <c r="A8" s="216" t="s">
        <v>481</v>
      </c>
      <c r="B8" s="219" t="s">
        <v>493</v>
      </c>
      <c r="C8" s="217"/>
      <c r="D8" s="218"/>
      <c r="E8" s="218"/>
      <c r="F8" s="218"/>
      <c r="G8" s="218"/>
      <c r="H8" s="218"/>
      <c r="I8" s="218"/>
      <c r="J8" s="218"/>
      <c r="K8" s="218"/>
      <c r="L8" s="218"/>
      <c r="M8" s="218"/>
      <c r="N8" s="218"/>
      <c r="O8" s="218"/>
      <c r="P8" s="218"/>
    </row>
    <row r="9" spans="1:16" ht="18" customHeight="1">
      <c r="A9" s="216" t="s">
        <v>482</v>
      </c>
      <c r="B9" s="219" t="s">
        <v>518</v>
      </c>
      <c r="C9" s="217"/>
      <c r="D9" s="218"/>
      <c r="E9" s="218"/>
      <c r="F9" s="218"/>
      <c r="G9" s="218"/>
      <c r="H9" s="218"/>
      <c r="I9" s="218"/>
      <c r="J9" s="218"/>
      <c r="K9" s="218"/>
      <c r="L9" s="218"/>
      <c r="M9" s="218"/>
      <c r="N9" s="218"/>
      <c r="O9" s="218"/>
      <c r="P9" s="218"/>
    </row>
    <row r="10" spans="1:16" ht="18" customHeight="1">
      <c r="A10" s="216" t="s">
        <v>483</v>
      </c>
      <c r="B10" s="219" t="s">
        <v>492</v>
      </c>
      <c r="C10" s="217"/>
      <c r="D10" s="218"/>
      <c r="E10" s="218"/>
      <c r="F10" s="218"/>
      <c r="G10" s="218"/>
      <c r="H10" s="218"/>
      <c r="I10" s="218"/>
      <c r="J10" s="218"/>
      <c r="K10" s="218"/>
      <c r="L10" s="218"/>
      <c r="M10" s="218"/>
      <c r="N10" s="218"/>
      <c r="O10" s="218"/>
      <c r="P10" s="218"/>
    </row>
    <row r="11" spans="1:16" ht="18" customHeight="1">
      <c r="A11" s="216" t="s">
        <v>484</v>
      </c>
      <c r="B11" s="219" t="s">
        <v>488</v>
      </c>
      <c r="C11" s="217"/>
      <c r="D11" s="218"/>
      <c r="E11" s="218"/>
      <c r="F11" s="218"/>
      <c r="G11" s="218"/>
      <c r="H11" s="218"/>
      <c r="I11" s="218"/>
      <c r="J11" s="218"/>
      <c r="K11" s="218"/>
      <c r="L11" s="218"/>
      <c r="M11" s="218"/>
      <c r="N11" s="218"/>
      <c r="O11" s="218"/>
      <c r="P11" s="218"/>
    </row>
    <row r="12" spans="1:16" ht="18" customHeight="1">
      <c r="A12" s="216" t="s">
        <v>485</v>
      </c>
      <c r="B12" s="219" t="s">
        <v>489</v>
      </c>
      <c r="C12" s="217"/>
      <c r="D12" s="218"/>
      <c r="E12" s="218"/>
      <c r="F12" s="218"/>
      <c r="G12" s="218"/>
      <c r="H12" s="218"/>
      <c r="I12" s="218"/>
      <c r="J12" s="218"/>
      <c r="K12" s="218"/>
      <c r="L12" s="218"/>
      <c r="M12" s="218"/>
      <c r="N12" s="218"/>
      <c r="O12" s="218"/>
      <c r="P12" s="218"/>
    </row>
    <row r="13" spans="1:16" ht="18" customHeight="1">
      <c r="A13" s="216" t="s">
        <v>486</v>
      </c>
      <c r="B13" s="219" t="s">
        <v>490</v>
      </c>
      <c r="C13" s="217"/>
      <c r="D13" s="218"/>
      <c r="E13" s="218"/>
      <c r="F13" s="218"/>
      <c r="G13" s="218"/>
      <c r="H13" s="218"/>
      <c r="I13" s="218"/>
      <c r="J13" s="218"/>
      <c r="K13" s="218"/>
      <c r="L13" s="218"/>
      <c r="M13" s="218"/>
      <c r="N13" s="218"/>
      <c r="O13" s="218"/>
      <c r="P13" s="218"/>
    </row>
    <row r="14" spans="1:16" ht="18" customHeight="1">
      <c r="A14" s="216" t="s">
        <v>487</v>
      </c>
      <c r="B14" s="219" t="s">
        <v>491</v>
      </c>
      <c r="C14" s="217"/>
      <c r="D14" s="218"/>
      <c r="E14" s="218"/>
      <c r="F14" s="218"/>
      <c r="G14" s="218"/>
      <c r="H14" s="218"/>
      <c r="I14" s="218"/>
      <c r="J14" s="218"/>
      <c r="K14" s="218"/>
      <c r="L14" s="218"/>
      <c r="M14" s="218"/>
      <c r="N14" s="218"/>
      <c r="O14" s="218"/>
      <c r="P14" s="218"/>
    </row>
    <row r="15" spans="1:16" ht="24.95" customHeight="1">
      <c r="A15" s="216" t="s">
        <v>534</v>
      </c>
      <c r="B15" s="219" t="s">
        <v>535</v>
      </c>
      <c r="C15" s="217"/>
      <c r="D15" s="218"/>
      <c r="E15" s="218"/>
      <c r="F15" s="218"/>
      <c r="G15" s="218"/>
      <c r="H15" s="218"/>
      <c r="I15" s="218"/>
      <c r="J15" s="218"/>
      <c r="K15" s="218"/>
      <c r="L15" s="218"/>
      <c r="M15" s="218"/>
      <c r="N15" s="218"/>
      <c r="O15" s="218"/>
      <c r="P15" s="218"/>
    </row>
    <row r="16" spans="1:16" ht="24.95" customHeight="1">
      <c r="A16" s="216" t="s">
        <v>494</v>
      </c>
      <c r="B16" s="219" t="s">
        <v>574</v>
      </c>
      <c r="C16" s="217"/>
      <c r="D16" s="218"/>
      <c r="E16" s="218"/>
      <c r="F16" s="218"/>
      <c r="G16" s="218"/>
      <c r="H16" s="218"/>
      <c r="I16" s="218"/>
      <c r="J16" s="218"/>
      <c r="K16" s="218"/>
      <c r="L16" s="218"/>
      <c r="M16" s="218"/>
      <c r="N16" s="218"/>
      <c r="O16" s="218"/>
      <c r="P16" s="218"/>
    </row>
    <row r="17" spans="1:16" ht="18" customHeight="1">
      <c r="A17" s="216" t="s">
        <v>495</v>
      </c>
      <c r="B17" s="219" t="s">
        <v>498</v>
      </c>
      <c r="C17" s="217"/>
      <c r="D17" s="218"/>
      <c r="E17" s="218"/>
      <c r="F17" s="218"/>
      <c r="G17" s="218"/>
      <c r="H17" s="218"/>
      <c r="I17" s="218"/>
      <c r="J17" s="218"/>
      <c r="K17" s="218"/>
      <c r="L17" s="218"/>
      <c r="M17" s="218"/>
      <c r="N17" s="218"/>
      <c r="O17" s="218"/>
      <c r="P17" s="218"/>
    </row>
    <row r="18" spans="1:16" ht="18" customHeight="1">
      <c r="A18" s="216" t="s">
        <v>496</v>
      </c>
      <c r="B18" s="219" t="s">
        <v>499</v>
      </c>
      <c r="C18" s="217"/>
      <c r="D18" s="218"/>
      <c r="E18" s="218"/>
      <c r="F18" s="218"/>
      <c r="G18" s="218"/>
      <c r="H18" s="218"/>
      <c r="I18" s="218"/>
      <c r="J18" s="218"/>
      <c r="K18" s="218"/>
      <c r="L18" s="218"/>
      <c r="M18" s="218"/>
      <c r="N18" s="218"/>
      <c r="O18" s="218"/>
      <c r="P18" s="218"/>
    </row>
    <row r="19" spans="1:16" ht="18" customHeight="1">
      <c r="A19" s="216" t="s">
        <v>497</v>
      </c>
      <c r="B19" s="219" t="s">
        <v>500</v>
      </c>
      <c r="C19" s="217"/>
      <c r="D19" s="218"/>
      <c r="E19" s="218"/>
      <c r="F19" s="218"/>
      <c r="G19" s="218"/>
      <c r="H19" s="218"/>
      <c r="I19" s="218"/>
      <c r="J19" s="218"/>
      <c r="K19" s="218"/>
      <c r="L19" s="218"/>
      <c r="M19" s="218"/>
      <c r="N19" s="218"/>
      <c r="O19" s="218"/>
      <c r="P19" s="218"/>
    </row>
    <row r="20" spans="1:16" ht="24.95" customHeight="1">
      <c r="A20" s="216" t="s">
        <v>504</v>
      </c>
      <c r="B20" s="219" t="s">
        <v>501</v>
      </c>
      <c r="C20" s="217"/>
      <c r="D20" s="218"/>
      <c r="E20" s="218"/>
      <c r="F20" s="218"/>
      <c r="G20" s="218"/>
      <c r="H20" s="218"/>
      <c r="I20" s="218"/>
      <c r="J20" s="218"/>
      <c r="K20" s="218"/>
      <c r="L20" s="218"/>
      <c r="M20" s="218"/>
      <c r="N20" s="218"/>
      <c r="O20" s="218"/>
      <c r="P20" s="218"/>
    </row>
    <row r="21" spans="1:16" ht="18" customHeight="1">
      <c r="A21" s="216" t="s">
        <v>505</v>
      </c>
      <c r="B21" s="219" t="s">
        <v>502</v>
      </c>
      <c r="C21" s="217"/>
      <c r="D21" s="218"/>
      <c r="E21" s="218"/>
      <c r="F21" s="218"/>
      <c r="G21" s="218"/>
      <c r="H21" s="218"/>
      <c r="I21" s="218"/>
      <c r="J21" s="218"/>
      <c r="K21" s="218"/>
      <c r="L21" s="218"/>
      <c r="M21" s="218"/>
      <c r="N21" s="218"/>
      <c r="O21" s="218"/>
      <c r="P21" s="218"/>
    </row>
    <row r="22" spans="1:16" ht="24.95" customHeight="1">
      <c r="A22" s="216" t="s">
        <v>506</v>
      </c>
      <c r="B22" s="219" t="s">
        <v>503</v>
      </c>
      <c r="C22" s="217"/>
      <c r="D22" s="218"/>
      <c r="E22" s="218"/>
      <c r="F22" s="218"/>
      <c r="G22" s="218"/>
      <c r="H22" s="218"/>
      <c r="I22" s="218"/>
      <c r="J22" s="218"/>
      <c r="K22" s="218"/>
      <c r="L22" s="218"/>
      <c r="M22" s="218"/>
      <c r="N22" s="218"/>
      <c r="O22" s="218"/>
      <c r="P22" s="218"/>
    </row>
    <row r="23" spans="1:16" ht="24.95" customHeight="1">
      <c r="A23" s="216" t="s">
        <v>615</v>
      </c>
      <c r="B23" s="395" t="s">
        <v>614</v>
      </c>
      <c r="C23" s="395"/>
      <c r="D23" s="395"/>
      <c r="E23" s="395"/>
      <c r="F23" s="395"/>
      <c r="G23" s="395"/>
      <c r="H23" s="395"/>
      <c r="I23" s="395"/>
      <c r="J23" s="395"/>
      <c r="K23" s="395"/>
      <c r="L23" s="395"/>
      <c r="M23" s="395"/>
      <c r="N23" s="395"/>
      <c r="O23" s="395"/>
      <c r="P23" s="395"/>
    </row>
    <row r="24" spans="1:16" ht="18" customHeight="1">
      <c r="A24" s="216"/>
      <c r="B24" s="395"/>
      <c r="C24" s="395"/>
      <c r="D24" s="395"/>
      <c r="E24" s="395"/>
      <c r="F24" s="395"/>
      <c r="G24" s="395"/>
      <c r="H24" s="395"/>
      <c r="I24" s="395"/>
      <c r="J24" s="395"/>
      <c r="K24" s="395"/>
      <c r="L24" s="395"/>
      <c r="M24" s="395"/>
      <c r="N24" s="395"/>
      <c r="O24" s="395"/>
      <c r="P24" s="395"/>
    </row>
    <row r="25" spans="1:16" ht="24.95" customHeight="1">
      <c r="A25" s="216" t="s">
        <v>512</v>
      </c>
      <c r="B25" s="219" t="s">
        <v>508</v>
      </c>
      <c r="C25" s="217"/>
      <c r="D25" s="218"/>
      <c r="E25" s="218"/>
      <c r="F25" s="218"/>
      <c r="G25" s="218"/>
      <c r="H25" s="218"/>
      <c r="I25" s="218"/>
      <c r="J25" s="218"/>
      <c r="K25" s="218"/>
      <c r="L25" s="218"/>
      <c r="M25" s="218"/>
      <c r="N25" s="218"/>
      <c r="O25" s="218"/>
      <c r="P25" s="218"/>
    </row>
    <row r="26" spans="1:16" ht="18" customHeight="1">
      <c r="A26" s="216" t="s">
        <v>513</v>
      </c>
      <c r="B26" s="219" t="s">
        <v>509</v>
      </c>
      <c r="C26" s="217"/>
      <c r="D26" s="218"/>
      <c r="E26" s="218"/>
      <c r="F26" s="218"/>
      <c r="G26" s="218"/>
      <c r="H26" s="218"/>
      <c r="I26" s="218"/>
      <c r="J26" s="218"/>
      <c r="K26" s="218"/>
      <c r="L26" s="218"/>
      <c r="M26" s="218"/>
      <c r="N26" s="218"/>
      <c r="O26" s="218"/>
      <c r="P26" s="218"/>
    </row>
    <row r="27" spans="1:16" ht="25.5" customHeight="1">
      <c r="A27" s="216" t="s">
        <v>616</v>
      </c>
      <c r="B27" s="217" t="s">
        <v>617</v>
      </c>
      <c r="C27" s="217"/>
      <c r="D27" s="217"/>
      <c r="E27" s="217"/>
      <c r="F27" s="217"/>
      <c r="G27" s="217"/>
      <c r="H27" s="217"/>
      <c r="I27" s="217"/>
      <c r="J27" s="217"/>
      <c r="K27" s="217"/>
      <c r="L27" s="217"/>
      <c r="M27" s="218"/>
      <c r="N27" s="218"/>
      <c r="O27" s="218"/>
      <c r="P27" s="218"/>
    </row>
    <row r="28" spans="1:16" ht="24.95" customHeight="1">
      <c r="A28" s="216" t="s">
        <v>514</v>
      </c>
      <c r="B28" s="219" t="s">
        <v>510</v>
      </c>
      <c r="C28" s="217"/>
      <c r="D28" s="218"/>
      <c r="E28" s="218"/>
      <c r="F28" s="218"/>
      <c r="G28" s="218"/>
      <c r="H28" s="218"/>
      <c r="I28" s="218"/>
      <c r="J28" s="218"/>
      <c r="K28" s="218"/>
      <c r="L28" s="218"/>
      <c r="M28" s="218"/>
      <c r="N28" s="218"/>
      <c r="O28" s="218"/>
      <c r="P28" s="218"/>
    </row>
    <row r="29" spans="1:16" ht="18" customHeight="1">
      <c r="A29" s="216" t="s">
        <v>515</v>
      </c>
      <c r="B29" s="219" t="s">
        <v>511</v>
      </c>
      <c r="C29" s="217"/>
      <c r="D29" s="218"/>
      <c r="E29" s="218"/>
      <c r="F29" s="218"/>
      <c r="G29" s="218"/>
      <c r="H29" s="218"/>
      <c r="I29" s="218"/>
      <c r="J29" s="218"/>
      <c r="K29" s="218"/>
      <c r="L29" s="218"/>
      <c r="M29" s="218"/>
      <c r="N29" s="218"/>
      <c r="O29" s="218"/>
      <c r="P29" s="218"/>
    </row>
    <row r="30" spans="1:16" ht="18" customHeight="1">
      <c r="A30" s="218"/>
      <c r="B30" s="218"/>
      <c r="C30" s="218"/>
      <c r="D30" s="218"/>
      <c r="E30" s="218"/>
      <c r="F30" s="218"/>
      <c r="G30" s="218"/>
      <c r="H30" s="218"/>
      <c r="I30" s="218"/>
      <c r="J30" s="218"/>
      <c r="K30" s="218"/>
      <c r="L30" s="218"/>
      <c r="M30" s="218"/>
      <c r="N30" s="218"/>
      <c r="O30" s="218"/>
      <c r="P30" s="218"/>
    </row>
  </sheetData>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41"/>
  <sheetViews>
    <sheetView showGridLines="0" zoomScale="80" zoomScaleNormal="80" workbookViewId="0">
      <selection sqref="A1:I1"/>
    </sheetView>
  </sheetViews>
  <sheetFormatPr baseColWidth="10" defaultRowHeight="15"/>
  <cols>
    <col min="1" max="1" width="24.140625" bestFit="1" customWidth="1"/>
    <col min="4" max="4" width="13.5703125" customWidth="1"/>
    <col min="5" max="5" width="15.140625" customWidth="1"/>
    <col min="6" max="6" width="12.7109375" customWidth="1"/>
    <col min="8" max="8" width="12.5703125" customWidth="1"/>
    <col min="9" max="9" width="12.42578125" customWidth="1"/>
  </cols>
  <sheetData>
    <row r="1" spans="1:9" ht="25.5" customHeight="1">
      <c r="A1" s="424" t="s">
        <v>479</v>
      </c>
      <c r="B1" s="424"/>
      <c r="C1" s="424"/>
      <c r="D1" s="424"/>
      <c r="E1" s="424"/>
      <c r="F1" s="424"/>
      <c r="G1" s="424"/>
      <c r="H1" s="424"/>
      <c r="I1" s="424"/>
    </row>
    <row r="2" spans="1:9" ht="31.5" customHeight="1" thickBot="1">
      <c r="A2" s="44" t="s">
        <v>115</v>
      </c>
      <c r="B2" s="45" t="s">
        <v>165</v>
      </c>
      <c r="C2" s="45" t="s">
        <v>164</v>
      </c>
      <c r="D2" s="45" t="s">
        <v>163</v>
      </c>
      <c r="E2" s="45" t="s">
        <v>162</v>
      </c>
      <c r="F2" s="45" t="s">
        <v>161</v>
      </c>
      <c r="G2" s="46" t="s">
        <v>123</v>
      </c>
      <c r="H2" s="44" t="s">
        <v>124</v>
      </c>
      <c r="I2" s="45" t="s">
        <v>125</v>
      </c>
    </row>
    <row r="3" spans="1:9">
      <c r="A3" s="43"/>
      <c r="B3" s="72"/>
      <c r="C3" s="72"/>
      <c r="D3" s="72"/>
      <c r="E3" s="72"/>
      <c r="F3" s="72"/>
      <c r="G3" s="71"/>
      <c r="H3" s="70"/>
      <c r="I3" s="47"/>
    </row>
    <row r="4" spans="1:9">
      <c r="A4" s="43" t="s">
        <v>126</v>
      </c>
      <c r="B4" s="50">
        <v>1</v>
      </c>
      <c r="C4" s="50">
        <v>2345</v>
      </c>
      <c r="D4" s="50">
        <v>566</v>
      </c>
      <c r="E4" s="50">
        <v>105</v>
      </c>
      <c r="F4" s="50">
        <v>82</v>
      </c>
      <c r="G4" s="54">
        <v>3099</v>
      </c>
      <c r="H4" s="50">
        <v>2849</v>
      </c>
      <c r="I4" s="69">
        <f t="shared" ref="I4:I34" si="0">G4*100/H4-100</f>
        <v>8.7750087750087715</v>
      </c>
    </row>
    <row r="5" spans="1:9">
      <c r="A5" s="43" t="s">
        <v>127</v>
      </c>
      <c r="B5" s="50">
        <v>0</v>
      </c>
      <c r="C5" s="50">
        <v>263</v>
      </c>
      <c r="D5" s="50">
        <v>185</v>
      </c>
      <c r="E5" s="50">
        <v>35</v>
      </c>
      <c r="F5" s="50">
        <v>33</v>
      </c>
      <c r="G5" s="54">
        <v>516</v>
      </c>
      <c r="H5" s="50">
        <v>504</v>
      </c>
      <c r="I5" s="69">
        <f t="shared" si="0"/>
        <v>2.3809523809523796</v>
      </c>
    </row>
    <row r="6" spans="1:9">
      <c r="A6" s="43" t="s">
        <v>128</v>
      </c>
      <c r="B6" s="50">
        <v>1</v>
      </c>
      <c r="C6" s="50">
        <v>442</v>
      </c>
      <c r="D6" s="50">
        <v>192</v>
      </c>
      <c r="E6" s="50">
        <v>28</v>
      </c>
      <c r="F6" s="50">
        <v>38</v>
      </c>
      <c r="G6" s="54">
        <v>701</v>
      </c>
      <c r="H6" s="50">
        <v>558</v>
      </c>
      <c r="I6" s="69">
        <f t="shared" si="0"/>
        <v>25.627240143369178</v>
      </c>
    </row>
    <row r="7" spans="1:9">
      <c r="A7" s="43" t="s">
        <v>129</v>
      </c>
      <c r="B7" s="50">
        <v>4</v>
      </c>
      <c r="C7" s="50">
        <v>5777</v>
      </c>
      <c r="D7" s="50">
        <v>1173</v>
      </c>
      <c r="E7" s="50">
        <v>179</v>
      </c>
      <c r="F7" s="50">
        <v>194</v>
      </c>
      <c r="G7" s="54">
        <v>7327</v>
      </c>
      <c r="H7" s="50">
        <v>7233</v>
      </c>
      <c r="I7" s="69">
        <f t="shared" si="0"/>
        <v>1.2995990598645051</v>
      </c>
    </row>
    <row r="8" spans="1:9">
      <c r="A8" s="43" t="s">
        <v>130</v>
      </c>
      <c r="B8" s="50">
        <v>0</v>
      </c>
      <c r="C8" s="50">
        <v>249</v>
      </c>
      <c r="D8" s="50">
        <v>226</v>
      </c>
      <c r="E8" s="50">
        <v>16</v>
      </c>
      <c r="F8" s="50">
        <v>28</v>
      </c>
      <c r="G8" s="54">
        <v>519</v>
      </c>
      <c r="H8" s="50">
        <v>512</v>
      </c>
      <c r="I8" s="69">
        <f t="shared" si="0"/>
        <v>1.3671875</v>
      </c>
    </row>
    <row r="9" spans="1:9">
      <c r="A9" s="43" t="s">
        <v>131</v>
      </c>
      <c r="B9" s="50">
        <v>1</v>
      </c>
      <c r="C9" s="50">
        <v>1122</v>
      </c>
      <c r="D9" s="50">
        <v>826</v>
      </c>
      <c r="E9" s="50">
        <v>213</v>
      </c>
      <c r="F9" s="50">
        <v>157</v>
      </c>
      <c r="G9" s="54">
        <v>2319</v>
      </c>
      <c r="H9" s="50">
        <v>2258</v>
      </c>
      <c r="I9" s="69">
        <f t="shared" si="0"/>
        <v>2.7015057573073449</v>
      </c>
    </row>
    <row r="10" spans="1:9">
      <c r="A10" s="43" t="s">
        <v>132</v>
      </c>
      <c r="B10" s="50">
        <v>0</v>
      </c>
      <c r="C10" s="50">
        <v>122</v>
      </c>
      <c r="D10" s="50">
        <v>94</v>
      </c>
      <c r="E10" s="50">
        <v>13</v>
      </c>
      <c r="F10" s="50">
        <v>22</v>
      </c>
      <c r="G10" s="54">
        <v>251</v>
      </c>
      <c r="H10" s="50">
        <v>241</v>
      </c>
      <c r="I10" s="69">
        <f t="shared" si="0"/>
        <v>4.1493775933609953</v>
      </c>
    </row>
    <row r="11" spans="1:9">
      <c r="A11" s="43" t="s">
        <v>133</v>
      </c>
      <c r="B11" s="50">
        <v>0</v>
      </c>
      <c r="C11" s="50">
        <v>246</v>
      </c>
      <c r="D11" s="50">
        <v>215</v>
      </c>
      <c r="E11" s="50">
        <v>18</v>
      </c>
      <c r="F11" s="50">
        <v>32</v>
      </c>
      <c r="G11" s="54">
        <v>511</v>
      </c>
      <c r="H11" s="50">
        <v>488</v>
      </c>
      <c r="I11" s="69">
        <f t="shared" si="0"/>
        <v>4.7131147540983562</v>
      </c>
    </row>
    <row r="12" spans="1:9">
      <c r="A12" s="43" t="s">
        <v>134</v>
      </c>
      <c r="B12" s="50">
        <v>5</v>
      </c>
      <c r="C12" s="50">
        <v>3270</v>
      </c>
      <c r="D12" s="50">
        <v>954</v>
      </c>
      <c r="E12" s="50">
        <v>178</v>
      </c>
      <c r="F12" s="50">
        <v>138</v>
      </c>
      <c r="G12" s="54">
        <v>4545</v>
      </c>
      <c r="H12" s="50">
        <v>4252</v>
      </c>
      <c r="I12" s="69">
        <f t="shared" si="0"/>
        <v>6.8908748824082835</v>
      </c>
    </row>
    <row r="13" spans="1:9">
      <c r="A13" s="43" t="s">
        <v>135</v>
      </c>
      <c r="B13" s="50">
        <v>0</v>
      </c>
      <c r="C13" s="50">
        <v>239</v>
      </c>
      <c r="D13" s="50">
        <v>230</v>
      </c>
      <c r="E13" s="50">
        <v>30</v>
      </c>
      <c r="F13" s="50">
        <v>50</v>
      </c>
      <c r="G13" s="54">
        <v>549</v>
      </c>
      <c r="H13" s="50">
        <v>587</v>
      </c>
      <c r="I13" s="69">
        <f t="shared" si="0"/>
        <v>-6.4735945485519579</v>
      </c>
    </row>
    <row r="14" spans="1:9">
      <c r="A14" s="43" t="s">
        <v>136</v>
      </c>
      <c r="B14" s="50">
        <v>7</v>
      </c>
      <c r="C14" s="50">
        <v>1342</v>
      </c>
      <c r="D14" s="50">
        <v>350</v>
      </c>
      <c r="E14" s="50">
        <v>60</v>
      </c>
      <c r="F14" s="50">
        <v>55</v>
      </c>
      <c r="G14" s="54">
        <v>1814</v>
      </c>
      <c r="H14" s="50">
        <v>1793</v>
      </c>
      <c r="I14" s="69">
        <f t="shared" si="0"/>
        <v>1.1712214166201846</v>
      </c>
    </row>
    <row r="15" spans="1:9">
      <c r="A15" s="43" t="s">
        <v>137</v>
      </c>
      <c r="B15" s="50">
        <v>1</v>
      </c>
      <c r="C15" s="50">
        <v>1182</v>
      </c>
      <c r="D15" s="50">
        <v>786</v>
      </c>
      <c r="E15" s="50">
        <v>127</v>
      </c>
      <c r="F15" s="50">
        <v>153</v>
      </c>
      <c r="G15" s="54">
        <v>2249</v>
      </c>
      <c r="H15" s="50">
        <v>2153</v>
      </c>
      <c r="I15" s="69">
        <f t="shared" si="0"/>
        <v>4.4588945657222467</v>
      </c>
    </row>
    <row r="16" spans="1:9">
      <c r="A16" s="43" t="s">
        <v>138</v>
      </c>
      <c r="B16" s="50">
        <v>1</v>
      </c>
      <c r="C16" s="50">
        <v>1224</v>
      </c>
      <c r="D16" s="50">
        <v>1051</v>
      </c>
      <c r="E16" s="50">
        <v>109</v>
      </c>
      <c r="F16" s="50">
        <v>211</v>
      </c>
      <c r="G16" s="54">
        <v>2596</v>
      </c>
      <c r="H16" s="50">
        <v>2672</v>
      </c>
      <c r="I16" s="69">
        <f t="shared" si="0"/>
        <v>-2.8443113772455035</v>
      </c>
    </row>
    <row r="17" spans="1:9">
      <c r="A17" s="43" t="s">
        <v>139</v>
      </c>
      <c r="B17" s="50">
        <v>11</v>
      </c>
      <c r="C17" s="50">
        <v>7099</v>
      </c>
      <c r="D17" s="50">
        <v>6983</v>
      </c>
      <c r="E17" s="50">
        <v>1367</v>
      </c>
      <c r="F17" s="50">
        <v>1095</v>
      </c>
      <c r="G17" s="54">
        <v>16555</v>
      </c>
      <c r="H17" s="50">
        <v>16344</v>
      </c>
      <c r="I17" s="69">
        <f t="shared" si="0"/>
        <v>1.2909936368086079</v>
      </c>
    </row>
    <row r="18" spans="1:9">
      <c r="A18" s="43" t="s">
        <v>140</v>
      </c>
      <c r="B18" s="50">
        <v>1</v>
      </c>
      <c r="C18" s="50">
        <v>394</v>
      </c>
      <c r="D18" s="50">
        <v>497</v>
      </c>
      <c r="E18" s="50">
        <v>66</v>
      </c>
      <c r="F18" s="50">
        <v>71</v>
      </c>
      <c r="G18" s="54">
        <v>1029</v>
      </c>
      <c r="H18" s="50">
        <v>1036</v>
      </c>
      <c r="I18" s="69">
        <f t="shared" si="0"/>
        <v>-0.67567567567567721</v>
      </c>
    </row>
    <row r="19" spans="1:9">
      <c r="A19" s="43" t="s">
        <v>141</v>
      </c>
      <c r="B19" s="50">
        <v>4</v>
      </c>
      <c r="C19" s="50">
        <v>2142</v>
      </c>
      <c r="D19" s="50">
        <v>1674</v>
      </c>
      <c r="E19" s="50">
        <v>275</v>
      </c>
      <c r="F19" s="50">
        <v>269</v>
      </c>
      <c r="G19" s="54">
        <v>4364</v>
      </c>
      <c r="H19" s="50">
        <v>4508</v>
      </c>
      <c r="I19" s="69">
        <f t="shared" si="0"/>
        <v>-3.1943212067435667</v>
      </c>
    </row>
    <row r="20" spans="1:9">
      <c r="A20" s="43" t="s">
        <v>142</v>
      </c>
      <c r="B20" s="50">
        <v>0</v>
      </c>
      <c r="C20" s="50">
        <v>1632</v>
      </c>
      <c r="D20" s="50">
        <v>1107</v>
      </c>
      <c r="E20" s="50">
        <v>209</v>
      </c>
      <c r="F20" s="50">
        <v>148</v>
      </c>
      <c r="G20" s="54">
        <v>3096</v>
      </c>
      <c r="H20" s="50">
        <v>3056</v>
      </c>
      <c r="I20" s="69">
        <f t="shared" si="0"/>
        <v>1.3089005235602116</v>
      </c>
    </row>
    <row r="21" spans="1:9">
      <c r="A21" s="43" t="s">
        <v>143</v>
      </c>
      <c r="B21" s="50">
        <v>3</v>
      </c>
      <c r="C21" s="50">
        <v>2080</v>
      </c>
      <c r="D21" s="50">
        <v>1564</v>
      </c>
      <c r="E21" s="50">
        <v>189</v>
      </c>
      <c r="F21" s="50">
        <v>257</v>
      </c>
      <c r="G21" s="54">
        <v>4093</v>
      </c>
      <c r="H21" s="50">
        <v>4164</v>
      </c>
      <c r="I21" s="69">
        <f t="shared" si="0"/>
        <v>-1.7050912584053748</v>
      </c>
    </row>
    <row r="22" spans="1:9">
      <c r="A22" s="43" t="s">
        <v>144</v>
      </c>
      <c r="B22" s="50">
        <v>1</v>
      </c>
      <c r="C22" s="50">
        <v>630</v>
      </c>
      <c r="D22" s="50">
        <v>543</v>
      </c>
      <c r="E22" s="50">
        <v>109</v>
      </c>
      <c r="F22" s="50">
        <v>89</v>
      </c>
      <c r="G22" s="54">
        <v>1372</v>
      </c>
      <c r="H22" s="50">
        <v>1512</v>
      </c>
      <c r="I22" s="69">
        <f t="shared" si="0"/>
        <v>-9.2592592592592524</v>
      </c>
    </row>
    <row r="23" spans="1:9">
      <c r="A23" s="43" t="s">
        <v>145</v>
      </c>
      <c r="B23" s="50">
        <v>0</v>
      </c>
      <c r="C23" s="50">
        <v>207</v>
      </c>
      <c r="D23" s="50">
        <v>256</v>
      </c>
      <c r="E23" s="50">
        <v>25</v>
      </c>
      <c r="F23" s="50">
        <v>35</v>
      </c>
      <c r="G23" s="54">
        <v>523</v>
      </c>
      <c r="H23" s="50">
        <v>486</v>
      </c>
      <c r="I23" s="69">
        <f t="shared" si="0"/>
        <v>7.6131687242798307</v>
      </c>
    </row>
    <row r="24" spans="1:9">
      <c r="A24" s="43" t="s">
        <v>146</v>
      </c>
      <c r="B24" s="50">
        <v>2</v>
      </c>
      <c r="C24" s="50">
        <v>954</v>
      </c>
      <c r="D24" s="50">
        <v>306</v>
      </c>
      <c r="E24" s="50">
        <v>54</v>
      </c>
      <c r="F24" s="50">
        <v>42</v>
      </c>
      <c r="G24" s="54">
        <v>1358</v>
      </c>
      <c r="H24" s="50">
        <v>1212</v>
      </c>
      <c r="I24" s="69">
        <f t="shared" si="0"/>
        <v>12.046204620462049</v>
      </c>
    </row>
    <row r="25" spans="1:9">
      <c r="A25" s="43" t="s">
        <v>147</v>
      </c>
      <c r="B25" s="50">
        <v>5</v>
      </c>
      <c r="C25" s="50">
        <v>10793</v>
      </c>
      <c r="D25" s="50">
        <v>7658</v>
      </c>
      <c r="E25" s="50">
        <v>1788</v>
      </c>
      <c r="F25" s="50">
        <v>1336</v>
      </c>
      <c r="G25" s="54">
        <v>21580</v>
      </c>
      <c r="H25" s="50">
        <v>21783</v>
      </c>
      <c r="I25" s="69">
        <f t="shared" si="0"/>
        <v>-0.93191938667769136</v>
      </c>
    </row>
    <row r="26" spans="1:9">
      <c r="A26" s="43" t="s">
        <v>148</v>
      </c>
      <c r="B26" s="50">
        <v>4</v>
      </c>
      <c r="C26" s="50">
        <v>805</v>
      </c>
      <c r="D26" s="50">
        <v>577</v>
      </c>
      <c r="E26" s="50">
        <v>86</v>
      </c>
      <c r="F26" s="50">
        <v>117</v>
      </c>
      <c r="G26" s="54">
        <v>1589</v>
      </c>
      <c r="H26" s="50">
        <v>1585</v>
      </c>
      <c r="I26" s="69">
        <f t="shared" si="0"/>
        <v>0.25236593059936752</v>
      </c>
    </row>
    <row r="27" spans="1:9">
      <c r="A27" s="43" t="s">
        <v>149</v>
      </c>
      <c r="B27" s="50">
        <v>1</v>
      </c>
      <c r="C27" s="50">
        <v>505</v>
      </c>
      <c r="D27" s="50">
        <v>110</v>
      </c>
      <c r="E27" s="50">
        <v>18</v>
      </c>
      <c r="F27" s="50">
        <v>18</v>
      </c>
      <c r="G27" s="54">
        <v>652</v>
      </c>
      <c r="H27" s="50">
        <v>651</v>
      </c>
      <c r="I27" s="69">
        <f t="shared" si="0"/>
        <v>0.15360983102918624</v>
      </c>
    </row>
    <row r="28" spans="1:9">
      <c r="A28" s="43" t="s">
        <v>150</v>
      </c>
      <c r="B28" s="50">
        <v>1</v>
      </c>
      <c r="C28" s="50">
        <v>358</v>
      </c>
      <c r="D28" s="50">
        <v>401</v>
      </c>
      <c r="E28" s="50">
        <v>49</v>
      </c>
      <c r="F28" s="50">
        <v>41</v>
      </c>
      <c r="G28" s="54">
        <v>850</v>
      </c>
      <c r="H28" s="50">
        <v>836</v>
      </c>
      <c r="I28" s="69">
        <f t="shared" si="0"/>
        <v>1.6746411483253638</v>
      </c>
    </row>
    <row r="29" spans="1:9">
      <c r="A29" s="43" t="s">
        <v>151</v>
      </c>
      <c r="B29" s="50">
        <v>1</v>
      </c>
      <c r="C29" s="50">
        <v>236</v>
      </c>
      <c r="D29" s="50">
        <v>240</v>
      </c>
      <c r="E29" s="50">
        <v>21</v>
      </c>
      <c r="F29" s="50">
        <v>27</v>
      </c>
      <c r="G29" s="54">
        <v>525</v>
      </c>
      <c r="H29" s="50">
        <v>476</v>
      </c>
      <c r="I29" s="69">
        <f t="shared" si="0"/>
        <v>10.294117647058826</v>
      </c>
    </row>
    <row r="30" spans="1:9">
      <c r="A30" s="43" t="s">
        <v>152</v>
      </c>
      <c r="B30" s="50">
        <v>4</v>
      </c>
      <c r="C30" s="50">
        <v>1075</v>
      </c>
      <c r="D30" s="50">
        <v>1257</v>
      </c>
      <c r="E30" s="50">
        <v>175</v>
      </c>
      <c r="F30" s="50">
        <v>175</v>
      </c>
      <c r="G30" s="54">
        <v>2686</v>
      </c>
      <c r="H30" s="50">
        <v>2704</v>
      </c>
      <c r="I30" s="69">
        <f t="shared" si="0"/>
        <v>-0.66568047337278813</v>
      </c>
    </row>
    <row r="31" spans="1:9">
      <c r="A31" s="43" t="s">
        <v>153</v>
      </c>
      <c r="B31" s="50">
        <v>0</v>
      </c>
      <c r="C31" s="50">
        <v>172</v>
      </c>
      <c r="D31" s="50">
        <v>110</v>
      </c>
      <c r="E31" s="50">
        <v>5</v>
      </c>
      <c r="F31" s="50">
        <v>7</v>
      </c>
      <c r="G31" s="54">
        <v>294</v>
      </c>
      <c r="H31" s="50">
        <v>292</v>
      </c>
      <c r="I31" s="69">
        <f t="shared" si="0"/>
        <v>0.68493150684930981</v>
      </c>
    </row>
    <row r="32" spans="1:9">
      <c r="A32" s="43" t="s">
        <v>154</v>
      </c>
      <c r="B32" s="50">
        <v>0</v>
      </c>
      <c r="C32" s="50">
        <v>325</v>
      </c>
      <c r="D32" s="50">
        <v>378</v>
      </c>
      <c r="E32" s="50">
        <v>122</v>
      </c>
      <c r="F32" s="50">
        <v>99</v>
      </c>
      <c r="G32" s="54">
        <v>924</v>
      </c>
      <c r="H32" s="50">
        <v>1052</v>
      </c>
      <c r="I32" s="69">
        <f t="shared" si="0"/>
        <v>-12.167300380228141</v>
      </c>
    </row>
    <row r="33" spans="1:9">
      <c r="A33" s="43" t="s">
        <v>155</v>
      </c>
      <c r="B33" s="50">
        <v>5</v>
      </c>
      <c r="C33" s="50">
        <v>432</v>
      </c>
      <c r="D33" s="50">
        <v>496</v>
      </c>
      <c r="E33" s="50">
        <v>50</v>
      </c>
      <c r="F33" s="50">
        <v>69</v>
      </c>
      <c r="G33" s="54">
        <v>1052</v>
      </c>
      <c r="H33" s="50">
        <v>1057</v>
      </c>
      <c r="I33" s="69">
        <f t="shared" si="0"/>
        <v>-0.47303689687795725</v>
      </c>
    </row>
    <row r="34" spans="1:9">
      <c r="A34" s="43" t="s">
        <v>156</v>
      </c>
      <c r="B34" s="50">
        <v>0</v>
      </c>
      <c r="C34" s="50">
        <v>79</v>
      </c>
      <c r="D34" s="50">
        <v>27</v>
      </c>
      <c r="E34" s="50">
        <v>5</v>
      </c>
      <c r="F34" s="50">
        <v>1</v>
      </c>
      <c r="G34" s="54">
        <v>112</v>
      </c>
      <c r="H34" s="50">
        <v>120</v>
      </c>
      <c r="I34" s="69">
        <f t="shared" si="0"/>
        <v>-6.6666666666666714</v>
      </c>
    </row>
    <row r="35" spans="1:9">
      <c r="A35" s="43"/>
      <c r="B35" s="50"/>
      <c r="C35" s="50"/>
      <c r="D35" s="50"/>
      <c r="E35" s="50"/>
      <c r="F35" s="50"/>
      <c r="G35" s="50"/>
      <c r="H35" s="50"/>
      <c r="I35" s="69"/>
    </row>
    <row r="36" spans="1:9">
      <c r="A36" s="56" t="s">
        <v>157</v>
      </c>
      <c r="B36" s="58">
        <f t="shared" ref="B36:G36" si="1">SUM(B4:B34)</f>
        <v>64</v>
      </c>
      <c r="C36" s="58">
        <f t="shared" si="1"/>
        <v>47741</v>
      </c>
      <c r="D36" s="58">
        <f t="shared" si="1"/>
        <v>31032</v>
      </c>
      <c r="E36" s="58">
        <f t="shared" si="1"/>
        <v>5724</v>
      </c>
      <c r="F36" s="58">
        <f t="shared" si="1"/>
        <v>5089</v>
      </c>
      <c r="G36" s="58">
        <f t="shared" si="1"/>
        <v>89650</v>
      </c>
      <c r="H36" s="58">
        <v>88974</v>
      </c>
      <c r="I36" s="59">
        <f>G36*100/H36-100</f>
        <v>0.75977251781419852</v>
      </c>
    </row>
    <row r="40" spans="1:9">
      <c r="A40" s="42" t="s">
        <v>112</v>
      </c>
      <c r="B40" s="42" t="s">
        <v>113</v>
      </c>
      <c r="C40" s="43"/>
      <c r="D40" s="43"/>
      <c r="E40" s="43"/>
      <c r="F40" s="43"/>
      <c r="G40" s="43"/>
      <c r="H40" s="43"/>
      <c r="I40" s="43"/>
    </row>
    <row r="41" spans="1:9">
      <c r="A41" s="42" t="s">
        <v>114</v>
      </c>
      <c r="B41" s="42" t="s">
        <v>48</v>
      </c>
      <c r="C41" s="43"/>
      <c r="D41" s="43"/>
      <c r="E41" s="43"/>
      <c r="F41" s="43"/>
      <c r="G41" s="43"/>
      <c r="H41" s="43"/>
      <c r="I41" s="43"/>
    </row>
  </sheetData>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J7" sqref="J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14.28515625" customWidth="1"/>
  </cols>
  <sheetData>
    <row r="1" spans="1:14" ht="24.75" customHeight="1">
      <c r="A1" s="425" t="s">
        <v>638</v>
      </c>
      <c r="B1" s="425"/>
      <c r="C1" s="425"/>
      <c r="D1" s="425"/>
      <c r="E1" s="425"/>
      <c r="F1" s="425"/>
      <c r="G1" s="425"/>
    </row>
    <row r="2" spans="1:14" ht="25.5">
      <c r="A2" s="65" t="s">
        <v>100</v>
      </c>
      <c r="B2" s="64" t="s">
        <v>194</v>
      </c>
      <c r="C2" s="64" t="s">
        <v>193</v>
      </c>
      <c r="D2" s="64" t="s">
        <v>192</v>
      </c>
      <c r="E2" s="65" t="s">
        <v>191</v>
      </c>
      <c r="F2" s="64" t="s">
        <v>190</v>
      </c>
      <c r="G2" s="66" t="s">
        <v>160</v>
      </c>
    </row>
    <row r="3" spans="1:14">
      <c r="A3" s="229" t="s">
        <v>637</v>
      </c>
      <c r="B3" s="170">
        <v>94</v>
      </c>
      <c r="C3" s="170">
        <v>61752</v>
      </c>
      <c r="D3" s="170">
        <v>35227</v>
      </c>
      <c r="E3" s="170">
        <v>7944</v>
      </c>
      <c r="F3" s="170">
        <v>6049</v>
      </c>
      <c r="G3" s="170">
        <v>111066</v>
      </c>
    </row>
    <row r="6" spans="1:14">
      <c r="I6" s="170"/>
      <c r="J6" s="170"/>
      <c r="K6" s="170"/>
      <c r="L6" s="170"/>
      <c r="M6" s="170"/>
      <c r="N6" s="170"/>
    </row>
    <row r="7" spans="1:14">
      <c r="I7" s="170"/>
      <c r="J7" s="170"/>
      <c r="K7" s="170"/>
      <c r="L7" s="170"/>
      <c r="M7" s="170"/>
      <c r="N7" s="170"/>
    </row>
    <row r="10" spans="1:14">
      <c r="H10" s="170"/>
      <c r="I10" s="170"/>
      <c r="J10" s="170"/>
      <c r="K10" s="170"/>
      <c r="L10" s="170"/>
      <c r="M10" s="170"/>
    </row>
    <row r="27" spans="1:2">
      <c r="A27" s="42" t="s">
        <v>112</v>
      </c>
      <c r="B27" s="42" t="s">
        <v>113</v>
      </c>
    </row>
    <row r="28" spans="1:2">
      <c r="A28" s="42" t="s">
        <v>114</v>
      </c>
      <c r="B28" s="42" t="s">
        <v>48</v>
      </c>
    </row>
  </sheetData>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I10" sqref="I10"/>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25" t="s">
        <v>639</v>
      </c>
      <c r="B1" s="425"/>
      <c r="C1" s="425"/>
      <c r="D1" s="425"/>
      <c r="E1" s="425"/>
      <c r="F1" s="425"/>
      <c r="G1" s="425"/>
      <c r="H1" s="425"/>
      <c r="I1" s="425"/>
      <c r="J1" s="425"/>
      <c r="K1" s="425"/>
      <c r="L1" s="425"/>
    </row>
    <row r="2" spans="1:18" ht="96.75" customHeight="1">
      <c r="A2" s="65" t="s">
        <v>100</v>
      </c>
      <c r="B2" s="64" t="s">
        <v>166</v>
      </c>
      <c r="C2" s="65" t="s">
        <v>167</v>
      </c>
      <c r="D2" s="64" t="s">
        <v>168</v>
      </c>
      <c r="E2" s="65" t="s">
        <v>169</v>
      </c>
      <c r="F2" s="64" t="s">
        <v>170</v>
      </c>
      <c r="G2" s="65" t="s">
        <v>171</v>
      </c>
      <c r="H2" s="64" t="s">
        <v>172</v>
      </c>
      <c r="I2" s="65" t="s">
        <v>173</v>
      </c>
      <c r="J2" s="64" t="s">
        <v>174</v>
      </c>
      <c r="K2" s="65" t="s">
        <v>175</v>
      </c>
      <c r="L2" s="66" t="s">
        <v>160</v>
      </c>
    </row>
    <row r="3" spans="1:18">
      <c r="A3" s="229" t="s">
        <v>637</v>
      </c>
      <c r="B3" s="171">
        <v>60</v>
      </c>
      <c r="C3" s="171">
        <v>549</v>
      </c>
      <c r="D3" s="171">
        <v>7333</v>
      </c>
      <c r="E3" s="171">
        <v>6602</v>
      </c>
      <c r="F3" s="171">
        <v>11455</v>
      </c>
      <c r="G3" s="171">
        <v>38908</v>
      </c>
      <c r="H3" s="171">
        <v>1389</v>
      </c>
      <c r="I3" s="171">
        <v>10545</v>
      </c>
      <c r="J3" s="171">
        <v>4201</v>
      </c>
      <c r="K3" s="171">
        <v>30024</v>
      </c>
      <c r="L3" s="173">
        <v>111066</v>
      </c>
    </row>
    <row r="8" spans="1:18">
      <c r="I8" s="6"/>
    </row>
    <row r="12" spans="1:18">
      <c r="H12" s="171"/>
      <c r="I12" s="171"/>
      <c r="J12" s="171"/>
      <c r="K12" s="171"/>
      <c r="L12" s="171"/>
      <c r="M12" s="171"/>
      <c r="N12" s="171"/>
      <c r="O12" s="171"/>
      <c r="P12" s="171"/>
      <c r="Q12" s="171"/>
      <c r="R12" s="171"/>
    </row>
    <row r="33" spans="1:2">
      <c r="A33" s="42" t="s">
        <v>112</v>
      </c>
      <c r="B33" s="42" t="s">
        <v>113</v>
      </c>
    </row>
    <row r="34" spans="1:2">
      <c r="A34" s="42" t="s">
        <v>114</v>
      </c>
      <c r="B34" s="42" t="s">
        <v>48</v>
      </c>
    </row>
  </sheetData>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M18" sqref="M18"/>
    </sheetView>
  </sheetViews>
  <sheetFormatPr baseColWidth="10" defaultRowHeight="15"/>
  <cols>
    <col min="1" max="1" width="18.42578125" customWidth="1"/>
    <col min="2" max="4" width="16" customWidth="1"/>
  </cols>
  <sheetData>
    <row r="1" spans="1:19" ht="35.25" customHeight="1">
      <c r="A1" s="412" t="s">
        <v>298</v>
      </c>
      <c r="B1" s="412"/>
      <c r="C1" s="412"/>
      <c r="D1" s="412"/>
    </row>
    <row r="2" spans="1:19" ht="15.75">
      <c r="A2" s="426" t="s">
        <v>637</v>
      </c>
      <c r="B2" s="426"/>
      <c r="C2" s="426"/>
      <c r="D2" s="426"/>
    </row>
    <row r="3" spans="1:19" ht="15.75">
      <c r="A3" s="144"/>
      <c r="B3" s="64" t="s">
        <v>177</v>
      </c>
      <c r="C3" s="65" t="s">
        <v>178</v>
      </c>
      <c r="D3" s="75" t="s">
        <v>179</v>
      </c>
      <c r="N3" s="397" t="s">
        <v>640</v>
      </c>
      <c r="O3" s="427"/>
      <c r="P3" s="427"/>
      <c r="Q3" s="427"/>
      <c r="R3" s="427"/>
    </row>
    <row r="4" spans="1:19">
      <c r="A4" s="262" t="s">
        <v>180</v>
      </c>
      <c r="B4" s="247">
        <v>7843</v>
      </c>
      <c r="C4" s="248">
        <v>9094</v>
      </c>
      <c r="D4" s="249">
        <v>16937</v>
      </c>
      <c r="N4" s="427"/>
      <c r="O4" s="427"/>
      <c r="P4" s="427"/>
      <c r="Q4" s="427"/>
      <c r="R4" s="427"/>
    </row>
    <row r="5" spans="1:19" ht="30" customHeight="1">
      <c r="A5" s="263" t="s">
        <v>181</v>
      </c>
      <c r="B5" s="250">
        <v>6135</v>
      </c>
      <c r="C5" s="251">
        <v>7111</v>
      </c>
      <c r="D5" s="252">
        <v>13246</v>
      </c>
      <c r="N5" s="427"/>
      <c r="O5" s="427"/>
      <c r="P5" s="427"/>
      <c r="Q5" s="427"/>
      <c r="R5" s="427"/>
    </row>
    <row r="6" spans="1:19" ht="30" customHeight="1">
      <c r="A6" s="264" t="s">
        <v>182</v>
      </c>
      <c r="B6" s="250">
        <v>45333</v>
      </c>
      <c r="C6" s="251">
        <v>59229</v>
      </c>
      <c r="D6" s="252">
        <v>104562</v>
      </c>
      <c r="N6" s="427"/>
      <c r="O6" s="427"/>
      <c r="P6" s="427"/>
      <c r="Q6" s="427"/>
      <c r="R6" s="427"/>
    </row>
    <row r="7" spans="1:19" ht="51" customHeight="1">
      <c r="A7" s="64" t="s">
        <v>183</v>
      </c>
      <c r="B7" s="253">
        <f>SUM(B4:B6)</f>
        <v>59311</v>
      </c>
      <c r="C7" s="254">
        <f>SUM(C4:C6)</f>
        <v>75434</v>
      </c>
      <c r="D7" s="255">
        <f>SUM(D4:D6)</f>
        <v>134745</v>
      </c>
      <c r="N7" s="427"/>
      <c r="O7" s="427"/>
      <c r="P7" s="427"/>
      <c r="Q7" s="427"/>
      <c r="R7" s="427"/>
    </row>
    <row r="8" spans="1:19">
      <c r="A8" s="262" t="s">
        <v>184</v>
      </c>
      <c r="B8" s="256">
        <v>961</v>
      </c>
      <c r="C8" s="257">
        <v>895</v>
      </c>
      <c r="D8" s="252">
        <v>1856</v>
      </c>
      <c r="N8" s="427"/>
      <c r="O8" s="427"/>
      <c r="P8" s="427"/>
      <c r="Q8" s="427"/>
      <c r="R8" s="427"/>
    </row>
    <row r="9" spans="1:19">
      <c r="A9" s="263" t="s">
        <v>185</v>
      </c>
      <c r="B9" s="250">
        <v>3868</v>
      </c>
      <c r="C9" s="251">
        <v>5024</v>
      </c>
      <c r="D9" s="252">
        <v>8892</v>
      </c>
      <c r="N9" s="427"/>
      <c r="O9" s="427"/>
      <c r="P9" s="427"/>
      <c r="Q9" s="427"/>
      <c r="R9" s="427"/>
    </row>
    <row r="10" spans="1:19">
      <c r="A10" s="263" t="s">
        <v>186</v>
      </c>
      <c r="B10" s="256">
        <v>408</v>
      </c>
      <c r="C10" s="257">
        <v>439</v>
      </c>
      <c r="D10" s="258">
        <v>847</v>
      </c>
      <c r="N10" s="427"/>
      <c r="O10" s="427"/>
      <c r="P10" s="427"/>
      <c r="Q10" s="427"/>
      <c r="R10" s="427"/>
    </row>
    <row r="11" spans="1:19">
      <c r="A11" s="264" t="s">
        <v>187</v>
      </c>
      <c r="B11" s="250">
        <v>49973</v>
      </c>
      <c r="C11" s="251">
        <v>61093</v>
      </c>
      <c r="D11" s="252">
        <v>111066</v>
      </c>
      <c r="N11" s="427"/>
      <c r="O11" s="427"/>
      <c r="P11" s="427"/>
      <c r="Q11" s="427"/>
      <c r="R11" s="427"/>
    </row>
    <row r="12" spans="1:19" ht="38.25" customHeight="1">
      <c r="A12" s="64" t="s">
        <v>188</v>
      </c>
      <c r="B12" s="253">
        <f>SUM(B8:B11)</f>
        <v>55210</v>
      </c>
      <c r="C12" s="254">
        <f>SUM(C8:C11)</f>
        <v>67451</v>
      </c>
      <c r="D12" s="255">
        <f>SUM(D8:D11)</f>
        <v>122661</v>
      </c>
      <c r="N12" s="427"/>
      <c r="O12" s="427"/>
      <c r="P12" s="427"/>
      <c r="Q12" s="427"/>
      <c r="R12" s="427"/>
    </row>
    <row r="13" spans="1:19">
      <c r="A13" s="65" t="s">
        <v>189</v>
      </c>
      <c r="B13" s="259">
        <f>B7+B12</f>
        <v>114521</v>
      </c>
      <c r="C13" s="260">
        <f>C7+C12</f>
        <v>142885</v>
      </c>
      <c r="D13" s="261">
        <f>D7+D12</f>
        <v>257406</v>
      </c>
    </row>
    <row r="15" spans="1:19">
      <c r="N15" s="376"/>
    </row>
    <row r="16" spans="1:19">
      <c r="L16" s="376"/>
      <c r="M16" s="376"/>
      <c r="N16" s="376"/>
      <c r="O16" s="376"/>
      <c r="P16" s="376"/>
      <c r="Q16" s="376"/>
      <c r="R16" s="376"/>
      <c r="S16" s="376"/>
    </row>
    <row r="17" spans="1:19">
      <c r="J17" s="6"/>
      <c r="K17" s="6"/>
      <c r="L17" s="6"/>
      <c r="M17" s="6"/>
      <c r="N17" s="6"/>
      <c r="O17" s="6"/>
      <c r="P17" s="386"/>
      <c r="Q17" s="386"/>
      <c r="R17" s="376"/>
      <c r="S17" s="376"/>
    </row>
    <row r="18" spans="1:19">
      <c r="K18" s="386"/>
      <c r="L18" s="386"/>
      <c r="M18" s="6"/>
      <c r="N18" s="6"/>
      <c r="O18" s="6"/>
      <c r="P18" s="6"/>
      <c r="Q18" s="6"/>
      <c r="R18" s="6"/>
      <c r="S18" s="376"/>
    </row>
    <row r="19" spans="1:19">
      <c r="A19" s="42" t="s">
        <v>112</v>
      </c>
      <c r="B19" s="42" t="s">
        <v>113</v>
      </c>
      <c r="K19" s="386"/>
      <c r="L19" s="6"/>
      <c r="M19" s="6"/>
      <c r="N19" s="6"/>
      <c r="O19" s="6"/>
      <c r="P19" s="6"/>
      <c r="Q19" s="6"/>
      <c r="R19" s="6"/>
      <c r="S19" s="6"/>
    </row>
    <row r="20" spans="1:19">
      <c r="A20" s="42" t="s">
        <v>114</v>
      </c>
      <c r="B20" s="42" t="s">
        <v>48</v>
      </c>
      <c r="I20" s="6"/>
      <c r="J20" s="6"/>
      <c r="K20" s="6"/>
      <c r="L20" s="6"/>
      <c r="M20" s="6"/>
      <c r="N20" s="6"/>
      <c r="O20" s="6"/>
      <c r="P20" s="6"/>
      <c r="Q20" s="6"/>
      <c r="R20" s="6"/>
      <c r="S20" s="6"/>
    </row>
    <row r="21" spans="1:19">
      <c r="I21" s="6"/>
      <c r="J21" s="6"/>
      <c r="K21" s="6"/>
      <c r="L21" s="6"/>
      <c r="M21" s="6"/>
      <c r="N21" s="6"/>
      <c r="O21" s="6"/>
      <c r="P21" s="6"/>
      <c r="Q21" s="6"/>
      <c r="R21" s="6"/>
      <c r="S21" s="6"/>
    </row>
    <row r="22" spans="1:19">
      <c r="I22" s="6"/>
      <c r="J22" s="386"/>
      <c r="K22" s="386"/>
      <c r="L22" s="386"/>
      <c r="M22" s="386"/>
      <c r="N22" s="386"/>
      <c r="O22" s="386"/>
      <c r="P22" s="6"/>
      <c r="Q22" s="6"/>
      <c r="R22" s="6"/>
      <c r="S22" s="6"/>
    </row>
    <row r="23" spans="1:19">
      <c r="J23" s="6"/>
      <c r="K23" s="6"/>
      <c r="L23" s="6"/>
      <c r="M23" s="6"/>
      <c r="N23" s="6"/>
      <c r="O23" s="6"/>
      <c r="P23" s="386"/>
      <c r="Q23" s="386"/>
      <c r="R23" s="376"/>
      <c r="S23" s="6"/>
    </row>
    <row r="24" spans="1:19">
      <c r="I24" s="6"/>
      <c r="J24" s="6"/>
      <c r="K24" s="6"/>
      <c r="L24" s="6"/>
      <c r="M24" s="6"/>
      <c r="N24" s="6"/>
      <c r="O24" s="6"/>
      <c r="R24" s="6"/>
      <c r="S24" s="376"/>
    </row>
    <row r="25" spans="1:19">
      <c r="M25" s="6"/>
      <c r="N25" s="376"/>
      <c r="O25" s="376"/>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ortState ref="J17:O24">
    <sortCondition ref="J17"/>
  </sortState>
  <mergeCells count="3">
    <mergeCell ref="A1:D1"/>
    <mergeCell ref="A2:D2"/>
    <mergeCell ref="N3:R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53"/>
  <sheetViews>
    <sheetView showGridLines="0" zoomScale="80" zoomScaleNormal="80" workbookViewId="0">
      <selection activeCell="P21" sqref="P21"/>
    </sheetView>
  </sheetViews>
  <sheetFormatPr baseColWidth="10" defaultRowHeight="15"/>
  <cols>
    <col min="1" max="1" width="35" style="76" customWidth="1"/>
    <col min="6" max="6" width="15.85546875" customWidth="1"/>
    <col min="257" max="257" width="35" customWidth="1"/>
    <col min="262" max="262" width="15.85546875" customWidth="1"/>
    <col min="513" max="513" width="35" customWidth="1"/>
    <col min="518" max="518" width="15.85546875" customWidth="1"/>
    <col min="769" max="769" width="35" customWidth="1"/>
    <col min="774" max="774" width="15.85546875" customWidth="1"/>
    <col min="1025" max="1025" width="35" customWidth="1"/>
    <col min="1030" max="1030" width="15.85546875" customWidth="1"/>
    <col min="1281" max="1281" width="35" customWidth="1"/>
    <col min="1286" max="1286" width="15.85546875" customWidth="1"/>
    <col min="1537" max="1537" width="35" customWidth="1"/>
    <col min="1542" max="1542" width="15.85546875" customWidth="1"/>
    <col min="1793" max="1793" width="35" customWidth="1"/>
    <col min="1798" max="1798" width="15.85546875" customWidth="1"/>
    <col min="2049" max="2049" width="35" customWidth="1"/>
    <col min="2054" max="2054" width="15.85546875" customWidth="1"/>
    <col min="2305" max="2305" width="35" customWidth="1"/>
    <col min="2310" max="2310" width="15.85546875" customWidth="1"/>
    <col min="2561" max="2561" width="35" customWidth="1"/>
    <col min="2566" max="2566" width="15.85546875" customWidth="1"/>
    <col min="2817" max="2817" width="35" customWidth="1"/>
    <col min="2822" max="2822" width="15.85546875" customWidth="1"/>
    <col min="3073" max="3073" width="35" customWidth="1"/>
    <col min="3078" max="3078" width="15.85546875" customWidth="1"/>
    <col min="3329" max="3329" width="35" customWidth="1"/>
    <col min="3334" max="3334" width="15.85546875" customWidth="1"/>
    <col min="3585" max="3585" width="35" customWidth="1"/>
    <col min="3590" max="3590" width="15.85546875" customWidth="1"/>
    <col min="3841" max="3841" width="35" customWidth="1"/>
    <col min="3846" max="3846" width="15.85546875" customWidth="1"/>
    <col min="4097" max="4097" width="35" customWidth="1"/>
    <col min="4102" max="4102" width="15.85546875" customWidth="1"/>
    <col min="4353" max="4353" width="35" customWidth="1"/>
    <col min="4358" max="4358" width="15.85546875" customWidth="1"/>
    <col min="4609" max="4609" width="35" customWidth="1"/>
    <col min="4614" max="4614" width="15.85546875" customWidth="1"/>
    <col min="4865" max="4865" width="35" customWidth="1"/>
    <col min="4870" max="4870" width="15.85546875" customWidth="1"/>
    <col min="5121" max="5121" width="35" customWidth="1"/>
    <col min="5126" max="5126" width="15.85546875" customWidth="1"/>
    <col min="5377" max="5377" width="35" customWidth="1"/>
    <col min="5382" max="5382" width="15.85546875" customWidth="1"/>
    <col min="5633" max="5633" width="35" customWidth="1"/>
    <col min="5638" max="5638" width="15.85546875" customWidth="1"/>
    <col min="5889" max="5889" width="35" customWidth="1"/>
    <col min="5894" max="5894" width="15.85546875" customWidth="1"/>
    <col min="6145" max="6145" width="35" customWidth="1"/>
    <col min="6150" max="6150" width="15.85546875" customWidth="1"/>
    <col min="6401" max="6401" width="35" customWidth="1"/>
    <col min="6406" max="6406" width="15.85546875" customWidth="1"/>
    <col min="6657" max="6657" width="35" customWidth="1"/>
    <col min="6662" max="6662" width="15.85546875" customWidth="1"/>
    <col min="6913" max="6913" width="35" customWidth="1"/>
    <col min="6918" max="6918" width="15.85546875" customWidth="1"/>
    <col min="7169" max="7169" width="35" customWidth="1"/>
    <col min="7174" max="7174" width="15.85546875" customWidth="1"/>
    <col min="7425" max="7425" width="35" customWidth="1"/>
    <col min="7430" max="7430" width="15.85546875" customWidth="1"/>
    <col min="7681" max="7681" width="35" customWidth="1"/>
    <col min="7686" max="7686" width="15.85546875" customWidth="1"/>
    <col min="7937" max="7937" width="35" customWidth="1"/>
    <col min="7942" max="7942" width="15.85546875" customWidth="1"/>
    <col min="8193" max="8193" width="35" customWidth="1"/>
    <col min="8198" max="8198" width="15.85546875" customWidth="1"/>
    <col min="8449" max="8449" width="35" customWidth="1"/>
    <col min="8454" max="8454" width="15.85546875" customWidth="1"/>
    <col min="8705" max="8705" width="35" customWidth="1"/>
    <col min="8710" max="8710" width="15.85546875" customWidth="1"/>
    <col min="8961" max="8961" width="35" customWidth="1"/>
    <col min="8966" max="8966" width="15.85546875" customWidth="1"/>
    <col min="9217" max="9217" width="35" customWidth="1"/>
    <col min="9222" max="9222" width="15.85546875" customWidth="1"/>
    <col min="9473" max="9473" width="35" customWidth="1"/>
    <col min="9478" max="9478" width="15.85546875" customWidth="1"/>
    <col min="9729" max="9729" width="35" customWidth="1"/>
    <col min="9734" max="9734" width="15.85546875" customWidth="1"/>
    <col min="9985" max="9985" width="35" customWidth="1"/>
    <col min="9990" max="9990" width="15.85546875" customWidth="1"/>
    <col min="10241" max="10241" width="35" customWidth="1"/>
    <col min="10246" max="10246" width="15.85546875" customWidth="1"/>
    <col min="10497" max="10497" width="35" customWidth="1"/>
    <col min="10502" max="10502" width="15.85546875" customWidth="1"/>
    <col min="10753" max="10753" width="35" customWidth="1"/>
    <col min="10758" max="10758" width="15.85546875" customWidth="1"/>
    <col min="11009" max="11009" width="35" customWidth="1"/>
    <col min="11014" max="11014" width="15.85546875" customWidth="1"/>
    <col min="11265" max="11265" width="35" customWidth="1"/>
    <col min="11270" max="11270" width="15.85546875" customWidth="1"/>
    <col min="11521" max="11521" width="35" customWidth="1"/>
    <col min="11526" max="11526" width="15.85546875" customWidth="1"/>
    <col min="11777" max="11777" width="35" customWidth="1"/>
    <col min="11782" max="11782" width="15.85546875" customWidth="1"/>
    <col min="12033" max="12033" width="35" customWidth="1"/>
    <col min="12038" max="12038" width="15.85546875" customWidth="1"/>
    <col min="12289" max="12289" width="35" customWidth="1"/>
    <col min="12294" max="12294" width="15.85546875" customWidth="1"/>
    <col min="12545" max="12545" width="35" customWidth="1"/>
    <col min="12550" max="12550" width="15.85546875" customWidth="1"/>
    <col min="12801" max="12801" width="35" customWidth="1"/>
    <col min="12806" max="12806" width="15.85546875" customWidth="1"/>
    <col min="13057" max="13057" width="35" customWidth="1"/>
    <col min="13062" max="13062" width="15.85546875" customWidth="1"/>
    <col min="13313" max="13313" width="35" customWidth="1"/>
    <col min="13318" max="13318" width="15.85546875" customWidth="1"/>
    <col min="13569" max="13569" width="35" customWidth="1"/>
    <col min="13574" max="13574" width="15.85546875" customWidth="1"/>
    <col min="13825" max="13825" width="35" customWidth="1"/>
    <col min="13830" max="13830" width="15.85546875" customWidth="1"/>
    <col min="14081" max="14081" width="35" customWidth="1"/>
    <col min="14086" max="14086" width="15.85546875" customWidth="1"/>
    <col min="14337" max="14337" width="35" customWidth="1"/>
    <col min="14342" max="14342" width="15.85546875" customWidth="1"/>
    <col min="14593" max="14593" width="35" customWidth="1"/>
    <col min="14598" max="14598" width="15.85546875" customWidth="1"/>
    <col min="14849" max="14849" width="35" customWidth="1"/>
    <col min="14854" max="14854" width="15.85546875" customWidth="1"/>
    <col min="15105" max="15105" width="35" customWidth="1"/>
    <col min="15110" max="15110" width="15.85546875" customWidth="1"/>
    <col min="15361" max="15361" width="35" customWidth="1"/>
    <col min="15366" max="15366" width="15.85546875" customWidth="1"/>
    <col min="15617" max="15617" width="35" customWidth="1"/>
    <col min="15622" max="15622" width="15.85546875" customWidth="1"/>
    <col min="15873" max="15873" width="35" customWidth="1"/>
    <col min="15878" max="15878" width="15.85546875" customWidth="1"/>
    <col min="16129" max="16129" width="35" customWidth="1"/>
    <col min="16134" max="16134" width="15.85546875" customWidth="1"/>
  </cols>
  <sheetData>
    <row r="1" spans="1:19" s="169" customFormat="1" ht="43.5" customHeight="1">
      <c r="A1" s="429" t="s">
        <v>176</v>
      </c>
      <c r="B1" s="429"/>
      <c r="C1" s="429"/>
      <c r="D1" s="429"/>
      <c r="E1" s="179"/>
      <c r="F1" s="429" t="s">
        <v>309</v>
      </c>
      <c r="G1" s="429"/>
      <c r="H1" s="429"/>
      <c r="I1" s="429"/>
      <c r="J1" s="429"/>
      <c r="K1" s="179"/>
      <c r="L1" s="179"/>
      <c r="M1" s="179"/>
      <c r="N1" s="179"/>
      <c r="O1" s="179"/>
      <c r="P1" s="179"/>
      <c r="Q1" s="179"/>
      <c r="R1" s="179"/>
      <c r="S1" s="179"/>
    </row>
    <row r="2" spans="1:19" ht="15.75">
      <c r="A2" s="428">
        <v>42736</v>
      </c>
      <c r="B2" s="428"/>
      <c r="C2" s="428"/>
      <c r="D2" s="428"/>
      <c r="G2" s="73">
        <v>2017</v>
      </c>
      <c r="H2" s="73">
        <v>2018</v>
      </c>
      <c r="I2" s="73">
        <v>2019</v>
      </c>
      <c r="J2" s="73">
        <v>2020</v>
      </c>
    </row>
    <row r="3" spans="1:19" ht="15.75">
      <c r="A3" s="74"/>
      <c r="B3" s="64" t="s">
        <v>177</v>
      </c>
      <c r="C3" s="65" t="s">
        <v>178</v>
      </c>
      <c r="D3" s="75" t="s">
        <v>179</v>
      </c>
      <c r="F3" s="271" t="s">
        <v>180</v>
      </c>
      <c r="G3" s="273">
        <v>11937</v>
      </c>
      <c r="H3" s="273">
        <v>11415</v>
      </c>
      <c r="I3" s="274">
        <v>10930</v>
      </c>
      <c r="J3" s="275">
        <v>11317</v>
      </c>
    </row>
    <row r="4" spans="1:19">
      <c r="A4" s="265" t="s">
        <v>180</v>
      </c>
      <c r="B4" s="248">
        <v>5394</v>
      </c>
      <c r="C4" s="248">
        <v>6543</v>
      </c>
      <c r="D4" s="249">
        <v>11937</v>
      </c>
      <c r="F4" s="272" t="s">
        <v>181</v>
      </c>
      <c r="G4" s="276">
        <v>9357</v>
      </c>
      <c r="H4" s="276">
        <v>8656</v>
      </c>
      <c r="I4" s="277">
        <v>9355</v>
      </c>
      <c r="J4" s="278">
        <v>9860</v>
      </c>
    </row>
    <row r="5" spans="1:19">
      <c r="A5" s="266" t="s">
        <v>181</v>
      </c>
      <c r="B5" s="251">
        <v>4358</v>
      </c>
      <c r="C5" s="251">
        <v>4999</v>
      </c>
      <c r="D5" s="252">
        <v>9357</v>
      </c>
      <c r="F5" s="272" t="s">
        <v>182</v>
      </c>
      <c r="G5" s="276">
        <v>100274</v>
      </c>
      <c r="H5" s="276">
        <v>92632</v>
      </c>
      <c r="I5" s="277">
        <v>88690</v>
      </c>
      <c r="J5" s="278">
        <v>87955</v>
      </c>
    </row>
    <row r="6" spans="1:19" ht="38.25">
      <c r="A6" s="266" t="s">
        <v>182</v>
      </c>
      <c r="B6" s="251">
        <v>45059</v>
      </c>
      <c r="C6" s="251">
        <v>55215</v>
      </c>
      <c r="D6" s="252">
        <v>100274</v>
      </c>
      <c r="F6" s="267" t="s">
        <v>183</v>
      </c>
      <c r="G6" s="279">
        <f>SUM(G3:G5)</f>
        <v>121568</v>
      </c>
      <c r="H6" s="279">
        <f>SUM(H3:H5)</f>
        <v>112703</v>
      </c>
      <c r="I6" s="280">
        <f>SUM(I3:I5)</f>
        <v>108975</v>
      </c>
      <c r="J6" s="281">
        <f>SUM(J3:J5)</f>
        <v>109132</v>
      </c>
    </row>
    <row r="7" spans="1:19">
      <c r="A7" s="267" t="s">
        <v>183</v>
      </c>
      <c r="B7" s="269">
        <f>SUM(B4:B6)</f>
        <v>54811</v>
      </c>
      <c r="C7" s="269">
        <f>SUM(C4:C6)</f>
        <v>66757</v>
      </c>
      <c r="D7" s="270">
        <f>SUM(D4:D6)</f>
        <v>121568</v>
      </c>
      <c r="F7" s="272" t="s">
        <v>184</v>
      </c>
      <c r="G7" s="276">
        <v>2273</v>
      </c>
      <c r="H7" s="282">
        <v>1607</v>
      </c>
      <c r="I7" s="277">
        <v>1371</v>
      </c>
      <c r="J7" s="278">
        <v>1797</v>
      </c>
    </row>
    <row r="8" spans="1:19">
      <c r="A8" s="266" t="s">
        <v>184</v>
      </c>
      <c r="B8" s="251">
        <v>1278</v>
      </c>
      <c r="C8" s="257">
        <v>995</v>
      </c>
      <c r="D8" s="252">
        <v>2273</v>
      </c>
      <c r="F8" s="272" t="s">
        <v>185</v>
      </c>
      <c r="G8" s="276">
        <v>8935</v>
      </c>
      <c r="H8" s="276">
        <v>8449</v>
      </c>
      <c r="I8" s="277">
        <v>8437</v>
      </c>
      <c r="J8" s="278">
        <v>7990</v>
      </c>
    </row>
    <row r="9" spans="1:19">
      <c r="A9" s="266" t="s">
        <v>185</v>
      </c>
      <c r="B9" s="251">
        <v>4142</v>
      </c>
      <c r="C9" s="251">
        <v>4793</v>
      </c>
      <c r="D9" s="252">
        <v>8935</v>
      </c>
      <c r="F9" s="272" t="s">
        <v>186</v>
      </c>
      <c r="G9" s="282">
        <v>1047</v>
      </c>
      <c r="H9" s="282">
        <v>892</v>
      </c>
      <c r="I9" s="277">
        <v>853</v>
      </c>
      <c r="J9" s="278">
        <v>856</v>
      </c>
    </row>
    <row r="10" spans="1:19">
      <c r="A10" s="266" t="s">
        <v>186</v>
      </c>
      <c r="B10" s="257">
        <v>553</v>
      </c>
      <c r="C10" s="257">
        <v>494</v>
      </c>
      <c r="D10" s="252">
        <v>1047</v>
      </c>
      <c r="F10" s="272" t="s">
        <v>187</v>
      </c>
      <c r="G10" s="276">
        <v>97951</v>
      </c>
      <c r="H10" s="276">
        <v>92050</v>
      </c>
      <c r="I10" s="277">
        <v>89783</v>
      </c>
      <c r="J10" s="278">
        <v>91389</v>
      </c>
    </row>
    <row r="11" spans="1:19" ht="25.5">
      <c r="A11" s="266" t="s">
        <v>187</v>
      </c>
      <c r="B11" s="251">
        <v>45576</v>
      </c>
      <c r="C11" s="251">
        <v>52375</v>
      </c>
      <c r="D11" s="252">
        <v>97951</v>
      </c>
      <c r="F11" s="267" t="s">
        <v>188</v>
      </c>
      <c r="G11" s="279">
        <f>SUM(G7:G10)</f>
        <v>110206</v>
      </c>
      <c r="H11" s="279">
        <f>SUM(H7:H10)</f>
        <v>102998</v>
      </c>
      <c r="I11" s="280">
        <f>SUM(I7:I10)</f>
        <v>100444</v>
      </c>
      <c r="J11" s="281">
        <f>SUM(J7:J10)</f>
        <v>102032</v>
      </c>
    </row>
    <row r="12" spans="1:19">
      <c r="A12" s="267" t="s">
        <v>188</v>
      </c>
      <c r="B12" s="269">
        <f>SUM(B8:B11)</f>
        <v>51549</v>
      </c>
      <c r="C12" s="269">
        <f>SUM(C8:C11)</f>
        <v>58657</v>
      </c>
      <c r="D12" s="270">
        <f>SUM(D8:D11)</f>
        <v>110206</v>
      </c>
      <c r="F12" s="268" t="s">
        <v>189</v>
      </c>
      <c r="G12" s="283">
        <f>SUM(G6+G11)</f>
        <v>231774</v>
      </c>
      <c r="H12" s="283">
        <f>H6+H11</f>
        <v>215701</v>
      </c>
      <c r="I12" s="284">
        <f>I6+I11</f>
        <v>209419</v>
      </c>
      <c r="J12" s="285">
        <f>J6+J11</f>
        <v>211164</v>
      </c>
    </row>
    <row r="13" spans="1:19">
      <c r="A13" s="268" t="s">
        <v>189</v>
      </c>
      <c r="B13" s="260">
        <f>SUM(B7+B12)</f>
        <v>106360</v>
      </c>
      <c r="C13" s="260">
        <f>SUM(C7+C12)</f>
        <v>125414</v>
      </c>
      <c r="D13" s="261">
        <f>SUM(D7+D12)</f>
        <v>231774</v>
      </c>
    </row>
    <row r="14" spans="1:19" ht="15.75">
      <c r="A14" s="428">
        <v>43101</v>
      </c>
      <c r="B14" s="428"/>
      <c r="C14" s="428"/>
      <c r="D14" s="428"/>
    </row>
    <row r="15" spans="1:19" ht="15.75">
      <c r="A15" s="74"/>
      <c r="B15" s="64" t="s">
        <v>177</v>
      </c>
      <c r="C15" s="65" t="s">
        <v>178</v>
      </c>
      <c r="D15" s="75" t="s">
        <v>179</v>
      </c>
    </row>
    <row r="16" spans="1:19">
      <c r="A16" s="265" t="s">
        <v>180</v>
      </c>
      <c r="B16" s="248">
        <v>5044</v>
      </c>
      <c r="C16" s="248">
        <v>6371</v>
      </c>
      <c r="D16" s="249">
        <v>11415</v>
      </c>
    </row>
    <row r="17" spans="1:8" ht="15.75">
      <c r="A17" s="266" t="s">
        <v>181</v>
      </c>
      <c r="B17" s="251">
        <v>3910</v>
      </c>
      <c r="C17" s="251">
        <v>4746</v>
      </c>
      <c r="D17" s="252">
        <v>8656</v>
      </c>
      <c r="F17" s="198"/>
      <c r="G17" s="64" t="s">
        <v>177</v>
      </c>
      <c r="H17" s="65" t="s">
        <v>178</v>
      </c>
    </row>
    <row r="18" spans="1:8">
      <c r="A18" s="266" t="s">
        <v>182</v>
      </c>
      <c r="B18" s="251">
        <v>40377</v>
      </c>
      <c r="C18" s="251">
        <v>52255</v>
      </c>
      <c r="D18" s="252">
        <v>92632</v>
      </c>
      <c r="F18" s="200">
        <v>2017</v>
      </c>
      <c r="G18" s="6">
        <f>B13</f>
        <v>106360</v>
      </c>
      <c r="H18" s="6">
        <f>C13</f>
        <v>125414</v>
      </c>
    </row>
    <row r="19" spans="1:8">
      <c r="A19" s="267" t="s">
        <v>183</v>
      </c>
      <c r="B19" s="269">
        <f>SUM(B16:B18)</f>
        <v>49331</v>
      </c>
      <c r="C19" s="269">
        <f>SUM(C16:C18)</f>
        <v>63372</v>
      </c>
      <c r="D19" s="270">
        <f>SUM(D16:D18)</f>
        <v>112703</v>
      </c>
      <c r="F19" s="200">
        <v>2018</v>
      </c>
      <c r="G19" s="6">
        <f>B25</f>
        <v>95554</v>
      </c>
      <c r="H19" s="6">
        <f>C25</f>
        <v>120147</v>
      </c>
    </row>
    <row r="20" spans="1:8">
      <c r="A20" s="266" t="s">
        <v>184</v>
      </c>
      <c r="B20" s="251">
        <v>806</v>
      </c>
      <c r="C20" s="257">
        <v>801</v>
      </c>
      <c r="D20" s="252">
        <v>1607</v>
      </c>
      <c r="F20" s="200">
        <v>2019</v>
      </c>
      <c r="G20" s="6">
        <f>B37</f>
        <v>91894</v>
      </c>
      <c r="H20" s="6">
        <f>C37</f>
        <v>117525</v>
      </c>
    </row>
    <row r="21" spans="1:8">
      <c r="A21" s="266" t="s">
        <v>185</v>
      </c>
      <c r="B21" s="251">
        <v>3810</v>
      </c>
      <c r="C21" s="251">
        <v>4639</v>
      </c>
      <c r="D21" s="252">
        <v>8449</v>
      </c>
      <c r="F21" s="200">
        <v>2020</v>
      </c>
      <c r="G21" s="6">
        <f>B49</f>
        <v>93623</v>
      </c>
      <c r="H21" s="6">
        <f>C49</f>
        <v>117541</v>
      </c>
    </row>
    <row r="22" spans="1:8">
      <c r="A22" s="266" t="s">
        <v>186</v>
      </c>
      <c r="B22" s="257">
        <v>478</v>
      </c>
      <c r="C22" s="257">
        <v>414</v>
      </c>
      <c r="D22" s="252">
        <v>892</v>
      </c>
      <c r="F22" s="200"/>
    </row>
    <row r="23" spans="1:8">
      <c r="A23" s="266" t="s">
        <v>187</v>
      </c>
      <c r="B23" s="251">
        <v>41129</v>
      </c>
      <c r="C23" s="251">
        <v>50921</v>
      </c>
      <c r="D23" s="252">
        <v>92050</v>
      </c>
    </row>
    <row r="24" spans="1:8">
      <c r="A24" s="267" t="s">
        <v>188</v>
      </c>
      <c r="B24" s="269">
        <f>SUM(B20:B23)</f>
        <v>46223</v>
      </c>
      <c r="C24" s="269">
        <f>SUM(C20:C23)</f>
        <v>56775</v>
      </c>
      <c r="D24" s="270">
        <f>SUM(D20:D23)</f>
        <v>102998</v>
      </c>
    </row>
    <row r="25" spans="1:8">
      <c r="A25" s="268" t="s">
        <v>189</v>
      </c>
      <c r="B25" s="260">
        <f>B19+B24</f>
        <v>95554</v>
      </c>
      <c r="C25" s="260">
        <f>C19+C24</f>
        <v>120147</v>
      </c>
      <c r="D25" s="261">
        <f>D19+D24</f>
        <v>215701</v>
      </c>
    </row>
    <row r="26" spans="1:8" ht="15.75">
      <c r="A26" s="428">
        <v>43466</v>
      </c>
      <c r="B26" s="428"/>
      <c r="C26" s="428"/>
      <c r="D26" s="428"/>
    </row>
    <row r="27" spans="1:8" ht="15.75">
      <c r="A27" s="74"/>
      <c r="B27" s="64" t="s">
        <v>177</v>
      </c>
      <c r="C27" s="65" t="s">
        <v>178</v>
      </c>
      <c r="D27" s="75" t="s">
        <v>179</v>
      </c>
    </row>
    <row r="28" spans="1:8">
      <c r="A28" s="265" t="s">
        <v>180</v>
      </c>
      <c r="B28" s="248">
        <v>4768</v>
      </c>
      <c r="C28" s="248">
        <v>6162</v>
      </c>
      <c r="D28" s="249">
        <v>10930</v>
      </c>
    </row>
    <row r="29" spans="1:8">
      <c r="A29" s="266" t="s">
        <v>181</v>
      </c>
      <c r="B29" s="251">
        <v>4251</v>
      </c>
      <c r="C29" s="251">
        <v>5104</v>
      </c>
      <c r="D29" s="252">
        <v>9355</v>
      </c>
    </row>
    <row r="30" spans="1:8">
      <c r="A30" s="266" t="s">
        <v>182</v>
      </c>
      <c r="B30" s="251">
        <v>38144</v>
      </c>
      <c r="C30" s="251">
        <v>50546</v>
      </c>
      <c r="D30" s="252">
        <v>88690</v>
      </c>
    </row>
    <row r="31" spans="1:8">
      <c r="A31" s="267" t="s">
        <v>183</v>
      </c>
      <c r="B31" s="269">
        <f>SUM(B28:B30)</f>
        <v>47163</v>
      </c>
      <c r="C31" s="269">
        <f>SUM(C28:C30)</f>
        <v>61812</v>
      </c>
      <c r="D31" s="270">
        <f>SUM(D28:D30)</f>
        <v>108975</v>
      </c>
    </row>
    <row r="32" spans="1:8">
      <c r="A32" s="266" t="s">
        <v>184</v>
      </c>
      <c r="B32" s="251">
        <v>686</v>
      </c>
      <c r="C32" s="257">
        <v>685</v>
      </c>
      <c r="D32" s="252">
        <v>1371</v>
      </c>
    </row>
    <row r="33" spans="1:4">
      <c r="A33" s="266" t="s">
        <v>185</v>
      </c>
      <c r="B33" s="251">
        <v>3768</v>
      </c>
      <c r="C33" s="251">
        <v>4669</v>
      </c>
      <c r="D33" s="252">
        <v>8437</v>
      </c>
    </row>
    <row r="34" spans="1:4">
      <c r="A34" s="266" t="s">
        <v>186</v>
      </c>
      <c r="B34" s="257">
        <v>441</v>
      </c>
      <c r="C34" s="257">
        <v>412</v>
      </c>
      <c r="D34" s="252">
        <v>853</v>
      </c>
    </row>
    <row r="35" spans="1:4">
      <c r="A35" s="266" t="s">
        <v>187</v>
      </c>
      <c r="B35" s="251">
        <v>39836</v>
      </c>
      <c r="C35" s="251">
        <v>49947</v>
      </c>
      <c r="D35" s="252">
        <v>89783</v>
      </c>
    </row>
    <row r="36" spans="1:4">
      <c r="A36" s="267" t="s">
        <v>188</v>
      </c>
      <c r="B36" s="269">
        <f>SUM(B32:B35)</f>
        <v>44731</v>
      </c>
      <c r="C36" s="269">
        <f>SUM(C32:C35)</f>
        <v>55713</v>
      </c>
      <c r="D36" s="270">
        <f>SUM(D32:D35)</f>
        <v>100444</v>
      </c>
    </row>
    <row r="37" spans="1:4">
      <c r="A37" s="268" t="s">
        <v>189</v>
      </c>
      <c r="B37" s="260">
        <f>B31+B36</f>
        <v>91894</v>
      </c>
      <c r="C37" s="260">
        <f>C31+C36</f>
        <v>117525</v>
      </c>
      <c r="D37" s="261">
        <f>D31+D36</f>
        <v>209419</v>
      </c>
    </row>
    <row r="38" spans="1:4" ht="15.75">
      <c r="A38" s="428">
        <v>43831</v>
      </c>
      <c r="B38" s="428"/>
      <c r="C38" s="428"/>
      <c r="D38" s="428"/>
    </row>
    <row r="39" spans="1:4" ht="15.75">
      <c r="A39" s="74"/>
      <c r="B39" s="64" t="s">
        <v>177</v>
      </c>
      <c r="C39" s="65" t="s">
        <v>178</v>
      </c>
      <c r="D39" s="75" t="s">
        <v>179</v>
      </c>
    </row>
    <row r="40" spans="1:4">
      <c r="A40" s="265" t="s">
        <v>180</v>
      </c>
      <c r="B40" s="248">
        <v>5022</v>
      </c>
      <c r="C40" s="248">
        <v>6295</v>
      </c>
      <c r="D40" s="249">
        <v>11317</v>
      </c>
    </row>
    <row r="41" spans="1:4">
      <c r="A41" s="266" t="s">
        <v>181</v>
      </c>
      <c r="B41" s="251">
        <v>4537</v>
      </c>
      <c r="C41" s="251">
        <v>5323</v>
      </c>
      <c r="D41" s="252">
        <v>9860</v>
      </c>
    </row>
    <row r="42" spans="1:4">
      <c r="A42" s="266" t="s">
        <v>182</v>
      </c>
      <c r="B42" s="251">
        <v>38141</v>
      </c>
      <c r="C42" s="251">
        <v>49814</v>
      </c>
      <c r="D42" s="252">
        <v>87955</v>
      </c>
    </row>
    <row r="43" spans="1:4">
      <c r="A43" s="267" t="s">
        <v>183</v>
      </c>
      <c r="B43" s="269">
        <f>SUM(B40:B42)</f>
        <v>47700</v>
      </c>
      <c r="C43" s="269">
        <f>SUM(C40:C42)</f>
        <v>61432</v>
      </c>
      <c r="D43" s="270">
        <f>SUM(D40:D42)</f>
        <v>109132</v>
      </c>
    </row>
    <row r="44" spans="1:4">
      <c r="A44" s="266" t="s">
        <v>184</v>
      </c>
      <c r="B44" s="251">
        <v>970</v>
      </c>
      <c r="C44" s="257">
        <v>827</v>
      </c>
      <c r="D44" s="252">
        <v>1797</v>
      </c>
    </row>
    <row r="45" spans="1:4">
      <c r="A45" s="266" t="s">
        <v>185</v>
      </c>
      <c r="B45" s="251">
        <v>3533</v>
      </c>
      <c r="C45" s="251">
        <v>4457</v>
      </c>
      <c r="D45" s="252">
        <v>7990</v>
      </c>
    </row>
    <row r="46" spans="1:4">
      <c r="A46" s="266" t="s">
        <v>186</v>
      </c>
      <c r="B46" s="257">
        <v>437</v>
      </c>
      <c r="C46" s="257">
        <v>419</v>
      </c>
      <c r="D46" s="252">
        <v>856</v>
      </c>
    </row>
    <row r="47" spans="1:4">
      <c r="A47" s="266" t="s">
        <v>187</v>
      </c>
      <c r="B47" s="251">
        <v>40983</v>
      </c>
      <c r="C47" s="251">
        <v>50406</v>
      </c>
      <c r="D47" s="252">
        <v>91389</v>
      </c>
    </row>
    <row r="48" spans="1:4">
      <c r="A48" s="267" t="s">
        <v>188</v>
      </c>
      <c r="B48" s="269">
        <f>SUM(B44:B47)</f>
        <v>45923</v>
      </c>
      <c r="C48" s="269">
        <f>SUM(C44:C47)</f>
        <v>56109</v>
      </c>
      <c r="D48" s="270">
        <f>SUM(D44:D47)</f>
        <v>102032</v>
      </c>
    </row>
    <row r="49" spans="1:4">
      <c r="A49" s="268" t="s">
        <v>189</v>
      </c>
      <c r="B49" s="260">
        <f>B43+B48</f>
        <v>93623</v>
      </c>
      <c r="C49" s="260">
        <f>C43+C48</f>
        <v>117541</v>
      </c>
      <c r="D49" s="261">
        <f>D43+D48</f>
        <v>211164</v>
      </c>
    </row>
    <row r="52" spans="1:4">
      <c r="A52" s="42" t="s">
        <v>112</v>
      </c>
      <c r="B52" s="42" t="s">
        <v>113</v>
      </c>
    </row>
    <row r="53" spans="1:4">
      <c r="A53" s="42" t="s">
        <v>114</v>
      </c>
      <c r="B53" s="42" t="s">
        <v>48</v>
      </c>
    </row>
  </sheetData>
  <mergeCells count="6">
    <mergeCell ref="A38:D38"/>
    <mergeCell ref="A1:D1"/>
    <mergeCell ref="F1:J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zoomScale="80" zoomScaleNormal="80" workbookViewId="0">
      <selection activeCell="A18" sqref="A18"/>
    </sheetView>
  </sheetViews>
  <sheetFormatPr baseColWidth="10" defaultRowHeight="15"/>
  <cols>
    <col min="1" max="1" width="27.5703125" customWidth="1"/>
    <col min="2" max="5" width="16.28515625" customWidth="1"/>
  </cols>
  <sheetData>
    <row r="1" spans="1:5" ht="15.75">
      <c r="A1" s="431" t="s">
        <v>552</v>
      </c>
      <c r="B1" s="431"/>
      <c r="C1" s="431"/>
      <c r="D1" s="431"/>
      <c r="E1" s="431"/>
    </row>
    <row r="2" spans="1:5" ht="38.25" customHeight="1">
      <c r="A2" s="223" t="s">
        <v>553</v>
      </c>
      <c r="B2" s="432" t="s">
        <v>522</v>
      </c>
      <c r="C2" s="432"/>
      <c r="D2" s="433" t="s">
        <v>523</v>
      </c>
      <c r="E2" s="433"/>
    </row>
    <row r="3" spans="1:5">
      <c r="A3" s="326" t="s">
        <v>554</v>
      </c>
      <c r="B3" s="430">
        <v>80581</v>
      </c>
      <c r="C3" s="430"/>
      <c r="D3" s="430">
        <v>11902</v>
      </c>
      <c r="E3" s="430"/>
    </row>
    <row r="4" spans="1:5">
      <c r="A4" s="326" t="s">
        <v>555</v>
      </c>
      <c r="B4" s="430">
        <v>81401</v>
      </c>
      <c r="C4" s="430"/>
      <c r="D4" s="430">
        <v>12039</v>
      </c>
      <c r="E4" s="430"/>
    </row>
    <row r="5" spans="1:5">
      <c r="A5" s="326" t="s">
        <v>556</v>
      </c>
      <c r="B5" s="430">
        <v>81529</v>
      </c>
      <c r="C5" s="430"/>
      <c r="D5" s="430">
        <v>12105</v>
      </c>
      <c r="E5" s="430"/>
    </row>
    <row r="6" spans="1:5">
      <c r="A6" s="326" t="s">
        <v>557</v>
      </c>
      <c r="B6" s="430">
        <v>81834</v>
      </c>
      <c r="C6" s="430"/>
      <c r="D6" s="430">
        <v>12242</v>
      </c>
      <c r="E6" s="430"/>
    </row>
    <row r="7" spans="1:5" s="384" customFormat="1">
      <c r="A7" s="326" t="s">
        <v>558</v>
      </c>
      <c r="B7" s="430">
        <v>81914</v>
      </c>
      <c r="C7" s="430"/>
      <c r="D7" s="430">
        <v>12274</v>
      </c>
      <c r="E7" s="430"/>
    </row>
    <row r="8" spans="1:5">
      <c r="A8" s="326" t="s">
        <v>627</v>
      </c>
      <c r="B8" s="430">
        <v>83382</v>
      </c>
      <c r="C8" s="430"/>
      <c r="D8" s="430">
        <v>12289</v>
      </c>
      <c r="E8" s="430"/>
    </row>
    <row r="9" spans="1:5">
      <c r="A9" s="397" t="s">
        <v>628</v>
      </c>
      <c r="B9" s="427"/>
      <c r="C9" s="427"/>
      <c r="D9" s="427"/>
      <c r="E9" s="427"/>
    </row>
    <row r="10" spans="1:5">
      <c r="A10" s="427"/>
      <c r="B10" s="427"/>
      <c r="C10" s="427"/>
      <c r="D10" s="427"/>
      <c r="E10" s="427"/>
    </row>
    <row r="11" spans="1:5">
      <c r="A11" s="427"/>
      <c r="B11" s="427"/>
      <c r="C11" s="427"/>
      <c r="D11" s="427"/>
      <c r="E11" s="427"/>
    </row>
    <row r="12" spans="1:5" ht="24.75" customHeight="1">
      <c r="A12" s="427"/>
      <c r="B12" s="427"/>
      <c r="C12" s="427"/>
      <c r="D12" s="427"/>
      <c r="E12" s="427"/>
    </row>
    <row r="13" spans="1:5">
      <c r="A13" s="427"/>
      <c r="B13" s="427"/>
      <c r="C13" s="427"/>
      <c r="D13" s="427"/>
      <c r="E13" s="427"/>
    </row>
    <row r="14" spans="1:5" s="222" customFormat="1">
      <c r="A14" s="427"/>
      <c r="B14" s="427"/>
      <c r="C14" s="427"/>
      <c r="D14" s="427"/>
      <c r="E14" s="427"/>
    </row>
    <row r="15" spans="1:5">
      <c r="A15" s="427"/>
      <c r="B15" s="427"/>
      <c r="C15" s="427"/>
      <c r="D15" s="427"/>
      <c r="E15" s="427"/>
    </row>
    <row r="16" spans="1:5" ht="129" customHeight="1">
      <c r="A16" s="427"/>
      <c r="B16" s="427"/>
      <c r="C16" s="427"/>
      <c r="D16" s="427"/>
      <c r="E16" s="427"/>
    </row>
    <row r="17" spans="1:5" ht="15.75">
      <c r="A17" s="431" t="s">
        <v>533</v>
      </c>
      <c r="B17" s="431"/>
      <c r="C17" s="431"/>
      <c r="D17" s="431"/>
      <c r="E17" s="431"/>
    </row>
    <row r="18" spans="1:5">
      <c r="A18" s="18" t="s">
        <v>629</v>
      </c>
      <c r="B18" s="19"/>
      <c r="C18" s="19"/>
      <c r="D18" s="19"/>
      <c r="E18" s="19"/>
    </row>
    <row r="19" spans="1:5" ht="38.25">
      <c r="A19" s="223" t="s">
        <v>44</v>
      </c>
      <c r="B19" s="224" t="s">
        <v>522</v>
      </c>
      <c r="C19" s="223" t="s">
        <v>523</v>
      </c>
      <c r="D19" s="225" t="s">
        <v>521</v>
      </c>
      <c r="E19" s="225" t="s">
        <v>520</v>
      </c>
    </row>
    <row r="20" spans="1:5">
      <c r="A20" s="227" t="s">
        <v>126</v>
      </c>
      <c r="B20" s="38">
        <v>13086</v>
      </c>
      <c r="C20" s="38">
        <v>1166</v>
      </c>
      <c r="D20" s="19">
        <v>88</v>
      </c>
      <c r="E20" s="38">
        <v>1121</v>
      </c>
    </row>
    <row r="21" spans="1:5">
      <c r="A21" s="227" t="s">
        <v>127</v>
      </c>
      <c r="B21" s="19">
        <v>610</v>
      </c>
      <c r="C21" s="19">
        <v>57</v>
      </c>
      <c r="D21" s="19">
        <v>17</v>
      </c>
      <c r="E21" s="19">
        <v>53</v>
      </c>
    </row>
    <row r="22" spans="1:5">
      <c r="A22" s="227" t="s">
        <v>128</v>
      </c>
      <c r="B22" s="19">
        <v>302</v>
      </c>
      <c r="C22" s="19">
        <v>63</v>
      </c>
      <c r="D22" s="19">
        <v>8</v>
      </c>
      <c r="E22" s="19">
        <v>56</v>
      </c>
    </row>
    <row r="23" spans="1:5">
      <c r="A23" s="227" t="s">
        <v>129</v>
      </c>
      <c r="B23" s="38">
        <v>10848</v>
      </c>
      <c r="C23" s="38">
        <v>1638</v>
      </c>
      <c r="D23" s="19">
        <v>154</v>
      </c>
      <c r="E23" s="38">
        <v>1546</v>
      </c>
    </row>
    <row r="24" spans="1:5">
      <c r="A24" s="227" t="s">
        <v>525</v>
      </c>
      <c r="B24" s="19">
        <v>262</v>
      </c>
      <c r="C24" s="19">
        <v>46</v>
      </c>
      <c r="D24" s="19">
        <v>2</v>
      </c>
      <c r="E24" s="38">
        <v>46</v>
      </c>
    </row>
    <row r="25" spans="1:5">
      <c r="A25" s="227" t="s">
        <v>131</v>
      </c>
      <c r="B25" s="38">
        <v>1168</v>
      </c>
      <c r="C25" s="19">
        <v>247</v>
      </c>
      <c r="D25" s="19">
        <v>18</v>
      </c>
      <c r="E25" s="19">
        <v>239</v>
      </c>
    </row>
    <row r="26" spans="1:5">
      <c r="A26" s="227" t="s">
        <v>144</v>
      </c>
      <c r="B26" s="38">
        <v>1446</v>
      </c>
      <c r="C26" s="19">
        <v>168</v>
      </c>
      <c r="D26" s="19">
        <v>28</v>
      </c>
      <c r="E26" s="19">
        <v>158</v>
      </c>
    </row>
    <row r="27" spans="1:5">
      <c r="A27" s="227" t="s">
        <v>526</v>
      </c>
      <c r="B27" s="19">
        <v>333</v>
      </c>
      <c r="C27" s="19">
        <v>76</v>
      </c>
      <c r="D27" s="19">
        <v>4</v>
      </c>
      <c r="E27" s="19">
        <v>74</v>
      </c>
    </row>
    <row r="28" spans="1:5">
      <c r="A28" s="227" t="s">
        <v>153</v>
      </c>
      <c r="B28" s="19">
        <v>81</v>
      </c>
      <c r="C28" s="19">
        <v>21</v>
      </c>
      <c r="D28" s="19">
        <v>0</v>
      </c>
      <c r="E28" s="19">
        <v>21</v>
      </c>
    </row>
    <row r="29" spans="1:5">
      <c r="A29" s="227" t="s">
        <v>132</v>
      </c>
      <c r="B29" s="19">
        <v>107</v>
      </c>
      <c r="C29" s="19">
        <v>20</v>
      </c>
      <c r="D29" s="19">
        <v>0</v>
      </c>
      <c r="E29" s="19">
        <v>20</v>
      </c>
    </row>
    <row r="30" spans="1:5">
      <c r="A30" s="227" t="s">
        <v>133</v>
      </c>
      <c r="B30" s="19">
        <v>153</v>
      </c>
      <c r="C30" s="19">
        <v>44</v>
      </c>
      <c r="D30" s="19">
        <v>0</v>
      </c>
      <c r="E30" s="19">
        <v>44</v>
      </c>
    </row>
    <row r="31" spans="1:5">
      <c r="A31" s="227" t="s">
        <v>527</v>
      </c>
      <c r="B31" s="38">
        <v>2109</v>
      </c>
      <c r="C31" s="19">
        <v>572</v>
      </c>
      <c r="D31" s="19">
        <v>69</v>
      </c>
      <c r="E31" s="19">
        <v>520</v>
      </c>
    </row>
    <row r="32" spans="1:5">
      <c r="A32" s="227" t="s">
        <v>136</v>
      </c>
      <c r="B32" s="38">
        <v>1452</v>
      </c>
      <c r="C32" s="19">
        <v>202</v>
      </c>
      <c r="D32" s="19">
        <v>17</v>
      </c>
      <c r="E32" s="19">
        <v>192</v>
      </c>
    </row>
    <row r="33" spans="1:5">
      <c r="A33" s="227" t="s">
        <v>528</v>
      </c>
      <c r="B33" s="19">
        <v>908</v>
      </c>
      <c r="C33" s="19">
        <v>186</v>
      </c>
      <c r="D33" s="19">
        <v>18</v>
      </c>
      <c r="E33" s="19">
        <v>180</v>
      </c>
    </row>
    <row r="34" spans="1:5">
      <c r="A34" s="227" t="s">
        <v>138</v>
      </c>
      <c r="B34" s="38">
        <v>1126</v>
      </c>
      <c r="C34" s="19">
        <v>238</v>
      </c>
      <c r="D34" s="19">
        <v>9</v>
      </c>
      <c r="E34" s="19">
        <v>237</v>
      </c>
    </row>
    <row r="35" spans="1:5">
      <c r="A35" s="227" t="s">
        <v>135</v>
      </c>
      <c r="B35" s="19">
        <v>118</v>
      </c>
      <c r="C35" s="19">
        <v>39</v>
      </c>
      <c r="D35" s="19">
        <v>4</v>
      </c>
      <c r="E35" s="19">
        <v>35</v>
      </c>
    </row>
    <row r="36" spans="1:5">
      <c r="A36" s="227" t="s">
        <v>529</v>
      </c>
      <c r="B36" s="38">
        <v>10926</v>
      </c>
      <c r="C36" s="38">
        <v>1706</v>
      </c>
      <c r="D36" s="19">
        <v>149</v>
      </c>
      <c r="E36" s="38">
        <v>1643</v>
      </c>
    </row>
    <row r="37" spans="1:5">
      <c r="A37" s="227" t="s">
        <v>530</v>
      </c>
      <c r="B37" s="19">
        <v>400</v>
      </c>
      <c r="C37" s="19">
        <v>87</v>
      </c>
      <c r="D37" s="19">
        <v>1</v>
      </c>
      <c r="E37" s="19">
        <v>86</v>
      </c>
    </row>
    <row r="38" spans="1:5">
      <c r="A38" s="227" t="s">
        <v>141</v>
      </c>
      <c r="B38" s="38">
        <v>2429</v>
      </c>
      <c r="C38" s="19">
        <v>473</v>
      </c>
      <c r="D38" s="19">
        <v>55</v>
      </c>
      <c r="E38" s="19">
        <v>452</v>
      </c>
    </row>
    <row r="39" spans="1:5">
      <c r="A39" s="227" t="s">
        <v>531</v>
      </c>
      <c r="B39" s="19">
        <v>289</v>
      </c>
      <c r="C39" s="19">
        <v>73</v>
      </c>
      <c r="D39" s="19">
        <v>3</v>
      </c>
      <c r="E39" s="19">
        <v>71</v>
      </c>
    </row>
    <row r="40" spans="1:5">
      <c r="A40" s="227" t="s">
        <v>143</v>
      </c>
      <c r="B40" s="38">
        <v>1379</v>
      </c>
      <c r="C40" s="19">
        <v>375</v>
      </c>
      <c r="D40" s="19">
        <v>29</v>
      </c>
      <c r="E40" s="19">
        <v>369</v>
      </c>
    </row>
    <row r="41" spans="1:5">
      <c r="A41" s="227" t="s">
        <v>151</v>
      </c>
      <c r="B41" s="19">
        <v>69</v>
      </c>
      <c r="C41" s="19">
        <v>20</v>
      </c>
      <c r="D41" s="19">
        <v>0</v>
      </c>
      <c r="E41" s="19">
        <v>20</v>
      </c>
    </row>
    <row r="42" spans="1:5">
      <c r="A42" s="227" t="s">
        <v>142</v>
      </c>
      <c r="B42" s="38">
        <v>3912</v>
      </c>
      <c r="C42" s="19">
        <v>622</v>
      </c>
      <c r="D42" s="19">
        <v>31</v>
      </c>
      <c r="E42" s="19">
        <v>608</v>
      </c>
    </row>
    <row r="43" spans="1:5">
      <c r="A43" s="227" t="s">
        <v>145</v>
      </c>
      <c r="B43" s="19">
        <v>95</v>
      </c>
      <c r="C43" s="19">
        <v>36</v>
      </c>
      <c r="D43" s="19">
        <v>0</v>
      </c>
      <c r="E43" s="19">
        <v>35</v>
      </c>
    </row>
    <row r="44" spans="1:5">
      <c r="A44" s="227" t="s">
        <v>146</v>
      </c>
      <c r="B44" s="38">
        <v>2521</v>
      </c>
      <c r="C44" s="19">
        <v>390</v>
      </c>
      <c r="D44" s="19">
        <v>26</v>
      </c>
      <c r="E44" s="19">
        <v>376</v>
      </c>
    </row>
    <row r="45" spans="1:5">
      <c r="A45" s="227" t="s">
        <v>147</v>
      </c>
      <c r="B45" s="38">
        <v>23235</v>
      </c>
      <c r="C45" s="38">
        <v>2978</v>
      </c>
      <c r="D45" s="19">
        <v>335</v>
      </c>
      <c r="E45" s="38">
        <v>2820</v>
      </c>
    </row>
    <row r="46" spans="1:5">
      <c r="A46" s="227" t="s">
        <v>148</v>
      </c>
      <c r="B46" s="38">
        <v>1232</v>
      </c>
      <c r="C46" s="19">
        <v>217</v>
      </c>
      <c r="D46" s="19">
        <v>6</v>
      </c>
      <c r="E46" s="19">
        <v>212</v>
      </c>
    </row>
    <row r="47" spans="1:5">
      <c r="A47" s="227" t="s">
        <v>149</v>
      </c>
      <c r="B47" s="38">
        <v>1283</v>
      </c>
      <c r="C47" s="19">
        <v>206</v>
      </c>
      <c r="D47" s="19">
        <v>10</v>
      </c>
      <c r="E47" s="19">
        <v>202</v>
      </c>
    </row>
    <row r="48" spans="1:5">
      <c r="A48" s="227" t="s">
        <v>152</v>
      </c>
      <c r="B48" s="38">
        <v>1060</v>
      </c>
      <c r="C48" s="19">
        <v>196</v>
      </c>
      <c r="D48" s="19">
        <v>21</v>
      </c>
      <c r="E48" s="19">
        <v>187</v>
      </c>
    </row>
    <row r="49" spans="1:5">
      <c r="A49" s="227" t="s">
        <v>154</v>
      </c>
      <c r="B49" s="19">
        <v>383</v>
      </c>
      <c r="C49" s="19">
        <v>111</v>
      </c>
      <c r="D49" s="19">
        <v>7</v>
      </c>
      <c r="E49" s="19">
        <v>106</v>
      </c>
    </row>
    <row r="50" spans="1:5">
      <c r="A50" s="227" t="s">
        <v>532</v>
      </c>
      <c r="B50" s="19">
        <v>60</v>
      </c>
      <c r="C50" s="19">
        <v>16</v>
      </c>
      <c r="D50" s="19">
        <v>2</v>
      </c>
      <c r="E50" s="19">
        <v>14</v>
      </c>
    </row>
    <row r="51" spans="1:5">
      <c r="A51" s="228" t="s">
        <v>524</v>
      </c>
      <c r="B51" s="226">
        <f>SUM(B20:B50)</f>
        <v>83382</v>
      </c>
      <c r="C51" s="226">
        <f t="shared" ref="C51:E51" si="0">SUM(C20:C50)</f>
        <v>12289</v>
      </c>
      <c r="D51" s="226">
        <f t="shared" si="0"/>
        <v>1111</v>
      </c>
      <c r="E51" s="226">
        <f t="shared" si="0"/>
        <v>11743</v>
      </c>
    </row>
    <row r="52" spans="1:5">
      <c r="B52" s="6"/>
      <c r="C52" s="6"/>
      <c r="D52" s="6"/>
      <c r="E52" s="6"/>
    </row>
    <row r="53" spans="1:5">
      <c r="A53" s="328" t="s">
        <v>559</v>
      </c>
      <c r="B53" s="385"/>
    </row>
    <row r="55" spans="1:5">
      <c r="A55" s="42" t="s">
        <v>358</v>
      </c>
      <c r="B55" s="42"/>
    </row>
    <row r="56" spans="1:5">
      <c r="A56" s="42" t="s">
        <v>361</v>
      </c>
      <c r="B56" s="42"/>
    </row>
  </sheetData>
  <mergeCells count="17">
    <mergeCell ref="A9:E16"/>
    <mergeCell ref="A17:E17"/>
    <mergeCell ref="B5:C5"/>
    <mergeCell ref="D5:E5"/>
    <mergeCell ref="B6:C6"/>
    <mergeCell ref="D6:E6"/>
    <mergeCell ref="B8:C8"/>
    <mergeCell ref="D8:E8"/>
    <mergeCell ref="B7:C7"/>
    <mergeCell ref="D7:E7"/>
    <mergeCell ref="B4:C4"/>
    <mergeCell ref="D4:E4"/>
    <mergeCell ref="A1:E1"/>
    <mergeCell ref="B2:C2"/>
    <mergeCell ref="D2:E2"/>
    <mergeCell ref="B3:C3"/>
    <mergeCell ref="D3:E3"/>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zoomScale="80" zoomScaleNormal="80" workbookViewId="0">
      <selection activeCell="F10" sqref="F10"/>
    </sheetView>
  </sheetViews>
  <sheetFormatPr baseColWidth="10" defaultRowHeight="15"/>
  <cols>
    <col min="1" max="1" width="16.28515625" customWidth="1"/>
    <col min="2" max="2" width="14.5703125" customWidth="1"/>
    <col min="3" max="6" width="14.7109375" customWidth="1"/>
  </cols>
  <sheetData>
    <row r="1" spans="1:18" ht="53.25" customHeight="1">
      <c r="A1" s="434" t="s">
        <v>567</v>
      </c>
      <c r="B1" s="434"/>
      <c r="C1" s="434"/>
      <c r="D1" s="434"/>
      <c r="E1" s="434"/>
      <c r="F1" s="434"/>
    </row>
    <row r="2" spans="1:18" ht="30" customHeight="1">
      <c r="A2" s="24" t="s">
        <v>100</v>
      </c>
      <c r="B2" s="201" t="s">
        <v>101</v>
      </c>
      <c r="C2" s="201" t="s">
        <v>102</v>
      </c>
      <c r="D2" s="203" t="s">
        <v>445</v>
      </c>
      <c r="E2" s="203" t="s">
        <v>444</v>
      </c>
      <c r="F2" s="202" t="s">
        <v>568</v>
      </c>
    </row>
    <row r="3" spans="1:18" ht="15" customHeight="1">
      <c r="A3" s="27">
        <v>43831</v>
      </c>
      <c r="B3" s="29">
        <v>14451</v>
      </c>
      <c r="C3" s="29">
        <v>14305</v>
      </c>
      <c r="D3" s="29">
        <v>3521</v>
      </c>
      <c r="E3" s="239">
        <v>25235</v>
      </c>
      <c r="F3" s="28">
        <v>28756</v>
      </c>
      <c r="G3" s="6"/>
    </row>
    <row r="4" spans="1:18" ht="15" customHeight="1">
      <c r="A4" s="27">
        <v>43862</v>
      </c>
      <c r="B4" s="240">
        <v>13328</v>
      </c>
      <c r="C4" s="240">
        <v>12817</v>
      </c>
      <c r="D4" s="240">
        <v>3255</v>
      </c>
      <c r="E4" s="241">
        <v>22890</v>
      </c>
      <c r="F4" s="28">
        <v>26145</v>
      </c>
      <c r="G4" s="6"/>
    </row>
    <row r="5" spans="1:18">
      <c r="A5" s="27">
        <v>43891</v>
      </c>
      <c r="B5" s="29">
        <v>10183</v>
      </c>
      <c r="C5" s="29">
        <v>9355</v>
      </c>
      <c r="D5" s="29">
        <v>2533</v>
      </c>
      <c r="E5" s="239">
        <v>17005</v>
      </c>
      <c r="F5" s="28">
        <v>19538</v>
      </c>
      <c r="G5" s="6"/>
    </row>
    <row r="6" spans="1:18">
      <c r="A6" s="27">
        <v>43922</v>
      </c>
      <c r="B6" s="242">
        <v>4046</v>
      </c>
      <c r="C6" s="242">
        <v>2451</v>
      </c>
      <c r="D6" s="243">
        <v>815</v>
      </c>
      <c r="E6" s="239">
        <v>5682</v>
      </c>
      <c r="F6" s="28">
        <v>6497</v>
      </c>
      <c r="G6" s="6"/>
    </row>
    <row r="7" spans="1:18">
      <c r="A7" s="27">
        <v>43952</v>
      </c>
      <c r="B7" s="29">
        <v>5068</v>
      </c>
      <c r="C7" s="29">
        <v>2843</v>
      </c>
      <c r="D7" s="29">
        <v>1201</v>
      </c>
      <c r="E7" s="239">
        <v>6710</v>
      </c>
      <c r="F7" s="28">
        <v>7911</v>
      </c>
      <c r="G7" s="6"/>
      <c r="N7" s="170"/>
      <c r="O7" s="170"/>
      <c r="P7" s="170"/>
    </row>
    <row r="8" spans="1:18">
      <c r="A8" s="27">
        <v>43983</v>
      </c>
      <c r="B8" s="29">
        <v>7872</v>
      </c>
      <c r="C8" s="29">
        <v>4950</v>
      </c>
      <c r="D8" s="29">
        <v>1815</v>
      </c>
      <c r="E8" s="239">
        <v>11007</v>
      </c>
      <c r="F8" s="28">
        <v>12822</v>
      </c>
      <c r="G8" s="6"/>
      <c r="N8" s="170"/>
      <c r="O8" s="170"/>
      <c r="P8" s="170"/>
    </row>
    <row r="9" spans="1:18">
      <c r="A9" s="27">
        <v>44013</v>
      </c>
      <c r="B9" s="29">
        <v>10037</v>
      </c>
      <c r="C9" s="29">
        <v>7946</v>
      </c>
      <c r="D9" s="29">
        <v>2611</v>
      </c>
      <c r="E9" s="29">
        <v>15372</v>
      </c>
      <c r="F9" s="28">
        <v>17983</v>
      </c>
      <c r="N9" s="170"/>
      <c r="O9" s="170"/>
      <c r="P9" s="170"/>
    </row>
    <row r="10" spans="1:18" s="386" customFormat="1">
      <c r="A10" s="172">
        <v>44044</v>
      </c>
      <c r="B10" s="180">
        <v>8153</v>
      </c>
      <c r="C10" s="180">
        <v>7094</v>
      </c>
      <c r="D10" s="180">
        <v>2166</v>
      </c>
      <c r="E10" s="180">
        <v>13081</v>
      </c>
      <c r="F10" s="173">
        <v>15247</v>
      </c>
      <c r="N10" s="170"/>
      <c r="O10" s="170"/>
      <c r="P10" s="170"/>
    </row>
    <row r="11" spans="1:18" ht="15" customHeight="1">
      <c r="A11" s="397" t="s">
        <v>641</v>
      </c>
      <c r="B11" s="397"/>
      <c r="C11" s="397"/>
      <c r="D11" s="397"/>
      <c r="E11" s="397"/>
      <c r="F11" s="397"/>
      <c r="G11" s="197"/>
    </row>
    <row r="12" spans="1:18">
      <c r="A12" s="397"/>
      <c r="B12" s="397"/>
      <c r="C12" s="397"/>
      <c r="D12" s="397"/>
      <c r="E12" s="397"/>
      <c r="F12" s="397"/>
      <c r="G12" s="197"/>
      <c r="H12" s="197"/>
    </row>
    <row r="13" spans="1:18" ht="18" customHeight="1">
      <c r="A13" s="397"/>
      <c r="B13" s="397"/>
      <c r="C13" s="397"/>
      <c r="D13" s="397"/>
      <c r="E13" s="397"/>
      <c r="F13" s="397"/>
      <c r="H13" s="434" t="s">
        <v>569</v>
      </c>
      <c r="I13" s="434"/>
      <c r="J13" s="434"/>
      <c r="K13" s="434"/>
      <c r="L13" s="434"/>
      <c r="M13" s="434"/>
      <c r="N13" s="434"/>
      <c r="O13" s="434"/>
      <c r="P13" s="434"/>
      <c r="Q13" s="434"/>
      <c r="R13" s="434"/>
    </row>
    <row r="14" spans="1:18" ht="42.75" customHeight="1">
      <c r="A14" s="397"/>
      <c r="B14" s="397"/>
      <c r="C14" s="397"/>
      <c r="D14" s="397"/>
      <c r="E14" s="397"/>
      <c r="F14" s="397"/>
      <c r="H14" s="26" t="s">
        <v>100</v>
      </c>
      <c r="I14" s="23" t="s">
        <v>570</v>
      </c>
      <c r="J14" s="24" t="s">
        <v>571</v>
      </c>
      <c r="K14" s="23" t="s">
        <v>572</v>
      </c>
      <c r="Q14" s="204"/>
    </row>
    <row r="15" spans="1:18" ht="27.75" customHeight="1">
      <c r="A15" s="397"/>
      <c r="B15" s="397"/>
      <c r="C15" s="397"/>
      <c r="D15" s="397"/>
      <c r="E15" s="397"/>
      <c r="F15" s="397"/>
      <c r="H15" s="27">
        <v>43831</v>
      </c>
      <c r="I15" s="29">
        <v>29181</v>
      </c>
      <c r="J15" s="28">
        <v>28756</v>
      </c>
      <c r="K15" s="12">
        <f>((J15-I15)/I15)*100</f>
        <v>-1.4564271272403275</v>
      </c>
      <c r="Q15" s="204"/>
    </row>
    <row r="16" spans="1:18">
      <c r="A16" s="397"/>
      <c r="B16" s="397"/>
      <c r="C16" s="397"/>
      <c r="D16" s="397"/>
      <c r="E16" s="397"/>
      <c r="F16" s="397"/>
      <c r="H16" s="27">
        <v>43862</v>
      </c>
      <c r="I16" s="240">
        <v>26188</v>
      </c>
      <c r="J16" s="28">
        <v>26145</v>
      </c>
      <c r="K16" s="12">
        <f t="shared" ref="K16:K22" si="0">((J16-I16)/I16)*100</f>
        <v>-0.16419734229418054</v>
      </c>
      <c r="Q16" s="204"/>
    </row>
    <row r="17" spans="1:17">
      <c r="A17" s="397"/>
      <c r="B17" s="397"/>
      <c r="C17" s="397"/>
      <c r="D17" s="397"/>
      <c r="E17" s="397"/>
      <c r="F17" s="397"/>
      <c r="H17" s="27">
        <v>43891</v>
      </c>
      <c r="I17" s="29">
        <v>29566</v>
      </c>
      <c r="J17" s="28">
        <v>19538</v>
      </c>
      <c r="K17" s="12">
        <f t="shared" si="0"/>
        <v>-33.917337482243113</v>
      </c>
    </row>
    <row r="18" spans="1:17">
      <c r="A18" s="397"/>
      <c r="B18" s="397"/>
      <c r="C18" s="397"/>
      <c r="D18" s="397"/>
      <c r="E18" s="397"/>
      <c r="F18" s="397"/>
      <c r="H18" s="27">
        <v>43922</v>
      </c>
      <c r="I18" s="243">
        <v>28557</v>
      </c>
      <c r="J18" s="28">
        <v>6497</v>
      </c>
      <c r="K18" s="12">
        <f t="shared" si="0"/>
        <v>-77.249010750428965</v>
      </c>
    </row>
    <row r="19" spans="1:17">
      <c r="A19" s="397"/>
      <c r="B19" s="397"/>
      <c r="C19" s="397"/>
      <c r="D19" s="397"/>
      <c r="E19" s="397"/>
      <c r="F19" s="397"/>
      <c r="H19" s="27">
        <v>43952</v>
      </c>
      <c r="I19" s="29">
        <v>29444</v>
      </c>
      <c r="J19" s="28">
        <v>7911</v>
      </c>
      <c r="K19" s="12">
        <f t="shared" si="0"/>
        <v>-73.13204727618529</v>
      </c>
    </row>
    <row r="20" spans="1:17">
      <c r="A20" s="397"/>
      <c r="B20" s="397"/>
      <c r="C20" s="397"/>
      <c r="D20" s="397"/>
      <c r="E20" s="397"/>
      <c r="F20" s="397"/>
      <c r="H20" s="27">
        <v>43983</v>
      </c>
      <c r="I20" s="29">
        <v>30042</v>
      </c>
      <c r="J20" s="28">
        <v>12822</v>
      </c>
      <c r="K20" s="12">
        <f t="shared" si="0"/>
        <v>-57.319752346714601</v>
      </c>
    </row>
    <row r="21" spans="1:17">
      <c r="A21" s="397"/>
      <c r="B21" s="397"/>
      <c r="C21" s="397"/>
      <c r="D21" s="397"/>
      <c r="E21" s="397"/>
      <c r="F21" s="397"/>
      <c r="G21" s="6"/>
      <c r="H21" s="27">
        <v>44013</v>
      </c>
      <c r="I21" s="29">
        <v>35388</v>
      </c>
      <c r="J21" s="28">
        <v>17983</v>
      </c>
      <c r="K21" s="388">
        <f t="shared" si="0"/>
        <v>-49.18333898496666</v>
      </c>
    </row>
    <row r="22" spans="1:17">
      <c r="H22" s="172">
        <v>44044</v>
      </c>
      <c r="I22" s="170">
        <v>30425</v>
      </c>
      <c r="J22" s="173">
        <v>15247</v>
      </c>
      <c r="K22" s="378">
        <f t="shared" si="0"/>
        <v>-49.886606409202962</v>
      </c>
    </row>
    <row r="23" spans="1:17">
      <c r="H23" s="27">
        <v>44075</v>
      </c>
    </row>
    <row r="24" spans="1:17">
      <c r="H24" s="27">
        <v>44105</v>
      </c>
    </row>
    <row r="25" spans="1:17">
      <c r="H25" s="27">
        <v>44136</v>
      </c>
    </row>
    <row r="26" spans="1:17">
      <c r="H26" s="27">
        <v>44166</v>
      </c>
    </row>
    <row r="28" spans="1:17" ht="15" customHeight="1">
      <c r="C28" s="42"/>
      <c r="D28" s="42"/>
      <c r="E28" s="42"/>
      <c r="H28" s="397" t="s">
        <v>622</v>
      </c>
      <c r="I28" s="397"/>
      <c r="J28" s="397"/>
      <c r="K28" s="397"/>
      <c r="L28" s="397"/>
      <c r="M28" s="397"/>
      <c r="N28" s="397"/>
      <c r="O28" s="397"/>
      <c r="P28" s="397"/>
      <c r="Q28" s="397"/>
    </row>
    <row r="29" spans="1:17">
      <c r="H29" s="397"/>
      <c r="I29" s="397"/>
      <c r="J29" s="397"/>
      <c r="K29" s="397"/>
      <c r="L29" s="397"/>
      <c r="M29" s="397"/>
      <c r="N29" s="397"/>
      <c r="O29" s="397"/>
      <c r="P29" s="397"/>
      <c r="Q29" s="397"/>
    </row>
    <row r="30" spans="1:17">
      <c r="H30" s="397"/>
      <c r="I30" s="397"/>
      <c r="J30" s="397"/>
      <c r="K30" s="397"/>
      <c r="L30" s="397"/>
      <c r="M30" s="397"/>
      <c r="N30" s="397"/>
      <c r="O30" s="397"/>
      <c r="P30" s="397"/>
      <c r="Q30" s="397"/>
    </row>
    <row r="31" spans="1:17">
      <c r="H31" s="397"/>
      <c r="I31" s="397"/>
      <c r="J31" s="397"/>
      <c r="K31" s="397"/>
      <c r="L31" s="397"/>
      <c r="M31" s="397"/>
      <c r="N31" s="397"/>
      <c r="O31" s="397"/>
      <c r="P31" s="397"/>
      <c r="Q31" s="397"/>
    </row>
    <row r="32" spans="1:17">
      <c r="H32" s="397"/>
      <c r="I32" s="397"/>
      <c r="J32" s="397"/>
      <c r="K32" s="397"/>
      <c r="L32" s="397"/>
      <c r="M32" s="397"/>
      <c r="N32" s="397"/>
      <c r="O32" s="397"/>
      <c r="P32" s="397"/>
      <c r="Q32" s="397"/>
    </row>
    <row r="33" spans="1:17">
      <c r="H33" s="397"/>
      <c r="I33" s="397"/>
      <c r="J33" s="397"/>
      <c r="K33" s="397"/>
      <c r="L33" s="397"/>
      <c r="M33" s="397"/>
      <c r="N33" s="397"/>
      <c r="O33" s="397"/>
      <c r="P33" s="397"/>
      <c r="Q33" s="397"/>
    </row>
    <row r="34" spans="1:17">
      <c r="H34" s="397"/>
      <c r="I34" s="397"/>
      <c r="J34" s="397"/>
      <c r="K34" s="397"/>
      <c r="L34" s="397"/>
      <c r="M34" s="397"/>
      <c r="N34" s="397"/>
      <c r="O34" s="397"/>
      <c r="P34" s="397"/>
      <c r="Q34" s="397"/>
    </row>
    <row r="35" spans="1:17">
      <c r="H35" s="397"/>
      <c r="I35" s="397"/>
      <c r="J35" s="397"/>
      <c r="K35" s="397"/>
      <c r="L35" s="397"/>
      <c r="M35" s="397"/>
      <c r="N35" s="397"/>
      <c r="O35" s="397"/>
      <c r="P35" s="397"/>
      <c r="Q35" s="397"/>
    </row>
    <row r="36" spans="1:17">
      <c r="H36" s="397"/>
      <c r="I36" s="397"/>
      <c r="J36" s="397"/>
      <c r="K36" s="397"/>
      <c r="L36" s="397"/>
      <c r="M36" s="397"/>
      <c r="N36" s="397"/>
      <c r="O36" s="397"/>
      <c r="P36" s="397"/>
      <c r="Q36" s="397"/>
    </row>
    <row r="37" spans="1:17">
      <c r="K37" s="6"/>
    </row>
    <row r="38" spans="1:17">
      <c r="H38" s="6"/>
      <c r="I38" s="6"/>
      <c r="J38" s="6"/>
      <c r="K38" s="6"/>
      <c r="L38" s="6"/>
    </row>
    <row r="39" spans="1:17">
      <c r="L39" s="6"/>
    </row>
    <row r="41" spans="1:17">
      <c r="A41" s="328" t="s">
        <v>559</v>
      </c>
    </row>
    <row r="43" spans="1:17">
      <c r="A43" s="42" t="s">
        <v>112</v>
      </c>
      <c r="B43" s="42" t="s">
        <v>573</v>
      </c>
    </row>
    <row r="44" spans="1:17">
      <c r="A44" s="42" t="s">
        <v>114</v>
      </c>
      <c r="B44" s="42" t="s">
        <v>48</v>
      </c>
    </row>
  </sheetData>
  <mergeCells count="4">
    <mergeCell ref="A1:F1"/>
    <mergeCell ref="A11:F21"/>
    <mergeCell ref="H13:R13"/>
    <mergeCell ref="H28:Q36"/>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I9" sqref="I9"/>
    </sheetView>
  </sheetViews>
  <sheetFormatPr baseColWidth="10" defaultRowHeight="15"/>
  <cols>
    <col min="1" max="1" width="21" customWidth="1"/>
    <col min="2" max="2" width="13.85546875" customWidth="1"/>
    <col min="4" max="4" width="13" customWidth="1"/>
    <col min="5" max="5" width="13.85546875" customWidth="1"/>
    <col min="7" max="7" width="13.140625" customWidth="1"/>
    <col min="8" max="8" width="14.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25" t="s">
        <v>642</v>
      </c>
      <c r="B1" s="425"/>
      <c r="C1" s="425"/>
      <c r="D1" s="425"/>
      <c r="E1" s="425"/>
      <c r="F1" s="425"/>
      <c r="G1" s="425"/>
      <c r="H1" s="425"/>
    </row>
    <row r="2" spans="1:24" ht="30.75" customHeight="1">
      <c r="A2" s="65" t="s">
        <v>100</v>
      </c>
      <c r="B2" s="64" t="s">
        <v>116</v>
      </c>
      <c r="C2" s="65" t="s">
        <v>120</v>
      </c>
      <c r="D2" s="64" t="s">
        <v>118</v>
      </c>
      <c r="E2" s="65" t="s">
        <v>117</v>
      </c>
      <c r="F2" s="64" t="s">
        <v>119</v>
      </c>
      <c r="G2" s="65" t="s">
        <v>159</v>
      </c>
      <c r="H2" s="66" t="s">
        <v>160</v>
      </c>
    </row>
    <row r="3" spans="1:24">
      <c r="A3" s="229" t="s">
        <v>637</v>
      </c>
      <c r="B3" s="170">
        <v>534</v>
      </c>
      <c r="C3" s="170">
        <v>754</v>
      </c>
      <c r="D3" s="170">
        <v>1613</v>
      </c>
      <c r="E3" s="170">
        <v>2332</v>
      </c>
      <c r="F3" s="170">
        <v>2510</v>
      </c>
      <c r="G3" s="170">
        <v>7504</v>
      </c>
      <c r="H3" s="173">
        <v>15247</v>
      </c>
      <c r="N3" s="6"/>
      <c r="O3" s="6"/>
      <c r="P3" s="6"/>
      <c r="Q3" s="6"/>
      <c r="R3" s="6"/>
      <c r="S3" s="6"/>
      <c r="T3" s="6"/>
      <c r="U3" s="6"/>
      <c r="V3" s="6"/>
      <c r="W3" s="6"/>
    </row>
    <row r="4" spans="1:24">
      <c r="A4" s="67"/>
      <c r="C4" s="6"/>
      <c r="D4" s="6"/>
      <c r="E4" s="6"/>
      <c r="F4" s="6"/>
      <c r="G4" s="6"/>
      <c r="O4" s="6"/>
      <c r="P4" s="6"/>
      <c r="Q4" s="6"/>
      <c r="R4" s="6"/>
      <c r="S4" s="6"/>
      <c r="T4" s="6"/>
      <c r="U4" s="6"/>
      <c r="V4" s="6"/>
      <c r="W4" s="6"/>
    </row>
    <row r="5" spans="1:24">
      <c r="I5" s="6"/>
      <c r="J5" s="6"/>
      <c r="K5" s="6"/>
      <c r="M5" s="6"/>
      <c r="N5" s="6"/>
      <c r="O5" s="6"/>
      <c r="P5" s="6"/>
      <c r="Q5" s="6"/>
      <c r="R5" s="6"/>
      <c r="S5" s="6"/>
      <c r="T5" s="6"/>
      <c r="U5" s="6"/>
      <c r="V5" s="6"/>
      <c r="W5" s="6"/>
    </row>
    <row r="6" spans="1:24">
      <c r="H6" s="6"/>
      <c r="M6" s="6"/>
      <c r="N6" s="6"/>
      <c r="O6" s="6"/>
      <c r="P6" s="6"/>
      <c r="Q6" s="68"/>
      <c r="R6" s="6"/>
      <c r="S6" s="6"/>
      <c r="T6" s="6"/>
      <c r="X6" s="6"/>
    </row>
    <row r="7" spans="1:24">
      <c r="I7" s="376"/>
      <c r="J7" s="376"/>
      <c r="K7" s="376"/>
      <c r="L7" s="376"/>
      <c r="M7" s="6"/>
      <c r="N7" s="6"/>
      <c r="O7" s="6"/>
      <c r="P7" s="6"/>
      <c r="Q7" s="6"/>
      <c r="R7" s="6"/>
      <c r="S7" s="6"/>
      <c r="T7" s="6"/>
    </row>
    <row r="8" spans="1:24">
      <c r="I8" s="170"/>
      <c r="J8" s="170"/>
      <c r="K8" s="170"/>
      <c r="L8" s="170"/>
      <c r="M8" s="170"/>
      <c r="N8" s="170"/>
      <c r="O8" s="170"/>
    </row>
    <row r="9" spans="1:24">
      <c r="I9" s="386"/>
      <c r="J9" s="386"/>
      <c r="K9" s="386"/>
      <c r="L9" s="386"/>
      <c r="M9" s="386"/>
      <c r="N9" s="386"/>
      <c r="O9" s="386"/>
    </row>
    <row r="10" spans="1:24">
      <c r="C10" s="6"/>
      <c r="D10" s="6"/>
      <c r="E10" s="6"/>
      <c r="F10" s="6"/>
      <c r="G10" s="6"/>
      <c r="H10" s="6"/>
      <c r="I10" s="170"/>
      <c r="J10" s="170"/>
      <c r="K10" s="170"/>
      <c r="L10" s="170"/>
      <c r="M10" s="170"/>
      <c r="N10" s="170"/>
      <c r="O10" s="170"/>
    </row>
    <row r="11" spans="1:24">
      <c r="H11" s="170"/>
      <c r="I11" s="170"/>
      <c r="J11" s="170"/>
      <c r="K11" s="170"/>
      <c r="L11" s="170"/>
      <c r="M11" s="170"/>
      <c r="N11" s="170"/>
      <c r="O11" s="170"/>
    </row>
    <row r="12" spans="1:24">
      <c r="G12" s="6"/>
      <c r="H12" s="6"/>
      <c r="I12" s="6"/>
      <c r="J12" s="6"/>
    </row>
    <row r="13" spans="1:24">
      <c r="G13" s="6"/>
      <c r="H13" s="6"/>
      <c r="I13" s="169"/>
      <c r="J13" s="170"/>
      <c r="K13" s="169"/>
      <c r="L13" s="169"/>
      <c r="M13" s="169"/>
      <c r="N13" s="169"/>
      <c r="O13" s="169"/>
      <c r="P13" s="169"/>
    </row>
    <row r="24" spans="1:11">
      <c r="A24" s="42" t="s">
        <v>112</v>
      </c>
      <c r="B24" s="42" t="s">
        <v>113</v>
      </c>
    </row>
    <row r="25" spans="1:11">
      <c r="A25" s="42" t="s">
        <v>114</v>
      </c>
      <c r="B25" s="42" t="s">
        <v>48</v>
      </c>
    </row>
    <row r="27" spans="1:11">
      <c r="F27" s="6"/>
      <c r="G27" s="6"/>
      <c r="H27" s="6"/>
      <c r="J27" s="6"/>
      <c r="K27" s="6"/>
    </row>
    <row r="28" spans="1:11">
      <c r="F28" s="6"/>
      <c r="G28" s="6"/>
      <c r="H28" s="6"/>
      <c r="J28" s="6"/>
      <c r="K28" s="6"/>
    </row>
  </sheetData>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J10" sqref="J10"/>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25" t="s">
        <v>643</v>
      </c>
      <c r="B1" s="425"/>
      <c r="C1" s="425"/>
      <c r="D1" s="425"/>
      <c r="E1" s="425"/>
      <c r="F1" s="425"/>
      <c r="G1" s="425"/>
      <c r="H1" s="425"/>
    </row>
    <row r="2" spans="1:17" ht="38.25">
      <c r="A2" s="65" t="s">
        <v>100</v>
      </c>
      <c r="B2" s="64" t="s">
        <v>194</v>
      </c>
      <c r="C2" s="64" t="s">
        <v>193</v>
      </c>
      <c r="D2" s="64" t="s">
        <v>192</v>
      </c>
      <c r="E2" s="65" t="s">
        <v>191</v>
      </c>
      <c r="F2" s="64" t="s">
        <v>190</v>
      </c>
      <c r="G2" s="65" t="s">
        <v>196</v>
      </c>
      <c r="H2" s="66" t="s">
        <v>160</v>
      </c>
    </row>
    <row r="3" spans="1:17">
      <c r="A3" s="229" t="s">
        <v>637</v>
      </c>
      <c r="B3" s="169">
        <v>539</v>
      </c>
      <c r="C3" s="170">
        <v>4432</v>
      </c>
      <c r="D3" s="170">
        <v>8477</v>
      </c>
      <c r="E3" s="170">
        <v>1444</v>
      </c>
      <c r="F3" s="169">
        <v>337</v>
      </c>
      <c r="G3" s="169">
        <v>18</v>
      </c>
      <c r="H3" s="173">
        <v>15247</v>
      </c>
    </row>
    <row r="7" spans="1:17">
      <c r="J7" s="170"/>
      <c r="K7" s="170"/>
      <c r="L7" s="170"/>
      <c r="M7" s="170"/>
      <c r="N7" s="170"/>
      <c r="O7" s="170"/>
      <c r="P7" s="170"/>
      <c r="Q7" s="169"/>
    </row>
    <row r="8" spans="1:17">
      <c r="J8" s="6"/>
      <c r="K8" s="6"/>
      <c r="L8" s="6"/>
      <c r="O8" s="6"/>
    </row>
    <row r="27" spans="1:2">
      <c r="A27" s="42" t="s">
        <v>112</v>
      </c>
      <c r="B27" s="42" t="s">
        <v>113</v>
      </c>
    </row>
    <row r="28" spans="1:2">
      <c r="A28" s="42" t="s">
        <v>114</v>
      </c>
      <c r="B28" s="42" t="s">
        <v>48</v>
      </c>
    </row>
  </sheetData>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I10" sqref="I10"/>
    </sheetView>
  </sheetViews>
  <sheetFormatPr baseColWidth="10" defaultRowHeight="15"/>
  <cols>
    <col min="1" max="1" width="17.85546875" customWidth="1"/>
    <col min="2" max="2" width="13.5703125" customWidth="1"/>
    <col min="3" max="8" width="17.85546875" customWidth="1"/>
    <col min="9"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25" t="s">
        <v>644</v>
      </c>
      <c r="B1" s="425"/>
      <c r="C1" s="425"/>
      <c r="D1" s="425"/>
      <c r="E1" s="425"/>
      <c r="F1" s="425"/>
      <c r="G1" s="425"/>
      <c r="H1" s="425"/>
      <c r="I1" s="425"/>
      <c r="J1" s="425"/>
      <c r="K1" s="425"/>
    </row>
    <row r="2" spans="1:16" ht="96.75" customHeight="1">
      <c r="A2" s="65" t="s">
        <v>100</v>
      </c>
      <c r="B2" s="64" t="s">
        <v>167</v>
      </c>
      <c r="C2" s="65" t="s">
        <v>168</v>
      </c>
      <c r="D2" s="64" t="s">
        <v>169</v>
      </c>
      <c r="E2" s="65" t="s">
        <v>170</v>
      </c>
      <c r="F2" s="64" t="s">
        <v>171</v>
      </c>
      <c r="G2" s="65" t="s">
        <v>172</v>
      </c>
      <c r="H2" s="64" t="s">
        <v>173</v>
      </c>
      <c r="I2" s="65" t="s">
        <v>174</v>
      </c>
      <c r="J2" s="64" t="s">
        <v>175</v>
      </c>
      <c r="K2" s="66" t="s">
        <v>160</v>
      </c>
    </row>
    <row r="3" spans="1:16">
      <c r="A3" s="229" t="s">
        <v>637</v>
      </c>
      <c r="B3" s="169">
        <v>29</v>
      </c>
      <c r="C3" s="170">
        <v>1472</v>
      </c>
      <c r="D3" s="170">
        <v>911</v>
      </c>
      <c r="E3" s="170">
        <v>1333</v>
      </c>
      <c r="F3" s="170">
        <v>4765</v>
      </c>
      <c r="G3" s="169">
        <v>86</v>
      </c>
      <c r="H3" s="170">
        <v>1489</v>
      </c>
      <c r="I3" s="170">
        <v>672</v>
      </c>
      <c r="J3" s="170">
        <v>4490</v>
      </c>
      <c r="K3" s="173">
        <v>15247</v>
      </c>
      <c r="L3" s="376"/>
    </row>
    <row r="4" spans="1:16">
      <c r="A4" s="67"/>
    </row>
    <row r="8" spans="1:16">
      <c r="G8" s="170"/>
      <c r="H8" s="170"/>
      <c r="I8" s="170"/>
      <c r="J8" s="170"/>
      <c r="K8" s="170"/>
      <c r="L8" s="170"/>
      <c r="M8" s="170"/>
      <c r="N8" s="170"/>
      <c r="O8" s="170"/>
      <c r="P8" s="170"/>
    </row>
    <row r="35" spans="1:2">
      <c r="A35" s="42" t="s">
        <v>112</v>
      </c>
      <c r="B35" s="42" t="s">
        <v>113</v>
      </c>
    </row>
    <row r="36" spans="1:2">
      <c r="A36" s="42" t="s">
        <v>114</v>
      </c>
      <c r="B36" s="42" t="s">
        <v>48</v>
      </c>
    </row>
  </sheetData>
  <mergeCells count="1">
    <mergeCell ref="A1:K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activeCell="D22" sqref="D22"/>
    </sheetView>
  </sheetViews>
  <sheetFormatPr baseColWidth="10" defaultRowHeight="15"/>
  <cols>
    <col min="1" max="1" width="25.7109375" style="336" customWidth="1"/>
    <col min="2" max="16384" width="11.42578125" style="336"/>
  </cols>
  <sheetData>
    <row r="1" spans="1:11" ht="28.5" customHeight="1">
      <c r="A1" s="396" t="s">
        <v>575</v>
      </c>
      <c r="B1" s="396"/>
      <c r="C1" s="396"/>
      <c r="D1" s="396"/>
      <c r="E1" s="396"/>
      <c r="F1" s="396"/>
      <c r="G1" s="396"/>
      <c r="H1" s="396"/>
      <c r="I1" s="396"/>
      <c r="J1" s="396"/>
      <c r="K1" s="396"/>
    </row>
    <row r="2" spans="1:11" ht="15.75">
      <c r="A2" s="231" t="s">
        <v>44</v>
      </c>
      <c r="B2" s="230">
        <v>2010</v>
      </c>
      <c r="C2" s="230">
        <v>2011</v>
      </c>
      <c r="D2" s="230">
        <v>2012</v>
      </c>
      <c r="E2" s="230">
        <v>2013</v>
      </c>
      <c r="F2" s="230">
        <v>2014</v>
      </c>
      <c r="G2" s="230">
        <v>2015</v>
      </c>
      <c r="H2" s="230">
        <v>2016</v>
      </c>
      <c r="I2" s="230">
        <v>2017</v>
      </c>
      <c r="J2" s="230">
        <v>2018</v>
      </c>
      <c r="K2" s="230">
        <v>2019</v>
      </c>
    </row>
    <row r="3" spans="1:11">
      <c r="A3" s="3" t="s">
        <v>1</v>
      </c>
      <c r="B3" s="6">
        <v>43801</v>
      </c>
      <c r="C3" s="6">
        <v>45134</v>
      </c>
      <c r="D3" s="6">
        <v>46894</v>
      </c>
      <c r="E3" s="6">
        <v>49387</v>
      </c>
      <c r="F3" s="6">
        <v>46667</v>
      </c>
      <c r="G3" s="6">
        <v>45405</v>
      </c>
      <c r="H3" s="6">
        <v>47316</v>
      </c>
      <c r="I3" s="6">
        <v>46833</v>
      </c>
      <c r="J3" s="6">
        <v>47280</v>
      </c>
      <c r="K3" s="6">
        <v>47869</v>
      </c>
    </row>
    <row r="4" spans="1:11">
      <c r="A4" s="3" t="s">
        <v>2</v>
      </c>
      <c r="B4" s="6">
        <v>5543</v>
      </c>
      <c r="C4" s="6">
        <v>5536</v>
      </c>
      <c r="D4" s="6">
        <v>5507</v>
      </c>
      <c r="E4" s="6">
        <v>5497</v>
      </c>
      <c r="F4" s="6">
        <v>5464</v>
      </c>
      <c r="G4" s="6">
        <v>5499</v>
      </c>
      <c r="H4" s="6">
        <v>5458</v>
      </c>
      <c r="I4" s="6">
        <v>5531</v>
      </c>
      <c r="J4" s="6">
        <v>5562</v>
      </c>
      <c r="K4" s="6">
        <v>5551</v>
      </c>
    </row>
    <row r="5" spans="1:11">
      <c r="A5" s="3" t="s">
        <v>3</v>
      </c>
      <c r="B5" s="6">
        <v>7891</v>
      </c>
      <c r="C5" s="6">
        <v>7924</v>
      </c>
      <c r="D5" s="6">
        <v>8090</v>
      </c>
      <c r="E5" s="6">
        <v>7392</v>
      </c>
      <c r="F5" s="6">
        <v>7670</v>
      </c>
      <c r="G5" s="6">
        <v>7327</v>
      </c>
      <c r="H5" s="6">
        <v>7423</v>
      </c>
      <c r="I5" s="6">
        <v>7594</v>
      </c>
      <c r="J5" s="6">
        <v>7831</v>
      </c>
      <c r="K5" s="6">
        <v>7988</v>
      </c>
    </row>
    <row r="6" spans="1:11">
      <c r="A6" s="3" t="s">
        <v>4</v>
      </c>
      <c r="B6" s="6">
        <v>79377</v>
      </c>
      <c r="C6" s="6">
        <v>75339</v>
      </c>
      <c r="D6" s="6">
        <v>77718</v>
      </c>
      <c r="E6" s="6">
        <v>80987</v>
      </c>
      <c r="F6" s="6">
        <v>79890</v>
      </c>
      <c r="G6" s="6">
        <v>79928</v>
      </c>
      <c r="H6" s="6">
        <v>79172</v>
      </c>
      <c r="I6" s="6">
        <v>78930</v>
      </c>
      <c r="J6" s="6">
        <v>79448</v>
      </c>
      <c r="K6" s="6">
        <v>81216</v>
      </c>
    </row>
    <row r="7" spans="1:11">
      <c r="A7" s="3" t="s">
        <v>5</v>
      </c>
      <c r="B7" s="6">
        <v>5151</v>
      </c>
      <c r="C7" s="6">
        <v>5103</v>
      </c>
      <c r="D7" s="6">
        <v>4916</v>
      </c>
      <c r="E7" s="6">
        <v>4961</v>
      </c>
      <c r="F7" s="6">
        <v>4884</v>
      </c>
      <c r="G7" s="6">
        <v>4859</v>
      </c>
      <c r="H7" s="6">
        <v>4832</v>
      </c>
      <c r="I7" s="6">
        <v>4797</v>
      </c>
      <c r="J7" s="6">
        <v>4755</v>
      </c>
      <c r="K7" s="6">
        <v>4778</v>
      </c>
    </row>
    <row r="8" spans="1:11">
      <c r="A8" s="3" t="s">
        <v>6</v>
      </c>
      <c r="B8" s="6">
        <v>25140</v>
      </c>
      <c r="C8" s="6">
        <v>25957</v>
      </c>
      <c r="D8" s="6">
        <v>26290</v>
      </c>
      <c r="E8" s="6">
        <v>26134</v>
      </c>
      <c r="F8" s="6">
        <v>26543</v>
      </c>
      <c r="G8" s="6">
        <v>26490</v>
      </c>
      <c r="H8" s="6">
        <v>26746</v>
      </c>
      <c r="I8" s="6">
        <v>27149</v>
      </c>
      <c r="J8" s="6">
        <v>27641</v>
      </c>
      <c r="K8" s="6">
        <v>27985</v>
      </c>
    </row>
    <row r="9" spans="1:11">
      <c r="A9" s="3" t="s">
        <v>7</v>
      </c>
      <c r="B9" s="6">
        <v>2777</v>
      </c>
      <c r="C9" s="6">
        <v>3015</v>
      </c>
      <c r="D9" s="6">
        <v>2963</v>
      </c>
      <c r="E9" s="6">
        <v>2873</v>
      </c>
      <c r="F9" s="6">
        <v>2846</v>
      </c>
      <c r="G9" s="6">
        <v>2820</v>
      </c>
      <c r="H9" s="6">
        <v>2783</v>
      </c>
      <c r="I9" s="6">
        <v>2743</v>
      </c>
      <c r="J9" s="6">
        <v>2768</v>
      </c>
      <c r="K9" s="6">
        <v>2786</v>
      </c>
    </row>
    <row r="10" spans="1:11">
      <c r="A10" s="3" t="s">
        <v>8</v>
      </c>
      <c r="B10" s="6">
        <v>5413</v>
      </c>
      <c r="C10" s="6">
        <v>5327</v>
      </c>
      <c r="D10" s="6">
        <v>5090</v>
      </c>
      <c r="E10" s="6">
        <v>5086</v>
      </c>
      <c r="F10" s="6">
        <v>5169</v>
      </c>
      <c r="G10" s="6">
        <v>4966</v>
      </c>
      <c r="H10" s="6">
        <v>4916</v>
      </c>
      <c r="I10" s="6">
        <v>4827</v>
      </c>
      <c r="J10" s="6">
        <v>4819</v>
      </c>
      <c r="K10" s="6">
        <v>4871</v>
      </c>
    </row>
    <row r="11" spans="1:11">
      <c r="A11" s="3" t="s">
        <v>9</v>
      </c>
      <c r="B11" s="6">
        <v>40862</v>
      </c>
      <c r="C11" s="6">
        <v>41555</v>
      </c>
      <c r="D11" s="6">
        <v>42545</v>
      </c>
      <c r="E11" s="6">
        <v>43608</v>
      </c>
      <c r="F11" s="6">
        <v>43455</v>
      </c>
      <c r="G11" s="6">
        <v>44846</v>
      </c>
      <c r="H11" s="6">
        <v>45332</v>
      </c>
      <c r="I11" s="6">
        <v>46816</v>
      </c>
      <c r="J11" s="6">
        <v>48374</v>
      </c>
      <c r="K11" s="6">
        <v>50146</v>
      </c>
    </row>
    <row r="12" spans="1:11">
      <c r="A12" s="3" t="s">
        <v>10</v>
      </c>
      <c r="B12" s="6">
        <v>5475</v>
      </c>
      <c r="C12" s="6">
        <v>5455</v>
      </c>
      <c r="D12" s="6">
        <v>5441</v>
      </c>
      <c r="E12" s="6">
        <v>5448</v>
      </c>
      <c r="F12" s="6">
        <v>5482</v>
      </c>
      <c r="G12" s="6">
        <v>5433</v>
      </c>
      <c r="H12" s="6">
        <v>5423</v>
      </c>
      <c r="I12" s="6">
        <v>5426</v>
      </c>
      <c r="J12" s="6">
        <v>5428</v>
      </c>
      <c r="K12" s="6">
        <v>5520</v>
      </c>
    </row>
    <row r="13" spans="1:11">
      <c r="A13" s="3" t="s">
        <v>11</v>
      </c>
      <c r="B13" s="6">
        <v>20535</v>
      </c>
      <c r="C13" s="6">
        <v>20396</v>
      </c>
      <c r="D13" s="6">
        <v>20387</v>
      </c>
      <c r="E13" s="6">
        <v>20537</v>
      </c>
      <c r="F13" s="6">
        <v>20061</v>
      </c>
      <c r="G13" s="6">
        <v>20373</v>
      </c>
      <c r="H13" s="6">
        <v>20460</v>
      </c>
      <c r="I13" s="6">
        <v>20537</v>
      </c>
      <c r="J13" s="6">
        <v>20991</v>
      </c>
      <c r="K13" s="6">
        <v>21368</v>
      </c>
    </row>
    <row r="14" spans="1:11">
      <c r="A14" s="3" t="s">
        <v>12</v>
      </c>
      <c r="B14" s="6">
        <v>17852</v>
      </c>
      <c r="C14" s="6">
        <v>18131</v>
      </c>
      <c r="D14" s="6">
        <v>18445</v>
      </c>
      <c r="E14" s="6">
        <v>18589</v>
      </c>
      <c r="F14" s="6">
        <v>18751</v>
      </c>
      <c r="G14" s="6">
        <v>18777</v>
      </c>
      <c r="H14" s="6">
        <v>19000</v>
      </c>
      <c r="I14" s="6">
        <v>19273</v>
      </c>
      <c r="J14" s="6">
        <v>19739</v>
      </c>
      <c r="K14" s="6">
        <v>20190</v>
      </c>
    </row>
    <row r="15" spans="1:11">
      <c r="A15" s="3" t="s">
        <v>13</v>
      </c>
      <c r="B15" s="6">
        <v>24231</v>
      </c>
      <c r="C15" s="6">
        <v>24147</v>
      </c>
      <c r="D15" s="6">
        <v>23726</v>
      </c>
      <c r="E15" s="6">
        <v>23092</v>
      </c>
      <c r="F15" s="6">
        <v>22913</v>
      </c>
      <c r="G15" s="6">
        <v>22659</v>
      </c>
      <c r="H15" s="6">
        <v>22606</v>
      </c>
      <c r="I15" s="6">
        <v>22558</v>
      </c>
      <c r="J15" s="6">
        <v>22749</v>
      </c>
      <c r="K15" s="6">
        <v>23254</v>
      </c>
    </row>
    <row r="16" spans="1:11">
      <c r="A16" s="3" t="s">
        <v>14</v>
      </c>
      <c r="B16" s="6">
        <v>152222</v>
      </c>
      <c r="C16" s="6">
        <v>153187</v>
      </c>
      <c r="D16" s="6">
        <v>153224</v>
      </c>
      <c r="E16" s="6">
        <v>151718</v>
      </c>
      <c r="F16" s="6">
        <v>153009</v>
      </c>
      <c r="G16" s="6">
        <v>152843</v>
      </c>
      <c r="H16" s="6">
        <v>153111</v>
      </c>
      <c r="I16" s="6">
        <v>153655</v>
      </c>
      <c r="J16" s="6">
        <v>155549</v>
      </c>
      <c r="K16" s="6">
        <v>157503</v>
      </c>
    </row>
    <row r="17" spans="1:17">
      <c r="A17" s="3" t="s">
        <v>15</v>
      </c>
      <c r="B17" s="6">
        <v>8471</v>
      </c>
      <c r="C17" s="6">
        <v>8655</v>
      </c>
      <c r="D17" s="6">
        <v>8806</v>
      </c>
      <c r="E17" s="6">
        <v>8944</v>
      </c>
      <c r="F17" s="6">
        <v>8745</v>
      </c>
      <c r="G17" s="6">
        <v>8752</v>
      </c>
      <c r="H17" s="6">
        <v>8772</v>
      </c>
      <c r="I17" s="6">
        <v>8854</v>
      </c>
      <c r="J17" s="6">
        <v>8956</v>
      </c>
      <c r="K17" s="6">
        <v>9061</v>
      </c>
    </row>
    <row r="18" spans="1:17">
      <c r="A18" s="3" t="s">
        <v>16</v>
      </c>
      <c r="B18" s="6">
        <v>41427</v>
      </c>
      <c r="C18" s="6">
        <v>41706</v>
      </c>
      <c r="D18" s="6">
        <v>41726</v>
      </c>
      <c r="E18" s="6">
        <v>41255</v>
      </c>
      <c r="F18" s="6">
        <v>41179</v>
      </c>
      <c r="G18" s="6">
        <v>41317</v>
      </c>
      <c r="H18" s="6">
        <v>41294</v>
      </c>
      <c r="I18" s="6">
        <v>41500</v>
      </c>
      <c r="J18" s="6">
        <v>41833</v>
      </c>
      <c r="K18" s="6">
        <v>42029</v>
      </c>
      <c r="M18" s="397" t="s">
        <v>576</v>
      </c>
      <c r="N18" s="397"/>
      <c r="O18" s="397"/>
      <c r="P18" s="397"/>
      <c r="Q18" s="397"/>
    </row>
    <row r="19" spans="1:17">
      <c r="A19" s="3" t="s">
        <v>17</v>
      </c>
      <c r="B19" s="6">
        <v>32571</v>
      </c>
      <c r="C19" s="6">
        <v>32817</v>
      </c>
      <c r="D19" s="6">
        <v>32665</v>
      </c>
      <c r="E19" s="6">
        <v>28929</v>
      </c>
      <c r="F19" s="6">
        <v>29435</v>
      </c>
      <c r="G19" s="6">
        <v>29412</v>
      </c>
      <c r="H19" s="6">
        <v>29497</v>
      </c>
      <c r="I19" s="6">
        <v>30036</v>
      </c>
      <c r="J19" s="6">
        <v>30483</v>
      </c>
      <c r="K19" s="6">
        <v>30468</v>
      </c>
      <c r="M19" s="397"/>
      <c r="N19" s="397"/>
      <c r="O19" s="397"/>
      <c r="P19" s="397"/>
      <c r="Q19" s="397"/>
    </row>
    <row r="20" spans="1:17">
      <c r="A20" s="3" t="s">
        <v>18</v>
      </c>
      <c r="B20" s="6">
        <v>37658</v>
      </c>
      <c r="C20" s="6">
        <v>38015</v>
      </c>
      <c r="D20" s="6">
        <v>38028</v>
      </c>
      <c r="E20" s="6">
        <v>37970</v>
      </c>
      <c r="F20" s="6">
        <v>36860</v>
      </c>
      <c r="G20" s="6">
        <v>36276</v>
      </c>
      <c r="H20" s="6">
        <v>36149</v>
      </c>
      <c r="I20" s="6">
        <v>36218</v>
      </c>
      <c r="J20" s="6">
        <v>36405</v>
      </c>
      <c r="K20" s="6">
        <v>36402</v>
      </c>
      <c r="M20" s="397"/>
      <c r="N20" s="397"/>
      <c r="O20" s="397"/>
      <c r="P20" s="397"/>
      <c r="Q20" s="397"/>
    </row>
    <row r="21" spans="1:17">
      <c r="A21" s="3" t="s">
        <v>19</v>
      </c>
      <c r="B21" s="6">
        <v>17417</v>
      </c>
      <c r="C21" s="6">
        <v>17383</v>
      </c>
      <c r="D21" s="6">
        <v>17330</v>
      </c>
      <c r="E21" s="6">
        <v>17465</v>
      </c>
      <c r="F21" s="6">
        <v>17329</v>
      </c>
      <c r="G21" s="6">
        <v>17277</v>
      </c>
      <c r="H21" s="6">
        <v>17191</v>
      </c>
      <c r="I21" s="6">
        <v>17312</v>
      </c>
      <c r="J21" s="6">
        <v>17352</v>
      </c>
      <c r="K21" s="6">
        <v>17370</v>
      </c>
      <c r="M21" s="397"/>
      <c r="N21" s="397"/>
      <c r="O21" s="397"/>
      <c r="P21" s="397"/>
      <c r="Q21" s="397"/>
    </row>
    <row r="22" spans="1:17">
      <c r="A22" s="3" t="s">
        <v>20</v>
      </c>
      <c r="B22" s="6">
        <v>5076</v>
      </c>
      <c r="C22" s="6">
        <v>5093</v>
      </c>
      <c r="D22" s="6">
        <v>5103</v>
      </c>
      <c r="E22" s="6">
        <v>5110</v>
      </c>
      <c r="F22" s="6">
        <v>5053</v>
      </c>
      <c r="G22" s="6">
        <v>4958</v>
      </c>
      <c r="H22" s="6">
        <v>4910</v>
      </c>
      <c r="I22" s="6">
        <v>4828</v>
      </c>
      <c r="J22" s="6">
        <v>4799</v>
      </c>
      <c r="K22" s="6">
        <v>4828</v>
      </c>
      <c r="M22" s="397"/>
      <c r="N22" s="397"/>
      <c r="O22" s="397"/>
      <c r="P22" s="397"/>
      <c r="Q22" s="397"/>
    </row>
    <row r="23" spans="1:17">
      <c r="A23" s="3" t="s">
        <v>21</v>
      </c>
      <c r="B23" s="6">
        <v>16707</v>
      </c>
      <c r="C23" s="6">
        <v>17130</v>
      </c>
      <c r="D23" s="6">
        <v>17555</v>
      </c>
      <c r="E23" s="6">
        <v>16099</v>
      </c>
      <c r="F23" s="6">
        <v>16221</v>
      </c>
      <c r="G23" s="6">
        <v>17090</v>
      </c>
      <c r="H23" s="6">
        <v>17870</v>
      </c>
      <c r="I23" s="6">
        <v>18887</v>
      </c>
      <c r="J23" s="6">
        <v>19672</v>
      </c>
      <c r="K23" s="6">
        <v>20886</v>
      </c>
      <c r="M23" s="397"/>
      <c r="N23" s="397"/>
      <c r="O23" s="397"/>
      <c r="P23" s="397"/>
      <c r="Q23" s="397"/>
    </row>
    <row r="24" spans="1:17">
      <c r="A24" s="3" t="s">
        <v>22</v>
      </c>
      <c r="B24" s="6">
        <v>222643</v>
      </c>
      <c r="C24" s="6">
        <v>222271</v>
      </c>
      <c r="D24" s="6">
        <v>206965</v>
      </c>
      <c r="E24" s="6">
        <v>206593</v>
      </c>
      <c r="F24" s="6">
        <v>205279</v>
      </c>
      <c r="G24" s="6">
        <v>203811</v>
      </c>
      <c r="H24" s="6">
        <v>203585</v>
      </c>
      <c r="I24" s="6">
        <v>203692</v>
      </c>
      <c r="J24" s="6">
        <v>204856</v>
      </c>
      <c r="K24" s="6">
        <v>207312</v>
      </c>
      <c r="M24" s="397"/>
      <c r="N24" s="397"/>
      <c r="O24" s="397"/>
      <c r="P24" s="397"/>
      <c r="Q24" s="397"/>
    </row>
    <row r="25" spans="1:17">
      <c r="A25" s="3" t="s">
        <v>23</v>
      </c>
      <c r="B25" s="6">
        <v>14143</v>
      </c>
      <c r="C25" s="6">
        <v>14333</v>
      </c>
      <c r="D25" s="6">
        <v>14374</v>
      </c>
      <c r="E25" s="6">
        <v>14545</v>
      </c>
      <c r="F25" s="6">
        <v>14296</v>
      </c>
      <c r="G25" s="6">
        <v>14246</v>
      </c>
      <c r="H25" s="6">
        <v>14125</v>
      </c>
      <c r="I25" s="6">
        <v>14189</v>
      </c>
      <c r="J25" s="6">
        <v>14445</v>
      </c>
      <c r="K25" s="6">
        <v>14679</v>
      </c>
      <c r="M25" s="397"/>
      <c r="N25" s="397"/>
      <c r="O25" s="397"/>
      <c r="P25" s="397"/>
      <c r="Q25" s="397"/>
    </row>
    <row r="26" spans="1:17">
      <c r="A26" s="3" t="s">
        <v>24</v>
      </c>
      <c r="B26" s="6">
        <v>12099</v>
      </c>
      <c r="C26" s="6">
        <v>12274</v>
      </c>
      <c r="D26" s="6">
        <v>12392</v>
      </c>
      <c r="E26" s="6">
        <v>12634</v>
      </c>
      <c r="F26" s="6">
        <v>10468</v>
      </c>
      <c r="G26" s="6">
        <v>10690</v>
      </c>
      <c r="H26" s="6">
        <v>11338</v>
      </c>
      <c r="I26" s="6">
        <v>10576</v>
      </c>
      <c r="J26" s="6">
        <v>10755</v>
      </c>
      <c r="K26" s="6">
        <v>11111</v>
      </c>
      <c r="M26" s="397"/>
      <c r="N26" s="397"/>
      <c r="O26" s="397"/>
      <c r="P26" s="397"/>
      <c r="Q26" s="397"/>
    </row>
    <row r="27" spans="1:17">
      <c r="A27" s="3" t="s">
        <v>25</v>
      </c>
      <c r="B27" s="6">
        <v>8930</v>
      </c>
      <c r="C27" s="6">
        <v>9065</v>
      </c>
      <c r="D27" s="6">
        <v>9037</v>
      </c>
      <c r="E27" s="6">
        <v>9076</v>
      </c>
      <c r="F27" s="6">
        <v>8998</v>
      </c>
      <c r="G27" s="6">
        <v>8930</v>
      </c>
      <c r="H27" s="6">
        <v>8873</v>
      </c>
      <c r="I27" s="6">
        <v>8873</v>
      </c>
      <c r="J27" s="6">
        <v>8947</v>
      </c>
      <c r="K27" s="6">
        <v>8934</v>
      </c>
      <c r="M27" s="397"/>
      <c r="N27" s="397"/>
      <c r="O27" s="397"/>
      <c r="P27" s="397"/>
      <c r="Q27" s="397"/>
    </row>
    <row r="28" spans="1:17">
      <c r="A28" s="3" t="s">
        <v>26</v>
      </c>
      <c r="B28" s="6">
        <v>5246</v>
      </c>
      <c r="C28" s="6">
        <v>5257</v>
      </c>
      <c r="D28" s="6">
        <v>5119</v>
      </c>
      <c r="E28" s="6">
        <v>5082</v>
      </c>
      <c r="F28" s="6">
        <v>4727</v>
      </c>
      <c r="G28" s="6">
        <v>4805</v>
      </c>
      <c r="H28" s="6">
        <v>4786</v>
      </c>
      <c r="I28" s="6">
        <v>4848</v>
      </c>
      <c r="J28" s="6">
        <v>4757</v>
      </c>
      <c r="K28" s="6">
        <v>4693</v>
      </c>
      <c r="M28" s="337"/>
      <c r="N28" s="337"/>
      <c r="O28" s="337"/>
      <c r="P28" s="337"/>
      <c r="Q28" s="337"/>
    </row>
    <row r="29" spans="1:17">
      <c r="A29" s="3" t="s">
        <v>27</v>
      </c>
      <c r="B29" s="6">
        <v>23615</v>
      </c>
      <c r="C29" s="6">
        <v>23699</v>
      </c>
      <c r="D29" s="6">
        <v>23718</v>
      </c>
      <c r="E29" s="6">
        <v>23805</v>
      </c>
      <c r="F29" s="6">
        <v>23929</v>
      </c>
      <c r="G29" s="6">
        <v>23893</v>
      </c>
      <c r="H29" s="6">
        <v>23772</v>
      </c>
      <c r="I29" s="6">
        <v>23812</v>
      </c>
      <c r="J29" s="6">
        <v>23961</v>
      </c>
      <c r="K29" s="6">
        <v>24134</v>
      </c>
    </row>
    <row r="30" spans="1:17">
      <c r="A30" s="3" t="s">
        <v>28</v>
      </c>
      <c r="B30" s="6">
        <v>2965</v>
      </c>
      <c r="C30" s="6">
        <v>2903</v>
      </c>
      <c r="D30" s="6">
        <v>2848</v>
      </c>
      <c r="E30" s="6">
        <v>2815</v>
      </c>
      <c r="F30" s="6">
        <v>2775</v>
      </c>
      <c r="G30" s="6">
        <v>2698</v>
      </c>
      <c r="H30" s="6">
        <v>2658</v>
      </c>
      <c r="I30" s="6">
        <v>2650</v>
      </c>
      <c r="J30" s="6">
        <v>2670</v>
      </c>
      <c r="K30" s="6">
        <v>2763</v>
      </c>
    </row>
    <row r="31" spans="1:17">
      <c r="A31" s="3" t="s">
        <v>29</v>
      </c>
      <c r="B31" s="6">
        <v>10731</v>
      </c>
      <c r="C31" s="6">
        <v>10874</v>
      </c>
      <c r="D31" s="6">
        <v>10904</v>
      </c>
      <c r="E31" s="6">
        <v>11078</v>
      </c>
      <c r="F31" s="6">
        <v>11097</v>
      </c>
      <c r="G31" s="6">
        <v>11107</v>
      </c>
      <c r="H31" s="6">
        <v>11114</v>
      </c>
      <c r="I31" s="6">
        <v>11108</v>
      </c>
      <c r="J31" s="6">
        <v>11203</v>
      </c>
      <c r="K31" s="6">
        <v>11294</v>
      </c>
    </row>
    <row r="32" spans="1:17">
      <c r="A32" s="3" t="s">
        <v>30</v>
      </c>
      <c r="B32" s="6">
        <v>9042</v>
      </c>
      <c r="C32" s="6">
        <v>9043</v>
      </c>
      <c r="D32" s="6">
        <v>9049</v>
      </c>
      <c r="E32" s="6">
        <v>9069</v>
      </c>
      <c r="F32" s="6">
        <v>9026</v>
      </c>
      <c r="G32" s="6">
        <v>9026</v>
      </c>
      <c r="H32" s="6">
        <v>8969</v>
      </c>
      <c r="I32" s="6">
        <v>8969</v>
      </c>
      <c r="J32" s="6">
        <v>9040</v>
      </c>
      <c r="K32" s="6">
        <v>9185</v>
      </c>
    </row>
    <row r="33" spans="1:13">
      <c r="A33" s="3" t="s">
        <v>31</v>
      </c>
      <c r="B33" s="6">
        <v>1843</v>
      </c>
      <c r="C33" s="6">
        <v>1831</v>
      </c>
      <c r="D33" s="6">
        <v>1825</v>
      </c>
      <c r="E33" s="6">
        <v>1804</v>
      </c>
      <c r="F33" s="6">
        <v>1715</v>
      </c>
      <c r="G33" s="6">
        <v>1671</v>
      </c>
      <c r="H33" s="6">
        <v>1630</v>
      </c>
      <c r="I33" s="6">
        <v>1615</v>
      </c>
      <c r="J33" s="6">
        <v>1645</v>
      </c>
      <c r="K33" s="6">
        <v>1667</v>
      </c>
    </row>
    <row r="34" spans="1:13">
      <c r="A34" s="232" t="s">
        <v>0</v>
      </c>
      <c r="B34" s="7">
        <v>906854</v>
      </c>
      <c r="C34" s="7">
        <v>908555</v>
      </c>
      <c r="D34" s="7">
        <v>898680</v>
      </c>
      <c r="E34" s="7">
        <v>897582</v>
      </c>
      <c r="F34" s="7">
        <v>889936</v>
      </c>
      <c r="G34" s="7">
        <v>888184</v>
      </c>
      <c r="H34" s="7">
        <v>891111</v>
      </c>
      <c r="I34" s="7">
        <v>894636</v>
      </c>
      <c r="J34" s="7">
        <v>904713</v>
      </c>
      <c r="K34" s="7">
        <v>917841</v>
      </c>
      <c r="M34" s="6"/>
    </row>
    <row r="36" spans="1:13">
      <c r="A36" s="328" t="s">
        <v>559</v>
      </c>
    </row>
    <row r="38" spans="1:13" ht="25.5" customHeight="1">
      <c r="A38" s="398" t="s">
        <v>50</v>
      </c>
      <c r="B38" s="398"/>
      <c r="C38" s="398"/>
      <c r="D38" s="398"/>
      <c r="E38" s="398"/>
      <c r="F38" s="398"/>
      <c r="G38" s="398"/>
      <c r="H38" s="398"/>
    </row>
    <row r="39" spans="1:13">
      <c r="A39" s="10" t="s">
        <v>49</v>
      </c>
    </row>
  </sheetData>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sqref="A1:E1"/>
    </sheetView>
  </sheetViews>
  <sheetFormatPr baseColWidth="10" defaultColWidth="9.140625" defaultRowHeight="12.75"/>
  <cols>
    <col min="1" max="1" width="81.7109375" style="77" customWidth="1"/>
    <col min="2" max="5" width="19.5703125" style="77" customWidth="1"/>
    <col min="6" max="16384" width="9.140625" style="77"/>
  </cols>
  <sheetData>
    <row r="1" spans="1:5" ht="23.25" customHeight="1">
      <c r="A1" s="435" t="s">
        <v>670</v>
      </c>
      <c r="B1" s="435"/>
      <c r="C1" s="435"/>
      <c r="D1" s="435"/>
      <c r="E1" s="435"/>
    </row>
    <row r="2" spans="1:5" ht="15">
      <c r="A2" s="91" t="s">
        <v>198</v>
      </c>
      <c r="B2" s="92"/>
      <c r="C2" s="92"/>
      <c r="D2" s="92"/>
      <c r="E2" s="92"/>
    </row>
    <row r="3" spans="1:5">
      <c r="A3" s="93" t="s">
        <v>199</v>
      </c>
      <c r="B3" s="94"/>
      <c r="C3" s="94"/>
      <c r="D3" s="94"/>
      <c r="E3" s="94"/>
    </row>
    <row r="4" spans="1:5" ht="25.5">
      <c r="A4" s="78" t="s">
        <v>204</v>
      </c>
      <c r="B4" s="81" t="s">
        <v>200</v>
      </c>
      <c r="C4" s="79" t="s">
        <v>201</v>
      </c>
      <c r="D4" s="81" t="s">
        <v>202</v>
      </c>
      <c r="E4" s="79" t="s">
        <v>203</v>
      </c>
    </row>
    <row r="5" spans="1:5" ht="12.75" customHeight="1">
      <c r="A5" s="80" t="s">
        <v>205</v>
      </c>
      <c r="B5" s="82">
        <v>104.095</v>
      </c>
      <c r="C5" s="83">
        <v>0</v>
      </c>
      <c r="D5" s="83">
        <v>0.5</v>
      </c>
      <c r="E5" s="84">
        <v>-0.9</v>
      </c>
    </row>
    <row r="6" spans="1:5">
      <c r="A6" s="80" t="s">
        <v>206</v>
      </c>
      <c r="B6" s="85">
        <v>106.42700000000001</v>
      </c>
      <c r="C6" s="86">
        <v>0.1</v>
      </c>
      <c r="D6" s="86">
        <v>2.8</v>
      </c>
      <c r="E6" s="87">
        <v>1.8</v>
      </c>
    </row>
    <row r="7" spans="1:5">
      <c r="A7" s="80" t="s">
        <v>207</v>
      </c>
      <c r="B7" s="85">
        <v>118.711</v>
      </c>
      <c r="C7" s="86">
        <v>0.3</v>
      </c>
      <c r="D7" s="86">
        <v>2.5</v>
      </c>
      <c r="E7" s="87">
        <v>2.5</v>
      </c>
    </row>
    <row r="8" spans="1:5">
      <c r="A8" s="80" t="s">
        <v>208</v>
      </c>
      <c r="B8" s="85">
        <v>91.722999999999999</v>
      </c>
      <c r="C8" s="86">
        <v>-2.2000000000000002</v>
      </c>
      <c r="D8" s="86">
        <v>1.1000000000000001</v>
      </c>
      <c r="E8" s="87">
        <v>-17.2</v>
      </c>
    </row>
    <row r="9" spans="1:5">
      <c r="A9" s="80" t="s">
        <v>209</v>
      </c>
      <c r="B9" s="85">
        <v>102.032</v>
      </c>
      <c r="C9" s="86">
        <v>0.1</v>
      </c>
      <c r="D9" s="86">
        <v>-0.7</v>
      </c>
      <c r="E9" s="87">
        <v>0.1</v>
      </c>
    </row>
    <row r="10" spans="1:5" ht="12.75" customHeight="1">
      <c r="A10" s="80" t="s">
        <v>210</v>
      </c>
      <c r="B10" s="85">
        <v>97.73</v>
      </c>
      <c r="C10" s="86">
        <v>0</v>
      </c>
      <c r="D10" s="86">
        <v>0.3</v>
      </c>
      <c r="E10" s="87">
        <v>-1.3</v>
      </c>
    </row>
    <row r="11" spans="1:5" ht="12.75" customHeight="1">
      <c r="A11" s="80" t="s">
        <v>211</v>
      </c>
      <c r="B11" s="85">
        <v>99.236000000000004</v>
      </c>
      <c r="C11" s="86">
        <v>-0.4</v>
      </c>
      <c r="D11" s="86">
        <v>0.1</v>
      </c>
      <c r="E11" s="87">
        <v>-0.6</v>
      </c>
    </row>
    <row r="12" spans="1:5" ht="12.75" customHeight="1">
      <c r="A12" s="80" t="s">
        <v>212</v>
      </c>
      <c r="B12" s="85">
        <v>107.851</v>
      </c>
      <c r="C12" s="86">
        <v>-0.2</v>
      </c>
      <c r="D12" s="86">
        <v>-1.5</v>
      </c>
      <c r="E12" s="87">
        <v>-2.7</v>
      </c>
    </row>
    <row r="13" spans="1:5" ht="12.75" customHeight="1">
      <c r="A13" s="80" t="s">
        <v>213</v>
      </c>
      <c r="B13" s="85">
        <v>104.184</v>
      </c>
      <c r="C13" s="86">
        <v>0.1</v>
      </c>
      <c r="D13" s="86">
        <v>-1.1000000000000001</v>
      </c>
      <c r="E13" s="87">
        <v>-0.6</v>
      </c>
    </row>
    <row r="14" spans="1:5" ht="12.75" customHeight="1">
      <c r="A14" s="80" t="s">
        <v>214</v>
      </c>
      <c r="B14" s="85">
        <v>100.129</v>
      </c>
      <c r="C14" s="86">
        <v>0.2</v>
      </c>
      <c r="D14" s="86">
        <v>-1.5</v>
      </c>
      <c r="E14" s="87">
        <v>-0.3</v>
      </c>
    </row>
    <row r="15" spans="1:5" ht="12.75" customHeight="1">
      <c r="A15" s="80" t="s">
        <v>215</v>
      </c>
      <c r="B15" s="85">
        <v>101.608</v>
      </c>
      <c r="C15" s="86">
        <v>0</v>
      </c>
      <c r="D15" s="86">
        <v>0.6</v>
      </c>
      <c r="E15" s="87">
        <v>0</v>
      </c>
    </row>
    <row r="16" spans="1:5" ht="12.75" customHeight="1">
      <c r="A16" s="80" t="s">
        <v>216</v>
      </c>
      <c r="B16" s="85">
        <v>106.908</v>
      </c>
      <c r="C16" s="86">
        <v>0.3</v>
      </c>
      <c r="D16" s="86">
        <v>1.6</v>
      </c>
      <c r="E16" s="87">
        <v>0.8</v>
      </c>
    </row>
    <row r="17" spans="1:13" ht="12.75" customHeight="1">
      <c r="A17" s="80" t="s">
        <v>217</v>
      </c>
      <c r="B17" s="88">
        <v>103.879</v>
      </c>
      <c r="C17" s="89">
        <v>0.1</v>
      </c>
      <c r="D17" s="89">
        <v>1.7</v>
      </c>
      <c r="E17" s="90">
        <v>1.3</v>
      </c>
    </row>
    <row r="18" spans="1:13" ht="12.75" customHeight="1">
      <c r="A18" s="78" t="s">
        <v>218</v>
      </c>
      <c r="B18" s="78"/>
      <c r="C18" s="78"/>
      <c r="D18" s="78"/>
      <c r="E18" s="78"/>
    </row>
    <row r="19" spans="1:13" ht="12.75" customHeight="1">
      <c r="A19" s="80" t="s">
        <v>205</v>
      </c>
      <c r="B19" s="82">
        <v>103.61199999999999</v>
      </c>
      <c r="C19" s="83">
        <v>-0.2</v>
      </c>
      <c r="D19" s="83">
        <v>0.6</v>
      </c>
      <c r="E19" s="84">
        <v>-0.7</v>
      </c>
    </row>
    <row r="20" spans="1:13" ht="12.75" customHeight="1">
      <c r="A20" s="80" t="s">
        <v>206</v>
      </c>
      <c r="B20" s="85">
        <v>107.372</v>
      </c>
      <c r="C20" s="86">
        <v>-0.5</v>
      </c>
      <c r="D20" s="86">
        <v>3.4</v>
      </c>
      <c r="E20" s="87">
        <v>1.7</v>
      </c>
    </row>
    <row r="21" spans="1:13" ht="12.75" customHeight="1">
      <c r="A21" s="80" t="s">
        <v>207</v>
      </c>
      <c r="B21" s="85">
        <v>119.02500000000001</v>
      </c>
      <c r="C21" s="86">
        <v>0.5</v>
      </c>
      <c r="D21" s="86">
        <v>3.5</v>
      </c>
      <c r="E21" s="87">
        <v>2.5</v>
      </c>
    </row>
    <row r="22" spans="1:13" ht="12.75" customHeight="1">
      <c r="A22" s="80" t="s">
        <v>208</v>
      </c>
      <c r="B22" s="85">
        <v>90.492000000000004</v>
      </c>
      <c r="C22" s="86">
        <v>-2</v>
      </c>
      <c r="D22" s="86">
        <v>1.2</v>
      </c>
      <c r="E22" s="87">
        <v>-16.7</v>
      </c>
    </row>
    <row r="23" spans="1:13" ht="12.75" customHeight="1">
      <c r="A23" s="80" t="s">
        <v>209</v>
      </c>
      <c r="B23" s="85">
        <v>100.80800000000001</v>
      </c>
      <c r="C23" s="86">
        <v>0.3</v>
      </c>
      <c r="D23" s="86">
        <v>-0.8</v>
      </c>
      <c r="E23" s="87">
        <v>0</v>
      </c>
    </row>
    <row r="24" spans="1:13" ht="12.75" customHeight="1">
      <c r="A24" s="80" t="s">
        <v>210</v>
      </c>
      <c r="B24" s="85">
        <v>97.805000000000007</v>
      </c>
      <c r="C24" s="86">
        <v>-0.2</v>
      </c>
      <c r="D24" s="86">
        <v>0.3</v>
      </c>
      <c r="E24" s="87">
        <v>-0.6</v>
      </c>
    </row>
    <row r="25" spans="1:13" ht="12.75" customHeight="1">
      <c r="A25" s="80" t="s">
        <v>211</v>
      </c>
      <c r="B25" s="85">
        <v>100.806</v>
      </c>
      <c r="C25" s="86">
        <v>0</v>
      </c>
      <c r="D25" s="86">
        <v>1.1000000000000001</v>
      </c>
      <c r="E25" s="87">
        <v>0.4</v>
      </c>
    </row>
    <row r="26" spans="1:13" ht="12.75" customHeight="1">
      <c r="A26" s="80" t="s">
        <v>212</v>
      </c>
      <c r="B26" s="85">
        <v>106.057</v>
      </c>
      <c r="C26" s="86">
        <v>-0.3</v>
      </c>
      <c r="D26" s="86">
        <v>-0.3</v>
      </c>
      <c r="E26" s="87">
        <v>-1.2</v>
      </c>
    </row>
    <row r="27" spans="1:13">
      <c r="A27" s="80" t="s">
        <v>213</v>
      </c>
      <c r="B27" s="85">
        <v>102.31699999999999</v>
      </c>
      <c r="C27" s="86">
        <v>0.2</v>
      </c>
      <c r="D27" s="86">
        <v>-1.4</v>
      </c>
      <c r="E27" s="87">
        <v>-0.7</v>
      </c>
      <c r="G27" s="374"/>
      <c r="H27" s="374"/>
      <c r="I27" s="374"/>
      <c r="J27" s="374"/>
      <c r="K27" s="374"/>
      <c r="L27" s="374"/>
      <c r="M27" s="374"/>
    </row>
    <row r="28" spans="1:13">
      <c r="A28" s="80" t="s">
        <v>214</v>
      </c>
      <c r="B28" s="85">
        <v>98.346000000000004</v>
      </c>
      <c r="C28" s="86">
        <v>0.1</v>
      </c>
      <c r="D28" s="86">
        <v>-3.6</v>
      </c>
      <c r="E28" s="87">
        <v>-0.5</v>
      </c>
    </row>
    <row r="29" spans="1:13">
      <c r="A29" s="80" t="s">
        <v>215</v>
      </c>
      <c r="B29" s="85">
        <v>100.759</v>
      </c>
      <c r="C29" s="86">
        <v>0.2</v>
      </c>
      <c r="D29" s="86">
        <v>0</v>
      </c>
      <c r="E29" s="87">
        <v>0.1</v>
      </c>
    </row>
    <row r="30" spans="1:13">
      <c r="A30" s="80" t="s">
        <v>216</v>
      </c>
      <c r="B30" s="85">
        <v>107.29900000000001</v>
      </c>
      <c r="C30" s="86">
        <v>0.4</v>
      </c>
      <c r="D30" s="86">
        <v>1.1000000000000001</v>
      </c>
      <c r="E30" s="87">
        <v>0.3</v>
      </c>
    </row>
    <row r="31" spans="1:13">
      <c r="A31" s="80" t="s">
        <v>217</v>
      </c>
      <c r="B31" s="88">
        <v>102.86499999999999</v>
      </c>
      <c r="C31" s="89">
        <v>-0.8</v>
      </c>
      <c r="D31" s="89">
        <v>0.3</v>
      </c>
      <c r="E31" s="90">
        <v>0.7</v>
      </c>
    </row>
    <row r="32" spans="1:13">
      <c r="A32" s="78" t="s">
        <v>219</v>
      </c>
      <c r="B32" s="78"/>
      <c r="C32" s="78"/>
      <c r="D32" s="78"/>
      <c r="E32" s="78"/>
    </row>
    <row r="33" spans="1:5">
      <c r="A33" s="80" t="s">
        <v>205</v>
      </c>
      <c r="B33" s="82">
        <v>103.836</v>
      </c>
      <c r="C33" s="83">
        <v>-0.1</v>
      </c>
      <c r="D33" s="83">
        <v>0.5</v>
      </c>
      <c r="E33" s="84">
        <v>-0.8</v>
      </c>
    </row>
    <row r="34" spans="1:5">
      <c r="A34" s="80" t="s">
        <v>206</v>
      </c>
      <c r="B34" s="85">
        <v>106.932</v>
      </c>
      <c r="C34" s="86">
        <v>-0.2</v>
      </c>
      <c r="D34" s="86">
        <v>3.1</v>
      </c>
      <c r="E34" s="87">
        <v>1.8</v>
      </c>
    </row>
    <row r="35" spans="1:5">
      <c r="A35" s="80" t="s">
        <v>207</v>
      </c>
      <c r="B35" s="85">
        <v>118.883</v>
      </c>
      <c r="C35" s="86">
        <v>0.4</v>
      </c>
      <c r="D35" s="86">
        <v>3</v>
      </c>
      <c r="E35" s="87">
        <v>2.5</v>
      </c>
    </row>
    <row r="36" spans="1:5">
      <c r="A36" s="80" t="s">
        <v>208</v>
      </c>
      <c r="B36" s="85">
        <v>91.052000000000007</v>
      </c>
      <c r="C36" s="86">
        <v>-2.1</v>
      </c>
      <c r="D36" s="86">
        <v>1.1000000000000001</v>
      </c>
      <c r="E36" s="87">
        <v>-17</v>
      </c>
    </row>
    <row r="37" spans="1:5">
      <c r="A37" s="80" t="s">
        <v>209</v>
      </c>
      <c r="B37" s="85">
        <v>101.399</v>
      </c>
      <c r="C37" s="86">
        <v>0.2</v>
      </c>
      <c r="D37" s="86">
        <v>-0.8</v>
      </c>
      <c r="E37" s="87">
        <v>0</v>
      </c>
    </row>
    <row r="38" spans="1:5" ht="12.75" customHeight="1">
      <c r="A38" s="80" t="s">
        <v>210</v>
      </c>
      <c r="B38" s="85">
        <v>97.766000000000005</v>
      </c>
      <c r="C38" s="86">
        <v>-0.1</v>
      </c>
      <c r="D38" s="86">
        <v>0.3</v>
      </c>
      <c r="E38" s="87">
        <v>-0.9</v>
      </c>
    </row>
    <row r="39" spans="1:5">
      <c r="A39" s="80" t="s">
        <v>211</v>
      </c>
      <c r="B39" s="85">
        <v>100.08499999999999</v>
      </c>
      <c r="C39" s="86">
        <v>-0.2</v>
      </c>
      <c r="D39" s="86">
        <v>0.6</v>
      </c>
      <c r="E39" s="87">
        <v>0</v>
      </c>
    </row>
    <row r="40" spans="1:5">
      <c r="A40" s="80" t="s">
        <v>212</v>
      </c>
      <c r="B40" s="85">
        <v>106.88500000000001</v>
      </c>
      <c r="C40" s="86">
        <v>-0.2</v>
      </c>
      <c r="D40" s="86">
        <v>-0.8</v>
      </c>
      <c r="E40" s="87">
        <v>-1.9</v>
      </c>
    </row>
    <row r="41" spans="1:5">
      <c r="A41" s="80" t="s">
        <v>213</v>
      </c>
      <c r="B41" s="85">
        <v>103.23699999999999</v>
      </c>
      <c r="C41" s="86">
        <v>0.1</v>
      </c>
      <c r="D41" s="86">
        <v>-1.2</v>
      </c>
      <c r="E41" s="87">
        <v>-0.7</v>
      </c>
    </row>
    <row r="42" spans="1:5">
      <c r="A42" s="80" t="s">
        <v>214</v>
      </c>
      <c r="B42" s="85">
        <v>99.195999999999998</v>
      </c>
      <c r="C42" s="86">
        <v>0.1</v>
      </c>
      <c r="D42" s="86">
        <v>-2.6</v>
      </c>
      <c r="E42" s="87">
        <v>-0.4</v>
      </c>
    </row>
    <row r="43" spans="1:5">
      <c r="A43" s="80" t="s">
        <v>215</v>
      </c>
      <c r="B43" s="85">
        <v>101.13800000000001</v>
      </c>
      <c r="C43" s="86">
        <v>0.1</v>
      </c>
      <c r="D43" s="86">
        <v>0.2</v>
      </c>
      <c r="E43" s="87">
        <v>0</v>
      </c>
    </row>
    <row r="44" spans="1:5">
      <c r="A44" s="80" t="s">
        <v>216</v>
      </c>
      <c r="B44" s="85">
        <v>107.124</v>
      </c>
      <c r="C44" s="86">
        <v>0.3</v>
      </c>
      <c r="D44" s="86">
        <v>1.3</v>
      </c>
      <c r="E44" s="87">
        <v>0.5</v>
      </c>
    </row>
    <row r="45" spans="1:5">
      <c r="A45" s="80" t="s">
        <v>217</v>
      </c>
      <c r="B45" s="88">
        <v>103.333</v>
      </c>
      <c r="C45" s="89">
        <v>-0.4</v>
      </c>
      <c r="D45" s="89">
        <v>0.9</v>
      </c>
      <c r="E45" s="90">
        <v>1</v>
      </c>
    </row>
    <row r="46" spans="1:5">
      <c r="A46" s="78" t="s">
        <v>220</v>
      </c>
      <c r="B46" s="78"/>
      <c r="C46" s="78"/>
      <c r="D46" s="78"/>
      <c r="E46" s="78"/>
    </row>
    <row r="47" spans="1:5">
      <c r="A47" s="80" t="s">
        <v>205</v>
      </c>
      <c r="B47" s="82">
        <v>103.575</v>
      </c>
      <c r="C47" s="83">
        <v>0</v>
      </c>
      <c r="D47" s="83">
        <v>-0.5</v>
      </c>
      <c r="E47" s="84">
        <v>-1.6</v>
      </c>
    </row>
    <row r="48" spans="1:5">
      <c r="A48" s="80" t="s">
        <v>206</v>
      </c>
      <c r="B48" s="85">
        <v>106.104</v>
      </c>
      <c r="C48" s="86">
        <v>0.1</v>
      </c>
      <c r="D48" s="86">
        <v>2.2000000000000002</v>
      </c>
      <c r="E48" s="87">
        <v>1</v>
      </c>
    </row>
    <row r="49" spans="1:5">
      <c r="A49" s="80" t="s">
        <v>207</v>
      </c>
      <c r="B49" s="85">
        <v>104.876</v>
      </c>
      <c r="C49" s="86">
        <v>0</v>
      </c>
      <c r="D49" s="86">
        <v>0.5</v>
      </c>
      <c r="E49" s="87">
        <v>0.9</v>
      </c>
    </row>
    <row r="50" spans="1:5">
      <c r="A50" s="80" t="s">
        <v>208</v>
      </c>
      <c r="B50" s="85">
        <v>94.069000000000003</v>
      </c>
      <c r="C50" s="86">
        <v>-1.2</v>
      </c>
      <c r="D50" s="86">
        <v>1</v>
      </c>
      <c r="E50" s="87">
        <v>-16</v>
      </c>
    </row>
    <row r="51" spans="1:5">
      <c r="A51" s="80" t="s">
        <v>209</v>
      </c>
      <c r="B51" s="85">
        <v>101.05800000000001</v>
      </c>
      <c r="C51" s="86">
        <v>0.3</v>
      </c>
      <c r="D51" s="86">
        <v>-2.7</v>
      </c>
      <c r="E51" s="87">
        <v>-1.7</v>
      </c>
    </row>
    <row r="52" spans="1:5" ht="12.75" customHeight="1">
      <c r="A52" s="80" t="s">
        <v>210</v>
      </c>
      <c r="B52" s="85">
        <v>100.499</v>
      </c>
      <c r="C52" s="86">
        <v>-0.1</v>
      </c>
      <c r="D52" s="86">
        <v>0.4</v>
      </c>
      <c r="E52" s="87">
        <v>-0.3</v>
      </c>
    </row>
    <row r="53" spans="1:5">
      <c r="A53" s="80" t="s">
        <v>211</v>
      </c>
      <c r="B53" s="85">
        <v>102.346</v>
      </c>
      <c r="C53" s="86">
        <v>-0.1</v>
      </c>
      <c r="D53" s="86">
        <v>0.5</v>
      </c>
      <c r="E53" s="87">
        <v>0.3</v>
      </c>
    </row>
    <row r="54" spans="1:5">
      <c r="A54" s="80" t="s">
        <v>212</v>
      </c>
      <c r="B54" s="85">
        <v>104.56</v>
      </c>
      <c r="C54" s="86">
        <v>0</v>
      </c>
      <c r="D54" s="86">
        <v>-4.4000000000000004</v>
      </c>
      <c r="E54" s="87">
        <v>-4.9000000000000004</v>
      </c>
    </row>
    <row r="55" spans="1:5">
      <c r="A55" s="80" t="s">
        <v>213</v>
      </c>
      <c r="B55" s="85">
        <v>103.312</v>
      </c>
      <c r="C55" s="86">
        <v>0.1</v>
      </c>
      <c r="D55" s="86">
        <v>-1.2</v>
      </c>
      <c r="E55" s="87">
        <v>-0.7</v>
      </c>
    </row>
    <row r="56" spans="1:5">
      <c r="A56" s="80" t="s">
        <v>214</v>
      </c>
      <c r="B56" s="85">
        <v>101.518</v>
      </c>
      <c r="C56" s="86">
        <v>0.2</v>
      </c>
      <c r="D56" s="86">
        <v>-2.1</v>
      </c>
      <c r="E56" s="87">
        <v>0.3</v>
      </c>
    </row>
    <row r="57" spans="1:5">
      <c r="A57" s="80" t="s">
        <v>215</v>
      </c>
      <c r="B57" s="85">
        <v>103.334</v>
      </c>
      <c r="C57" s="86">
        <v>0</v>
      </c>
      <c r="D57" s="86">
        <v>0.8</v>
      </c>
      <c r="E57" s="87">
        <v>0</v>
      </c>
    </row>
    <row r="58" spans="1:5">
      <c r="A58" s="80" t="s">
        <v>216</v>
      </c>
      <c r="B58" s="85">
        <v>107.506</v>
      </c>
      <c r="C58" s="86">
        <v>0.3</v>
      </c>
      <c r="D58" s="86">
        <v>0.5</v>
      </c>
      <c r="E58" s="87">
        <v>1.5</v>
      </c>
    </row>
    <row r="59" spans="1:5">
      <c r="A59" s="80" t="s">
        <v>217</v>
      </c>
      <c r="B59" s="88">
        <v>104.822</v>
      </c>
      <c r="C59" s="89">
        <v>0.2</v>
      </c>
      <c r="D59" s="89">
        <v>1.5</v>
      </c>
      <c r="E59" s="90">
        <v>1</v>
      </c>
    </row>
    <row r="65" spans="1:1">
      <c r="A65" s="10" t="s">
        <v>221</v>
      </c>
    </row>
    <row r="66" spans="1:1">
      <c r="A66" s="10" t="s">
        <v>49</v>
      </c>
    </row>
  </sheetData>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J21" sqref="J21"/>
    </sheetView>
  </sheetViews>
  <sheetFormatPr baseColWidth="10" defaultRowHeight="15"/>
  <cols>
    <col min="2" max="2" width="14" customWidth="1"/>
  </cols>
  <sheetData>
    <row r="1" spans="1:20" ht="21" customHeight="1">
      <c r="A1" s="435" t="s">
        <v>299</v>
      </c>
      <c r="B1" s="435"/>
      <c r="C1" s="435"/>
      <c r="D1" s="435"/>
      <c r="E1" s="435"/>
      <c r="F1" s="435"/>
      <c r="G1" s="435"/>
      <c r="H1" s="435"/>
      <c r="I1" s="435"/>
      <c r="J1" s="435"/>
      <c r="K1" s="435"/>
    </row>
    <row r="2" spans="1:20">
      <c r="A2" s="174" t="s">
        <v>198</v>
      </c>
      <c r="B2" s="174"/>
      <c r="C2" s="174"/>
      <c r="D2" s="174"/>
      <c r="E2" s="174"/>
      <c r="F2" s="174"/>
      <c r="G2" s="174"/>
      <c r="H2" s="174"/>
      <c r="I2" s="174"/>
      <c r="J2" s="174"/>
      <c r="K2" s="174"/>
    </row>
    <row r="3" spans="1:20">
      <c r="A3" s="175" t="s">
        <v>300</v>
      </c>
      <c r="B3" s="175"/>
      <c r="C3" s="175"/>
      <c r="D3" s="175"/>
      <c r="E3" s="175"/>
      <c r="F3" s="175"/>
      <c r="G3" s="175"/>
      <c r="H3" s="175"/>
      <c r="I3" s="175"/>
      <c r="J3" s="175"/>
      <c r="K3" s="175"/>
    </row>
    <row r="4" spans="1:20">
      <c r="A4" s="81" t="s">
        <v>100</v>
      </c>
      <c r="B4" s="79" t="s">
        <v>301</v>
      </c>
    </row>
    <row r="5" spans="1:20">
      <c r="A5" s="78" t="s">
        <v>649</v>
      </c>
      <c r="B5" s="82">
        <v>104.095</v>
      </c>
      <c r="L5" s="77"/>
      <c r="M5" s="373"/>
    </row>
    <row r="6" spans="1:20" ht="15" customHeight="1">
      <c r="A6" s="78" t="s">
        <v>625</v>
      </c>
      <c r="B6" s="82">
        <v>104.137</v>
      </c>
      <c r="K6" s="436" t="s">
        <v>648</v>
      </c>
      <c r="L6" s="436"/>
      <c r="M6" s="436"/>
      <c r="N6" s="436"/>
      <c r="O6" s="436"/>
      <c r="P6" s="436"/>
      <c r="Q6" s="436"/>
    </row>
    <row r="7" spans="1:20">
      <c r="A7" s="78" t="s">
        <v>612</v>
      </c>
      <c r="B7" s="82">
        <v>104.94</v>
      </c>
      <c r="K7" s="436"/>
      <c r="L7" s="436"/>
      <c r="M7" s="436"/>
      <c r="N7" s="436"/>
      <c r="O7" s="436"/>
      <c r="P7" s="436"/>
      <c r="Q7" s="436"/>
    </row>
    <row r="8" spans="1:20">
      <c r="A8" s="78" t="s">
        <v>548</v>
      </c>
      <c r="B8" s="176">
        <v>104.35299999999999</v>
      </c>
      <c r="K8" s="436"/>
      <c r="L8" s="436"/>
      <c r="M8" s="436"/>
      <c r="N8" s="436"/>
      <c r="O8" s="436"/>
      <c r="P8" s="436"/>
      <c r="Q8" s="436"/>
    </row>
    <row r="9" spans="1:20">
      <c r="A9" s="78" t="s">
        <v>519</v>
      </c>
      <c r="B9" s="176">
        <v>104.29600000000001</v>
      </c>
      <c r="K9" s="436"/>
      <c r="L9" s="436"/>
      <c r="M9" s="436"/>
      <c r="N9" s="436"/>
      <c r="O9" s="436"/>
      <c r="P9" s="436"/>
      <c r="Q9" s="436"/>
    </row>
    <row r="10" spans="1:20">
      <c r="A10" s="78" t="s">
        <v>315</v>
      </c>
      <c r="B10" s="176">
        <v>104.172</v>
      </c>
      <c r="K10" s="436"/>
      <c r="L10" s="436"/>
      <c r="M10" s="436"/>
      <c r="N10" s="436"/>
      <c r="O10" s="436"/>
      <c r="P10" s="436"/>
      <c r="Q10" s="436"/>
    </row>
    <row r="11" spans="1:20">
      <c r="A11" s="78" t="s">
        <v>302</v>
      </c>
      <c r="B11" s="176">
        <v>104.32599999999999</v>
      </c>
      <c r="K11" s="436"/>
      <c r="L11" s="436"/>
      <c r="M11" s="436"/>
      <c r="N11" s="436"/>
      <c r="O11" s="436"/>
      <c r="P11" s="436"/>
      <c r="Q11" s="436"/>
    </row>
    <row r="12" spans="1:20" ht="15" customHeight="1">
      <c r="A12" s="78" t="s">
        <v>303</v>
      </c>
      <c r="B12" s="176">
        <v>104.327</v>
      </c>
      <c r="K12" s="436"/>
      <c r="L12" s="436"/>
      <c r="M12" s="436"/>
      <c r="N12" s="436"/>
      <c r="O12" s="436"/>
      <c r="P12" s="436"/>
      <c r="Q12" s="436"/>
      <c r="T12" s="375"/>
    </row>
    <row r="13" spans="1:20">
      <c r="A13" s="78" t="s">
        <v>304</v>
      </c>
      <c r="B13" s="176">
        <v>105.087</v>
      </c>
      <c r="K13" s="436"/>
      <c r="L13" s="436"/>
      <c r="M13" s="436"/>
      <c r="N13" s="436"/>
      <c r="O13" s="436"/>
      <c r="P13" s="436"/>
      <c r="Q13" s="436"/>
      <c r="T13" s="375"/>
    </row>
    <row r="14" spans="1:20">
      <c r="A14" s="78" t="s">
        <v>305</v>
      </c>
      <c r="B14" s="176">
        <v>104.90900000000001</v>
      </c>
      <c r="K14" s="436"/>
      <c r="L14" s="436"/>
      <c r="M14" s="436"/>
      <c r="N14" s="436"/>
      <c r="O14" s="436"/>
      <c r="P14" s="436"/>
      <c r="Q14" s="436"/>
      <c r="T14" s="375"/>
    </row>
    <row r="15" spans="1:20">
      <c r="A15" s="78" t="s">
        <v>306</v>
      </c>
      <c r="B15" s="176">
        <v>104.681</v>
      </c>
      <c r="K15" s="436"/>
      <c r="L15" s="436"/>
      <c r="M15" s="436"/>
      <c r="N15" s="436"/>
      <c r="O15" s="436"/>
      <c r="P15" s="436"/>
      <c r="Q15" s="436"/>
      <c r="T15" s="375"/>
    </row>
    <row r="16" spans="1:20">
      <c r="A16" s="78" t="s">
        <v>307</v>
      </c>
      <c r="B16" s="176">
        <v>103.861</v>
      </c>
      <c r="L16" s="77"/>
      <c r="M16" s="77"/>
      <c r="T16" s="375"/>
    </row>
    <row r="17" spans="1:20">
      <c r="A17" s="78" t="s">
        <v>308</v>
      </c>
      <c r="B17" s="176">
        <v>103.565</v>
      </c>
      <c r="L17" s="77"/>
      <c r="M17" s="77"/>
      <c r="T17" s="375"/>
    </row>
    <row r="18" spans="1:20">
      <c r="T18" s="375"/>
    </row>
    <row r="19" spans="1:20">
      <c r="N19" s="375"/>
      <c r="O19" s="375"/>
      <c r="P19" s="375"/>
      <c r="Q19" s="375"/>
      <c r="R19" s="375"/>
      <c r="S19" s="375"/>
      <c r="T19" s="375"/>
    </row>
    <row r="20" spans="1:20">
      <c r="N20" s="375"/>
      <c r="O20" s="375"/>
      <c r="P20" s="375"/>
      <c r="Q20" s="375"/>
      <c r="R20" s="375"/>
      <c r="S20" s="375"/>
      <c r="T20" s="375"/>
    </row>
    <row r="21" spans="1:20">
      <c r="J21" s="383"/>
      <c r="K21" s="383"/>
      <c r="N21" s="375"/>
      <c r="O21" s="375"/>
      <c r="P21" s="375"/>
      <c r="Q21" s="375"/>
      <c r="R21" s="375"/>
      <c r="S21" s="375"/>
      <c r="T21" s="375"/>
    </row>
    <row r="22" spans="1:20">
      <c r="A22" s="10" t="s">
        <v>221</v>
      </c>
      <c r="N22" s="375"/>
      <c r="O22" s="375"/>
      <c r="P22" s="375"/>
      <c r="Q22" s="375"/>
      <c r="R22" s="375"/>
      <c r="S22" s="375"/>
      <c r="T22" s="375"/>
    </row>
    <row r="23" spans="1:20">
      <c r="A23" s="10" t="s">
        <v>49</v>
      </c>
      <c r="N23" s="375"/>
      <c r="O23" s="375"/>
      <c r="P23" s="375"/>
      <c r="Q23" s="375"/>
      <c r="R23" s="375"/>
      <c r="S23" s="375"/>
      <c r="T23" s="375"/>
    </row>
    <row r="24" spans="1:20">
      <c r="L24" s="383"/>
      <c r="N24" s="375"/>
      <c r="O24" s="375"/>
      <c r="P24" s="375"/>
      <c r="Q24" s="375"/>
      <c r="R24" s="375"/>
      <c r="S24" s="375"/>
      <c r="T24" s="375"/>
    </row>
    <row r="25" spans="1:20">
      <c r="N25" s="375"/>
      <c r="O25" s="375"/>
      <c r="P25" s="375"/>
      <c r="Q25" s="375"/>
      <c r="R25" s="375"/>
      <c r="S25" s="375"/>
      <c r="T25" s="375"/>
    </row>
    <row r="26" spans="1:20">
      <c r="N26" s="375"/>
      <c r="O26" s="375"/>
      <c r="P26" s="375"/>
      <c r="Q26" s="375"/>
      <c r="R26" s="375"/>
      <c r="S26" s="375"/>
      <c r="T26" s="375"/>
    </row>
    <row r="27" spans="1:20">
      <c r="N27" s="375"/>
      <c r="O27" s="375"/>
      <c r="P27" s="375"/>
      <c r="Q27" s="375"/>
      <c r="R27" s="375"/>
      <c r="S27" s="375"/>
      <c r="T27" s="375"/>
    </row>
    <row r="28" spans="1:20">
      <c r="N28" s="375"/>
      <c r="O28" s="375"/>
      <c r="P28" s="375"/>
      <c r="Q28" s="375"/>
      <c r="R28" s="375"/>
      <c r="S28" s="375"/>
      <c r="T28" s="375"/>
    </row>
    <row r="29" spans="1:20">
      <c r="N29" s="375"/>
      <c r="O29" s="375"/>
      <c r="P29" s="375"/>
      <c r="Q29" s="375"/>
      <c r="R29" s="375"/>
      <c r="S29" s="375"/>
      <c r="T29" s="375"/>
    </row>
    <row r="30" spans="1:20">
      <c r="N30" s="375"/>
      <c r="O30" s="375"/>
      <c r="P30" s="375"/>
      <c r="Q30" s="375"/>
      <c r="R30" s="375"/>
      <c r="S30" s="375"/>
      <c r="T30" s="375"/>
    </row>
    <row r="31" spans="1:20">
      <c r="N31" s="375"/>
      <c r="O31" s="375"/>
      <c r="P31" s="375"/>
      <c r="Q31" s="375"/>
      <c r="R31" s="375"/>
      <c r="S31" s="375"/>
      <c r="T31" s="375"/>
    </row>
    <row r="32" spans="1:20">
      <c r="N32" s="375"/>
      <c r="O32" s="375"/>
      <c r="P32" s="375"/>
      <c r="Q32" s="375"/>
      <c r="R32" s="375"/>
      <c r="S32" s="375"/>
      <c r="T32" s="375"/>
    </row>
    <row r="33" spans="14:20">
      <c r="N33" s="375"/>
      <c r="O33" s="375"/>
      <c r="P33" s="375"/>
      <c r="Q33" s="375"/>
      <c r="R33" s="375"/>
      <c r="S33" s="375"/>
      <c r="T33" s="375"/>
    </row>
    <row r="34" spans="14:20">
      <c r="N34" s="375"/>
      <c r="O34" s="375"/>
      <c r="P34" s="375"/>
      <c r="Q34" s="375"/>
      <c r="R34" s="375"/>
      <c r="S34" s="375"/>
      <c r="T34" s="375"/>
    </row>
  </sheetData>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80" zoomScaleNormal="80" workbookViewId="0">
      <selection activeCell="A4" sqref="A4"/>
    </sheetView>
  </sheetViews>
  <sheetFormatPr baseColWidth="10" defaultRowHeight="15"/>
  <cols>
    <col min="1" max="1" width="22.5703125" style="336" customWidth="1"/>
    <col min="2" max="2" width="16.28515625" style="336" bestFit="1" customWidth="1"/>
    <col min="3" max="3" width="14.5703125" style="336" bestFit="1" customWidth="1"/>
    <col min="4" max="4" width="18.140625" style="336" customWidth="1"/>
    <col min="5" max="5" width="11.42578125" style="336"/>
    <col min="6" max="6" width="12.85546875" style="336" bestFit="1" customWidth="1"/>
    <col min="7" max="7" width="12.42578125" style="336" bestFit="1" customWidth="1"/>
    <col min="8" max="8" width="11.5703125" style="336" bestFit="1" customWidth="1"/>
    <col min="9" max="9" width="11.42578125" style="336"/>
    <col min="10" max="10" width="12.85546875" style="336" bestFit="1" customWidth="1"/>
    <col min="11" max="12" width="21.85546875" style="336" customWidth="1"/>
    <col min="13" max="13" width="11.42578125" style="336"/>
    <col min="14" max="14" width="14.5703125" style="336" bestFit="1" customWidth="1"/>
    <col min="15" max="16384" width="11.42578125" style="336"/>
  </cols>
  <sheetData>
    <row r="1" spans="1:14" ht="21" customHeight="1">
      <c r="A1" s="437" t="s">
        <v>442</v>
      </c>
      <c r="B1" s="437"/>
      <c r="C1" s="437"/>
      <c r="D1" s="437"/>
      <c r="E1" s="437"/>
      <c r="F1" s="437"/>
      <c r="G1" s="437"/>
      <c r="H1" s="437"/>
      <c r="I1" s="437"/>
      <c r="J1" s="437"/>
      <c r="K1" s="437"/>
      <c r="L1" s="437"/>
    </row>
    <row r="2" spans="1:14">
      <c r="A2" s="438" t="s">
        <v>623</v>
      </c>
      <c r="B2" s="439"/>
      <c r="C2" s="439"/>
    </row>
    <row r="3" spans="1:14" ht="31.5" customHeight="1">
      <c r="A3" s="339" t="s">
        <v>671</v>
      </c>
      <c r="B3" s="206" t="s">
        <v>630</v>
      </c>
      <c r="C3" s="340" t="s">
        <v>631</v>
      </c>
      <c r="D3" s="205" t="s">
        <v>446</v>
      </c>
      <c r="E3" s="397" t="s">
        <v>626</v>
      </c>
      <c r="F3" s="397"/>
      <c r="G3" s="397"/>
      <c r="H3" s="397"/>
      <c r="I3" s="397"/>
      <c r="J3" s="440" t="s">
        <v>549</v>
      </c>
      <c r="K3" s="440"/>
      <c r="L3" s="440"/>
    </row>
    <row r="4" spans="1:14" ht="44.25" customHeight="1">
      <c r="A4" s="205" t="s">
        <v>440</v>
      </c>
      <c r="B4" s="220">
        <v>1101713316.5</v>
      </c>
      <c r="C4" s="221">
        <v>860979046.35000002</v>
      </c>
      <c r="D4" s="341">
        <f>((C4-B4)/B4)*100</f>
        <v>-21.850899552960062</v>
      </c>
      <c r="E4" s="397"/>
      <c r="F4" s="397"/>
      <c r="G4" s="397"/>
      <c r="H4" s="397"/>
      <c r="I4" s="397"/>
      <c r="J4" s="340" t="s">
        <v>100</v>
      </c>
      <c r="K4" s="206">
        <v>2019</v>
      </c>
      <c r="L4" s="340">
        <v>2020</v>
      </c>
    </row>
    <row r="5" spans="1:14" ht="23.25" customHeight="1">
      <c r="A5" s="340" t="s">
        <v>441</v>
      </c>
      <c r="B5" s="313">
        <v>1014426416.59</v>
      </c>
      <c r="C5" s="314">
        <v>776230884.00999999</v>
      </c>
      <c r="D5" s="342">
        <f>((C5-B5)/B5)*100</f>
        <v>-23.480809320866825</v>
      </c>
      <c r="E5" s="397"/>
      <c r="F5" s="397"/>
      <c r="G5" s="397"/>
      <c r="H5" s="397"/>
      <c r="I5" s="397"/>
      <c r="J5" s="343" t="s">
        <v>84</v>
      </c>
      <c r="K5" s="306">
        <v>60376241.119999997</v>
      </c>
      <c r="L5" s="309">
        <v>73541272.079999998</v>
      </c>
    </row>
    <row r="6" spans="1:14">
      <c r="J6" s="344" t="s">
        <v>85</v>
      </c>
      <c r="K6" s="307">
        <v>183799558.44</v>
      </c>
      <c r="L6" s="310">
        <v>314223210.56</v>
      </c>
      <c r="M6" s="382"/>
    </row>
    <row r="7" spans="1:14">
      <c r="J7" s="344" t="s">
        <v>86</v>
      </c>
      <c r="K7" s="307">
        <v>450948764.79000002</v>
      </c>
      <c r="L7" s="310">
        <v>400629727.95999998</v>
      </c>
      <c r="M7" s="382"/>
    </row>
    <row r="8" spans="1:14">
      <c r="J8" s="344" t="s">
        <v>87</v>
      </c>
      <c r="K8" s="307">
        <v>652664797.92999995</v>
      </c>
      <c r="L8" s="311">
        <v>472976005.30000001</v>
      </c>
      <c r="M8" s="382"/>
      <c r="N8" s="197"/>
    </row>
    <row r="9" spans="1:14">
      <c r="J9" s="344" t="s">
        <v>88</v>
      </c>
      <c r="K9" s="307">
        <v>755545392.90999997</v>
      </c>
      <c r="L9" s="311">
        <v>520535204.63999999</v>
      </c>
      <c r="M9" s="382"/>
    </row>
    <row r="10" spans="1:14">
      <c r="J10" s="344" t="s">
        <v>89</v>
      </c>
      <c r="K10" s="307">
        <v>833456873.13</v>
      </c>
      <c r="L10" s="310">
        <v>650606038.41999996</v>
      </c>
      <c r="M10" s="382"/>
    </row>
    <row r="11" spans="1:14">
      <c r="J11" s="344" t="s">
        <v>90</v>
      </c>
      <c r="K11" s="307">
        <v>1014426416.59</v>
      </c>
      <c r="L11" s="310">
        <v>776230884.00999999</v>
      </c>
      <c r="M11" s="382"/>
    </row>
    <row r="12" spans="1:14">
      <c r="I12" s="197"/>
      <c r="J12" s="344" t="s">
        <v>91</v>
      </c>
      <c r="K12" s="307">
        <v>1052771375.61</v>
      </c>
      <c r="L12" s="310"/>
      <c r="M12" s="382"/>
    </row>
    <row r="13" spans="1:14" ht="15" customHeight="1">
      <c r="I13" s="197"/>
      <c r="J13" s="344" t="s">
        <v>92</v>
      </c>
      <c r="K13" s="307">
        <v>1113501979.02</v>
      </c>
      <c r="L13" s="310"/>
      <c r="M13" s="382"/>
    </row>
    <row r="14" spans="1:14">
      <c r="I14" s="197"/>
      <c r="J14" s="344" t="s">
        <v>93</v>
      </c>
      <c r="K14" s="307">
        <v>1344279388.95</v>
      </c>
      <c r="L14" s="310"/>
      <c r="M14" s="382"/>
      <c r="N14" s="345"/>
    </row>
    <row r="15" spans="1:14">
      <c r="I15" s="197"/>
      <c r="J15" s="344" t="s">
        <v>94</v>
      </c>
      <c r="K15" s="307">
        <v>1472712901.95</v>
      </c>
      <c r="L15" s="310"/>
      <c r="M15" s="382"/>
      <c r="N15" s="197"/>
    </row>
    <row r="16" spans="1:14">
      <c r="I16" s="197"/>
      <c r="J16" s="346" t="s">
        <v>95</v>
      </c>
      <c r="K16" s="308">
        <v>1585518179.2</v>
      </c>
      <c r="L16" s="312"/>
      <c r="M16" s="382"/>
    </row>
    <row r="17" spans="1:14">
      <c r="H17" s="197"/>
    </row>
    <row r="18" spans="1:14">
      <c r="H18" s="197"/>
      <c r="L18" s="197"/>
    </row>
    <row r="19" spans="1:14">
      <c r="H19" s="197"/>
      <c r="L19" s="197"/>
    </row>
    <row r="20" spans="1:14">
      <c r="I20" s="197"/>
      <c r="K20" s="382"/>
      <c r="L20" s="197"/>
      <c r="N20" s="379"/>
    </row>
    <row r="21" spans="1:14">
      <c r="I21" s="197"/>
      <c r="K21" s="197"/>
      <c r="L21" s="197"/>
    </row>
    <row r="22" spans="1:14">
      <c r="I22" s="197"/>
      <c r="K22" s="197"/>
      <c r="N22" s="197"/>
    </row>
    <row r="23" spans="1:14">
      <c r="I23" s="197"/>
      <c r="K23" s="197"/>
    </row>
    <row r="24" spans="1:14">
      <c r="I24" s="197"/>
      <c r="K24" s="197"/>
    </row>
    <row r="25" spans="1:14">
      <c r="I25" s="197"/>
      <c r="K25" s="381"/>
    </row>
    <row r="26" spans="1:14">
      <c r="A26" s="328" t="s">
        <v>559</v>
      </c>
      <c r="I26" s="197"/>
      <c r="K26"/>
    </row>
    <row r="27" spans="1:14">
      <c r="I27" s="197"/>
      <c r="K27" s="381"/>
    </row>
    <row r="28" spans="1:14">
      <c r="A28" s="10" t="s">
        <v>624</v>
      </c>
      <c r="I28" s="197"/>
      <c r="K28" s="381"/>
    </row>
    <row r="29" spans="1:14">
      <c r="A29" s="10" t="s">
        <v>49</v>
      </c>
      <c r="I29" s="197"/>
      <c r="K29" s="381"/>
    </row>
    <row r="30" spans="1:14">
      <c r="A30" s="380"/>
      <c r="I30" s="197"/>
      <c r="K30" s="381"/>
    </row>
    <row r="31" spans="1:14">
      <c r="I31" s="197"/>
      <c r="K31" s="381"/>
    </row>
    <row r="32" spans="1:14">
      <c r="K32" s="381"/>
    </row>
  </sheetData>
  <mergeCells count="4">
    <mergeCell ref="A1:L1"/>
    <mergeCell ref="A2:C2"/>
    <mergeCell ref="E3:I5"/>
    <mergeCell ref="J3:L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G25" sqref="G25"/>
    </sheetView>
  </sheetViews>
  <sheetFormatPr baseColWidth="10" defaultRowHeight="15"/>
  <cols>
    <col min="1" max="1" width="11.42578125" style="370"/>
    <col min="2" max="2" width="24.5703125" style="370" bestFit="1" customWidth="1"/>
    <col min="3" max="6" width="14.140625" style="370" customWidth="1"/>
    <col min="7" max="16" width="11.42578125" style="370"/>
    <col min="17" max="18" width="11.42578125" style="370" customWidth="1"/>
    <col min="19" max="19" width="14.7109375" style="370" customWidth="1"/>
    <col min="20" max="20" width="18.5703125" style="370" customWidth="1"/>
    <col min="21" max="22" width="17.7109375" style="370" customWidth="1"/>
    <col min="23" max="16384" width="11.42578125" style="370"/>
  </cols>
  <sheetData>
    <row r="1" spans="1:23" s="76" customFormat="1" ht="33" customHeight="1">
      <c r="A1" s="448" t="s">
        <v>464</v>
      </c>
      <c r="B1" s="448"/>
      <c r="C1" s="448"/>
      <c r="D1" s="448"/>
      <c r="E1" s="448"/>
      <c r="F1" s="448"/>
      <c r="P1" s="449" t="s">
        <v>458</v>
      </c>
      <c r="Q1" s="449"/>
      <c r="R1" s="449"/>
      <c r="S1" s="449"/>
      <c r="T1" s="449"/>
      <c r="U1" s="449"/>
      <c r="V1" s="449"/>
      <c r="W1" s="370"/>
    </row>
    <row r="2" spans="1:23">
      <c r="A2" s="448"/>
      <c r="B2" s="448"/>
      <c r="C2" s="448"/>
      <c r="D2" s="448"/>
      <c r="E2" s="448"/>
      <c r="F2" s="448"/>
      <c r="P2" s="450" t="s">
        <v>468</v>
      </c>
      <c r="Q2" s="451"/>
      <c r="R2" s="451"/>
      <c r="S2" s="451"/>
      <c r="T2" s="451"/>
      <c r="U2" s="451"/>
      <c r="V2" s="451"/>
    </row>
    <row r="3" spans="1:23" ht="30.75" customHeight="1">
      <c r="A3" s="448"/>
      <c r="B3" s="448"/>
      <c r="C3" s="448"/>
      <c r="D3" s="448"/>
      <c r="E3" s="448"/>
      <c r="F3" s="448"/>
      <c r="H3" s="187"/>
      <c r="P3" s="440" t="s">
        <v>618</v>
      </c>
      <c r="Q3" s="446" t="s">
        <v>459</v>
      </c>
      <c r="R3" s="446"/>
      <c r="S3" s="447"/>
      <c r="T3" s="445" t="s">
        <v>460</v>
      </c>
      <c r="U3" s="446"/>
      <c r="V3" s="447"/>
    </row>
    <row r="4" spans="1:23" ht="51">
      <c r="A4" s="211" t="s">
        <v>157</v>
      </c>
      <c r="B4" s="205" t="s">
        <v>447</v>
      </c>
      <c r="C4" s="340" t="s">
        <v>448</v>
      </c>
      <c r="D4" s="205" t="s">
        <v>449</v>
      </c>
      <c r="E4" s="340" t="s">
        <v>450</v>
      </c>
      <c r="F4" s="205" t="s">
        <v>451</v>
      </c>
      <c r="H4" s="207"/>
      <c r="P4" s="440"/>
      <c r="Q4" s="371" t="s">
        <v>461</v>
      </c>
      <c r="R4" s="209" t="s">
        <v>466</v>
      </c>
      <c r="S4" s="210" t="s">
        <v>467</v>
      </c>
      <c r="T4" s="371" t="s">
        <v>461</v>
      </c>
      <c r="U4" s="209" t="s">
        <v>466</v>
      </c>
      <c r="V4" s="210" t="s">
        <v>467</v>
      </c>
    </row>
    <row r="5" spans="1:23">
      <c r="A5" s="212">
        <v>2018</v>
      </c>
      <c r="B5" s="208">
        <v>20116857</v>
      </c>
      <c r="C5" s="208">
        <v>361741</v>
      </c>
      <c r="D5" s="208">
        <v>310795</v>
      </c>
      <c r="E5" s="208">
        <v>21408</v>
      </c>
      <c r="F5" s="208">
        <v>939674</v>
      </c>
      <c r="H5" s="207"/>
      <c r="P5" s="340" t="s">
        <v>462</v>
      </c>
      <c r="Q5" s="315">
        <v>70.81</v>
      </c>
      <c r="R5" s="316">
        <v>-36.270000000000003</v>
      </c>
      <c r="S5" s="316">
        <v>-31.07</v>
      </c>
      <c r="T5" s="316">
        <v>70.89</v>
      </c>
      <c r="U5" s="316">
        <v>-36.229999999999997</v>
      </c>
      <c r="V5" s="317">
        <v>-31.99</v>
      </c>
    </row>
    <row r="6" spans="1:23">
      <c r="A6" s="213">
        <v>2017</v>
      </c>
      <c r="B6" s="208">
        <v>19436844</v>
      </c>
      <c r="C6" s="208">
        <v>348405</v>
      </c>
      <c r="D6" s="208">
        <v>299143</v>
      </c>
      <c r="E6" s="208">
        <v>21006</v>
      </c>
      <c r="F6" s="208">
        <v>925288</v>
      </c>
      <c r="H6" s="207"/>
      <c r="P6" s="205" t="s">
        <v>463</v>
      </c>
      <c r="Q6" s="318">
        <v>87.32</v>
      </c>
      <c r="R6" s="319">
        <v>-22.09</v>
      </c>
      <c r="S6" s="319">
        <v>-14.97</v>
      </c>
      <c r="T6" s="319">
        <v>86.02</v>
      </c>
      <c r="U6" s="319">
        <v>-22.1</v>
      </c>
      <c r="V6" s="320">
        <v>-18.48</v>
      </c>
    </row>
    <row r="7" spans="1:23" ht="15" customHeight="1">
      <c r="A7" s="213">
        <v>2016</v>
      </c>
      <c r="B7" s="208">
        <v>18301385</v>
      </c>
      <c r="C7" s="208">
        <v>333977</v>
      </c>
      <c r="D7" s="208">
        <v>285414</v>
      </c>
      <c r="E7" s="208">
        <v>20037</v>
      </c>
      <c r="F7" s="208">
        <v>913388</v>
      </c>
      <c r="H7" s="207"/>
      <c r="P7" s="397" t="s">
        <v>646</v>
      </c>
      <c r="Q7" s="397"/>
      <c r="R7" s="397"/>
      <c r="S7" s="397"/>
      <c r="T7" s="397"/>
      <c r="U7" s="397"/>
      <c r="V7" s="397"/>
    </row>
    <row r="8" spans="1:23">
      <c r="A8" s="213">
        <v>2015</v>
      </c>
      <c r="B8" s="208">
        <v>17936027</v>
      </c>
      <c r="C8" s="208">
        <v>327058</v>
      </c>
      <c r="D8" s="208">
        <v>277788</v>
      </c>
      <c r="E8" s="208">
        <v>19806</v>
      </c>
      <c r="F8" s="208">
        <v>905607</v>
      </c>
      <c r="H8" s="207"/>
      <c r="P8" s="397"/>
      <c r="Q8" s="397"/>
      <c r="R8" s="397"/>
      <c r="S8" s="397"/>
      <c r="T8" s="397"/>
      <c r="U8" s="397"/>
      <c r="V8" s="397"/>
    </row>
    <row r="9" spans="1:23" ht="15" customHeight="1">
      <c r="A9" s="213">
        <v>2014</v>
      </c>
      <c r="B9" s="208">
        <v>17172968</v>
      </c>
      <c r="C9" s="208">
        <v>311356</v>
      </c>
      <c r="D9" s="208">
        <v>263135</v>
      </c>
      <c r="E9" s="208">
        <v>19065</v>
      </c>
      <c r="F9" s="208">
        <v>900773</v>
      </c>
      <c r="P9" s="397"/>
      <c r="Q9" s="397"/>
      <c r="R9" s="397"/>
      <c r="S9" s="397"/>
      <c r="T9" s="397"/>
      <c r="U9" s="397"/>
      <c r="V9" s="397"/>
    </row>
    <row r="10" spans="1:23">
      <c r="A10" s="213">
        <v>2013</v>
      </c>
      <c r="B10" s="208">
        <v>17010544</v>
      </c>
      <c r="C10" s="208">
        <v>305948</v>
      </c>
      <c r="D10" s="208">
        <v>258565</v>
      </c>
      <c r="E10" s="208">
        <v>19031</v>
      </c>
      <c r="F10" s="208">
        <v>893855</v>
      </c>
      <c r="P10" s="397"/>
      <c r="Q10" s="397"/>
      <c r="R10" s="397"/>
      <c r="S10" s="397"/>
      <c r="T10" s="397"/>
      <c r="U10" s="397"/>
      <c r="V10" s="397"/>
    </row>
    <row r="11" spans="1:23">
      <c r="A11" s="213">
        <v>2012</v>
      </c>
      <c r="B11" s="208">
        <v>17283334</v>
      </c>
      <c r="C11" s="208">
        <v>312295</v>
      </c>
      <c r="D11" s="208">
        <v>265798</v>
      </c>
      <c r="E11" s="208">
        <v>19535</v>
      </c>
      <c r="F11" s="208">
        <v>884745</v>
      </c>
      <c r="P11" s="397"/>
      <c r="Q11" s="397"/>
      <c r="R11" s="397"/>
      <c r="S11" s="397"/>
      <c r="T11" s="397"/>
      <c r="U11" s="397"/>
      <c r="V11" s="397"/>
    </row>
    <row r="12" spans="1:23">
      <c r="A12" s="213">
        <v>2011</v>
      </c>
      <c r="B12" s="208">
        <v>17836532</v>
      </c>
      <c r="C12" s="208">
        <v>324886</v>
      </c>
      <c r="D12" s="208">
        <v>279003</v>
      </c>
      <c r="E12" s="208">
        <v>20382</v>
      </c>
      <c r="F12" s="208">
        <v>875130</v>
      </c>
      <c r="P12" s="397"/>
      <c r="Q12" s="397"/>
      <c r="R12" s="397"/>
      <c r="S12" s="397"/>
      <c r="T12" s="397"/>
      <c r="U12" s="397"/>
      <c r="V12" s="397"/>
    </row>
    <row r="13" spans="1:23" ht="15" customHeight="1">
      <c r="A13" s="213">
        <v>2010</v>
      </c>
      <c r="B13" s="208">
        <v>17913125</v>
      </c>
      <c r="C13" s="208">
        <v>332709</v>
      </c>
      <c r="D13" s="208">
        <v>286492</v>
      </c>
      <c r="E13" s="208">
        <v>20694</v>
      </c>
      <c r="F13" s="208">
        <v>865640</v>
      </c>
      <c r="G13" s="441" t="s">
        <v>647</v>
      </c>
      <c r="H13" s="441"/>
      <c r="I13" s="441"/>
      <c r="J13" s="441"/>
      <c r="K13" s="441"/>
      <c r="L13" s="441"/>
      <c r="M13" s="441"/>
      <c r="N13" s="441"/>
      <c r="O13" s="441"/>
      <c r="P13" s="397"/>
      <c r="Q13" s="397"/>
      <c r="R13" s="397"/>
      <c r="S13" s="397"/>
      <c r="T13" s="397"/>
      <c r="U13" s="397"/>
      <c r="V13" s="397"/>
    </row>
    <row r="14" spans="1:23">
      <c r="A14" s="213">
        <v>2009</v>
      </c>
      <c r="B14" s="208">
        <v>17294711</v>
      </c>
      <c r="C14" s="208">
        <v>328256</v>
      </c>
      <c r="D14" s="208">
        <v>281652</v>
      </c>
      <c r="E14" s="208">
        <v>20189</v>
      </c>
      <c r="F14" s="208">
        <v>856646</v>
      </c>
      <c r="G14" s="441"/>
      <c r="H14" s="441"/>
      <c r="I14" s="441"/>
      <c r="J14" s="441"/>
      <c r="K14" s="441"/>
      <c r="L14" s="441"/>
      <c r="M14" s="441"/>
      <c r="N14" s="441"/>
      <c r="O14" s="441"/>
      <c r="P14" s="397"/>
      <c r="Q14" s="397"/>
      <c r="R14" s="397"/>
      <c r="S14" s="397"/>
      <c r="T14" s="397"/>
      <c r="U14" s="397"/>
      <c r="V14" s="397"/>
    </row>
    <row r="15" spans="1:23">
      <c r="A15" s="213">
        <v>2008</v>
      </c>
      <c r="B15" s="208">
        <v>18370162</v>
      </c>
      <c r="C15" s="208">
        <v>358140</v>
      </c>
      <c r="D15" s="208">
        <v>308145</v>
      </c>
      <c r="E15" s="208">
        <v>21732</v>
      </c>
      <c r="F15" s="208">
        <v>845317</v>
      </c>
      <c r="G15" s="441"/>
      <c r="H15" s="441"/>
      <c r="I15" s="441"/>
      <c r="J15" s="441"/>
      <c r="K15" s="441"/>
      <c r="L15" s="441"/>
      <c r="M15" s="441"/>
      <c r="N15" s="441"/>
      <c r="O15" s="441"/>
      <c r="P15" s="397"/>
      <c r="Q15" s="397"/>
      <c r="R15" s="397"/>
      <c r="S15" s="397"/>
      <c r="T15" s="397"/>
      <c r="U15" s="397"/>
      <c r="V15" s="397"/>
    </row>
    <row r="16" spans="1:23">
      <c r="A16" s="213">
        <v>2007</v>
      </c>
      <c r="B16" s="208">
        <v>18007815</v>
      </c>
      <c r="C16" s="208">
        <v>371390</v>
      </c>
      <c r="D16" s="208">
        <v>321789</v>
      </c>
      <c r="E16" s="208">
        <v>21812</v>
      </c>
      <c r="F16" s="208">
        <v>825595</v>
      </c>
      <c r="G16" s="441"/>
      <c r="H16" s="441"/>
      <c r="I16" s="441"/>
      <c r="J16" s="441"/>
      <c r="K16" s="441"/>
      <c r="L16" s="441"/>
      <c r="M16" s="441"/>
      <c r="N16" s="441"/>
      <c r="O16" s="441"/>
      <c r="P16" s="397"/>
      <c r="Q16" s="397"/>
      <c r="R16" s="397"/>
      <c r="S16" s="397"/>
      <c r="T16" s="397"/>
      <c r="U16" s="397"/>
      <c r="V16" s="397"/>
    </row>
    <row r="17" spans="1:23" ht="15" customHeight="1">
      <c r="A17" s="213">
        <v>2006</v>
      </c>
      <c r="B17" s="208">
        <v>16828963</v>
      </c>
      <c r="C17" s="208">
        <v>357592</v>
      </c>
      <c r="D17" s="208">
        <v>309185</v>
      </c>
      <c r="E17" s="208">
        <v>20898</v>
      </c>
      <c r="F17" s="208">
        <v>805294</v>
      </c>
      <c r="G17" s="441"/>
      <c r="H17" s="441"/>
      <c r="I17" s="441"/>
      <c r="J17" s="441"/>
      <c r="K17" s="441"/>
      <c r="L17" s="441"/>
      <c r="M17" s="441"/>
      <c r="N17" s="441"/>
      <c r="O17" s="441"/>
      <c r="P17" s="76"/>
      <c r="Q17" s="76"/>
      <c r="R17" s="76"/>
      <c r="S17" s="76"/>
      <c r="T17" s="442" t="s">
        <v>645</v>
      </c>
      <c r="U17" s="442"/>
      <c r="V17" s="442"/>
      <c r="W17" s="442"/>
    </row>
    <row r="18" spans="1:23">
      <c r="A18" s="213">
        <v>2005</v>
      </c>
      <c r="B18" s="208">
        <v>15832506</v>
      </c>
      <c r="C18" s="208">
        <v>342277</v>
      </c>
      <c r="D18" s="208">
        <v>294706</v>
      </c>
      <c r="E18" s="208">
        <v>20176</v>
      </c>
      <c r="F18" s="208">
        <v>784704</v>
      </c>
      <c r="G18" s="441"/>
      <c r="H18" s="441"/>
      <c r="I18" s="441"/>
      <c r="J18" s="441"/>
      <c r="K18" s="441"/>
      <c r="L18" s="441"/>
      <c r="M18" s="441"/>
      <c r="N18" s="441"/>
      <c r="O18" s="441"/>
      <c r="P18" s="76"/>
      <c r="Q18" s="76"/>
      <c r="R18" s="76"/>
      <c r="S18" s="76"/>
      <c r="T18" s="442"/>
      <c r="U18" s="442"/>
      <c r="V18" s="442"/>
      <c r="W18" s="442"/>
    </row>
    <row r="19" spans="1:23" ht="15" customHeight="1">
      <c r="A19" s="213">
        <v>2004</v>
      </c>
      <c r="B19" s="208">
        <v>14590939</v>
      </c>
      <c r="C19" s="208">
        <v>323690</v>
      </c>
      <c r="D19" s="208">
        <v>278102</v>
      </c>
      <c r="E19" s="208">
        <v>19169</v>
      </c>
      <c r="F19" s="208">
        <v>761192</v>
      </c>
      <c r="G19" s="441"/>
      <c r="H19" s="441"/>
      <c r="I19" s="441"/>
      <c r="J19" s="441"/>
      <c r="K19" s="441"/>
      <c r="L19" s="441"/>
      <c r="M19" s="441"/>
      <c r="N19" s="441"/>
      <c r="O19" s="441"/>
      <c r="T19" s="442"/>
      <c r="U19" s="442"/>
      <c r="V19" s="442"/>
      <c r="W19" s="442"/>
    </row>
    <row r="20" spans="1:23" ht="15" customHeight="1">
      <c r="A20" s="213">
        <v>2003</v>
      </c>
      <c r="B20" s="208">
        <v>13559487</v>
      </c>
      <c r="C20" s="208">
        <v>311442</v>
      </c>
      <c r="D20" s="208">
        <v>267821</v>
      </c>
      <c r="E20" s="208">
        <v>18349</v>
      </c>
      <c r="F20" s="208">
        <v>738982</v>
      </c>
      <c r="G20" s="441"/>
      <c r="H20" s="441"/>
      <c r="I20" s="441"/>
      <c r="J20" s="441"/>
      <c r="K20" s="441"/>
      <c r="L20" s="441"/>
      <c r="M20" s="441"/>
      <c r="N20" s="441"/>
      <c r="O20" s="441"/>
      <c r="T20" s="443" t="s">
        <v>610</v>
      </c>
      <c r="U20" s="444"/>
      <c r="V20" s="444"/>
      <c r="W20" s="444"/>
    </row>
    <row r="21" spans="1:23" ht="31.5" customHeight="1">
      <c r="A21" s="213">
        <v>2002</v>
      </c>
      <c r="B21" s="208">
        <v>12601912</v>
      </c>
      <c r="C21" s="208">
        <v>302975</v>
      </c>
      <c r="D21" s="208">
        <v>259493</v>
      </c>
      <c r="E21" s="208">
        <v>17587</v>
      </c>
      <c r="F21" s="208">
        <v>716555</v>
      </c>
      <c r="G21" s="441"/>
      <c r="H21" s="441"/>
      <c r="I21" s="441"/>
      <c r="J21" s="441"/>
      <c r="K21" s="441"/>
      <c r="L21" s="441"/>
      <c r="M21" s="441"/>
      <c r="N21" s="441"/>
      <c r="O21" s="441"/>
      <c r="U21" s="445" t="s">
        <v>460</v>
      </c>
      <c r="V21" s="446"/>
      <c r="W21" s="447"/>
    </row>
    <row r="22" spans="1:23" ht="54" customHeight="1">
      <c r="A22" s="213">
        <v>2001</v>
      </c>
      <c r="B22" s="208">
        <v>11723287</v>
      </c>
      <c r="C22" s="208">
        <v>292590</v>
      </c>
      <c r="D22" s="208">
        <v>251234</v>
      </c>
      <c r="E22" s="208">
        <v>16824</v>
      </c>
      <c r="F22" s="208">
        <v>696805</v>
      </c>
      <c r="G22" s="441"/>
      <c r="H22" s="441"/>
      <c r="I22" s="441"/>
      <c r="J22" s="441"/>
      <c r="K22" s="441"/>
      <c r="L22" s="441"/>
      <c r="M22" s="441"/>
      <c r="N22" s="441"/>
      <c r="O22" s="441"/>
      <c r="T22" s="368" t="s">
        <v>462</v>
      </c>
      <c r="U22" s="371" t="s">
        <v>461</v>
      </c>
      <c r="V22" s="209" t="s">
        <v>466</v>
      </c>
      <c r="W22" s="210" t="s">
        <v>467</v>
      </c>
    </row>
    <row r="23" spans="1:23" ht="15" customHeight="1">
      <c r="A23" s="214">
        <v>2000</v>
      </c>
      <c r="B23" s="208">
        <v>10755822</v>
      </c>
      <c r="C23" s="208">
        <v>279513</v>
      </c>
      <c r="D23" s="208">
        <v>243556</v>
      </c>
      <c r="E23" s="208">
        <v>15623</v>
      </c>
      <c r="F23" s="208">
        <v>688455</v>
      </c>
      <c r="G23" s="441"/>
      <c r="H23" s="441"/>
      <c r="I23" s="441"/>
      <c r="J23" s="441"/>
      <c r="K23" s="441"/>
      <c r="L23" s="441"/>
      <c r="M23" s="441"/>
      <c r="N23" s="441"/>
      <c r="O23" s="441"/>
      <c r="T23" s="372">
        <v>2020</v>
      </c>
      <c r="U23" s="315">
        <v>70.89</v>
      </c>
      <c r="V23" s="315">
        <v>-36.229999999999997</v>
      </c>
      <c r="W23" s="315">
        <v>-31.99</v>
      </c>
    </row>
    <row r="24" spans="1:23">
      <c r="G24" s="441"/>
      <c r="H24" s="441"/>
      <c r="I24" s="441"/>
      <c r="J24" s="441"/>
      <c r="K24" s="441"/>
      <c r="L24" s="441"/>
      <c r="M24" s="441"/>
      <c r="N24" s="441"/>
      <c r="O24" s="441"/>
      <c r="T24" s="372">
        <v>2019</v>
      </c>
      <c r="U24" s="315">
        <v>111.17</v>
      </c>
      <c r="V24" s="315">
        <v>1.75</v>
      </c>
      <c r="W24" s="315">
        <v>0.25</v>
      </c>
    </row>
    <row r="25" spans="1:23">
      <c r="T25" s="372">
        <v>2018</v>
      </c>
      <c r="U25" s="315">
        <v>109.26</v>
      </c>
      <c r="V25" s="315">
        <v>2.93</v>
      </c>
      <c r="W25" s="315">
        <v>0.91</v>
      </c>
    </row>
    <row r="26" spans="1:23">
      <c r="A26" s="369" t="s">
        <v>465</v>
      </c>
      <c r="T26" s="372">
        <v>2017</v>
      </c>
      <c r="U26" s="315">
        <v>106.15</v>
      </c>
      <c r="V26" s="315">
        <v>3.68</v>
      </c>
      <c r="W26" s="315">
        <v>0.83</v>
      </c>
    </row>
    <row r="27" spans="1:23">
      <c r="A27" s="369" t="s">
        <v>453</v>
      </c>
      <c r="T27" s="372">
        <v>2016</v>
      </c>
      <c r="U27" s="315">
        <v>102.38</v>
      </c>
      <c r="V27" s="315">
        <v>2.88</v>
      </c>
      <c r="W27" s="315">
        <v>0.25</v>
      </c>
    </row>
    <row r="28" spans="1:23">
      <c r="A28" s="369" t="s">
        <v>454</v>
      </c>
      <c r="T28" s="372">
        <v>2015</v>
      </c>
      <c r="U28" s="315">
        <v>99.51</v>
      </c>
      <c r="V28" s="315">
        <v>2.63</v>
      </c>
      <c r="W28" s="315">
        <v>0.81</v>
      </c>
    </row>
    <row r="29" spans="1:23">
      <c r="A29" s="369" t="s">
        <v>455</v>
      </c>
      <c r="T29" s="372">
        <v>2014</v>
      </c>
      <c r="U29" s="315">
        <v>96.96</v>
      </c>
      <c r="V29" s="315">
        <v>0.67</v>
      </c>
      <c r="W29" s="315">
        <v>0.28000000000000003</v>
      </c>
    </row>
    <row r="30" spans="1:23">
      <c r="A30" s="369" t="s">
        <v>456</v>
      </c>
      <c r="C30" s="10"/>
      <c r="D30" s="10"/>
      <c r="E30" s="10"/>
      <c r="F30" s="10"/>
      <c r="G30" s="10"/>
      <c r="T30" s="372">
        <v>2013</v>
      </c>
      <c r="U30" s="315">
        <v>96.32</v>
      </c>
      <c r="V30" s="315">
        <v>-1.04</v>
      </c>
      <c r="W30" s="315">
        <v>-0.2</v>
      </c>
    </row>
    <row r="31" spans="1:23">
      <c r="A31" s="369" t="s">
        <v>457</v>
      </c>
      <c r="T31" s="372">
        <v>2012</v>
      </c>
      <c r="U31" s="315">
        <v>97.33</v>
      </c>
      <c r="V31" s="315">
        <v>-2.87</v>
      </c>
      <c r="W31" s="315">
        <v>-1.89</v>
      </c>
    </row>
    <row r="32" spans="1:23">
      <c r="A32" s="328" t="s">
        <v>559</v>
      </c>
      <c r="T32" s="372">
        <v>2011</v>
      </c>
      <c r="U32" s="315">
        <v>100.21</v>
      </c>
      <c r="V32" s="315">
        <v>-0.69</v>
      </c>
      <c r="W32" s="315">
        <v>-0.51</v>
      </c>
    </row>
    <row r="33" spans="1:23">
      <c r="B33" s="10"/>
      <c r="T33" s="372">
        <v>2010</v>
      </c>
      <c r="U33" s="315">
        <v>100.9</v>
      </c>
      <c r="V33" s="315">
        <v>0.95</v>
      </c>
      <c r="W33" s="315">
        <v>0.21</v>
      </c>
    </row>
    <row r="34" spans="1:23">
      <c r="T34" s="372">
        <v>2009</v>
      </c>
      <c r="U34" s="315">
        <v>99.96</v>
      </c>
      <c r="V34" s="315">
        <v>-6.11</v>
      </c>
      <c r="W34" s="315">
        <v>-0.25</v>
      </c>
    </row>
    <row r="35" spans="1:23">
      <c r="T35" s="372">
        <v>2008</v>
      </c>
      <c r="U35" s="315">
        <v>106.46</v>
      </c>
      <c r="V35" s="315">
        <v>1.88</v>
      </c>
      <c r="W35" s="315">
        <v>0.56000000000000005</v>
      </c>
    </row>
    <row r="36" spans="1:23">
      <c r="T36" s="372">
        <v>2007</v>
      </c>
      <c r="U36" s="315">
        <v>104.49</v>
      </c>
      <c r="V36" s="315">
        <v>2.2200000000000002</v>
      </c>
      <c r="W36" s="315">
        <v>-0.94</v>
      </c>
    </row>
    <row r="39" spans="1:23">
      <c r="T39" s="328" t="s">
        <v>559</v>
      </c>
    </row>
    <row r="40" spans="1:23">
      <c r="A40" s="10" t="s">
        <v>452</v>
      </c>
    </row>
    <row r="41" spans="1:23">
      <c r="A41" s="10" t="s">
        <v>49</v>
      </c>
    </row>
    <row r="42" spans="1:23">
      <c r="T42" s="10" t="s">
        <v>611</v>
      </c>
    </row>
    <row r="43" spans="1:23">
      <c r="T43" s="10" t="s">
        <v>49</v>
      </c>
    </row>
    <row r="49" spans="17:19">
      <c r="R49" s="10"/>
      <c r="S49" s="10"/>
    </row>
    <row r="52" spans="17:19">
      <c r="Q52" s="10"/>
    </row>
  </sheetData>
  <mergeCells count="11">
    <mergeCell ref="A1:F3"/>
    <mergeCell ref="P1:V1"/>
    <mergeCell ref="P2:V2"/>
    <mergeCell ref="P3:P4"/>
    <mergeCell ref="Q3:S3"/>
    <mergeCell ref="T3:V3"/>
    <mergeCell ref="P7:V16"/>
    <mergeCell ref="G13:O24"/>
    <mergeCell ref="T17:W19"/>
    <mergeCell ref="T20:W20"/>
    <mergeCell ref="U21:W21"/>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L3" sqref="L3"/>
    </sheetView>
  </sheetViews>
  <sheetFormatPr baseColWidth="10" defaultColWidth="12.42578125" defaultRowHeight="15"/>
  <cols>
    <col min="1" max="1" width="26.42578125" style="98" customWidth="1"/>
    <col min="2" max="2" width="19" style="98" customWidth="1"/>
    <col min="3" max="3" width="14.85546875" style="98" customWidth="1"/>
    <col min="4" max="4" width="14.42578125" style="98" customWidth="1"/>
    <col min="5" max="6" width="13.7109375" style="98" customWidth="1"/>
    <col min="7" max="7" width="13.140625" style="98" customWidth="1"/>
    <col min="8" max="8" width="15.28515625" style="98" customWidth="1"/>
    <col min="9" max="9" width="14" style="98" customWidth="1"/>
    <col min="10" max="10" width="17.5703125" style="98" customWidth="1"/>
    <col min="11" max="11" width="12.42578125" style="98"/>
    <col min="12" max="12" width="14.42578125" style="98" customWidth="1"/>
    <col min="13" max="16384" width="12.42578125" style="98"/>
  </cols>
  <sheetData>
    <row r="1" spans="1:13" ht="28.5" customHeight="1">
      <c r="A1" s="452" t="s">
        <v>668</v>
      </c>
      <c r="B1" s="452"/>
      <c r="C1" s="452"/>
      <c r="D1" s="452"/>
      <c r="E1" s="452"/>
      <c r="F1" s="452"/>
      <c r="G1" s="452"/>
      <c r="H1" s="452"/>
      <c r="I1" s="452"/>
      <c r="J1" s="452"/>
    </row>
    <row r="2" spans="1:13" ht="30.75" customHeight="1">
      <c r="A2" s="145" t="s">
        <v>242</v>
      </c>
      <c r="B2" s="456" t="s">
        <v>241</v>
      </c>
      <c r="C2" s="456"/>
      <c r="D2" s="456"/>
      <c r="E2" s="456" t="s">
        <v>240</v>
      </c>
      <c r="F2" s="456"/>
      <c r="G2" s="456" t="s">
        <v>239</v>
      </c>
      <c r="H2" s="456"/>
      <c r="I2" s="456" t="s">
        <v>238</v>
      </c>
      <c r="J2" s="453" t="s">
        <v>237</v>
      </c>
    </row>
    <row r="3" spans="1:13" ht="30" customHeight="1">
      <c r="A3" s="146" t="s">
        <v>236</v>
      </c>
      <c r="B3" s="147" t="s">
        <v>235</v>
      </c>
      <c r="C3" s="148" t="s">
        <v>234</v>
      </c>
      <c r="D3" s="147" t="s">
        <v>233</v>
      </c>
      <c r="E3" s="148" t="s">
        <v>232</v>
      </c>
      <c r="F3" s="147" t="s">
        <v>231</v>
      </c>
      <c r="G3" s="148" t="s">
        <v>230</v>
      </c>
      <c r="H3" s="147" t="s">
        <v>229</v>
      </c>
      <c r="I3" s="456"/>
      <c r="J3" s="453"/>
    </row>
    <row r="4" spans="1:13" ht="18" customHeight="1">
      <c r="A4" s="153" t="s">
        <v>228</v>
      </c>
      <c r="B4" s="154">
        <v>317833</v>
      </c>
      <c r="C4" s="155">
        <v>5982</v>
      </c>
      <c r="D4" s="155">
        <v>5321</v>
      </c>
      <c r="E4" s="156">
        <v>63814</v>
      </c>
      <c r="F4" s="156">
        <v>852</v>
      </c>
      <c r="G4" s="156">
        <v>3257</v>
      </c>
      <c r="H4" s="156">
        <v>307</v>
      </c>
      <c r="I4" s="155">
        <v>0</v>
      </c>
      <c r="J4" s="157">
        <v>397366</v>
      </c>
    </row>
    <row r="5" spans="1:13" ht="18" customHeight="1">
      <c r="A5" s="158" t="s">
        <v>227</v>
      </c>
      <c r="B5" s="159">
        <v>281679</v>
      </c>
      <c r="C5" s="160">
        <v>7296</v>
      </c>
      <c r="D5" s="160">
        <v>4207</v>
      </c>
      <c r="E5" s="160">
        <v>61677</v>
      </c>
      <c r="F5" s="160">
        <v>1844</v>
      </c>
      <c r="G5" s="160">
        <v>2197</v>
      </c>
      <c r="H5" s="160">
        <v>309</v>
      </c>
      <c r="I5" s="161">
        <v>0</v>
      </c>
      <c r="J5" s="162">
        <v>359209</v>
      </c>
    </row>
    <row r="6" spans="1:13" ht="18" customHeight="1">
      <c r="A6" s="163" t="s">
        <v>226</v>
      </c>
      <c r="B6" s="164">
        <v>599512</v>
      </c>
      <c r="C6" s="165">
        <v>13278</v>
      </c>
      <c r="D6" s="165">
        <v>9528</v>
      </c>
      <c r="E6" s="165">
        <v>125491</v>
      </c>
      <c r="F6" s="165">
        <v>2696</v>
      </c>
      <c r="G6" s="165">
        <v>5454</v>
      </c>
      <c r="H6" s="165">
        <v>616</v>
      </c>
      <c r="I6" s="166">
        <v>0</v>
      </c>
      <c r="J6" s="167">
        <v>756575</v>
      </c>
    </row>
    <row r="7" spans="1:13" ht="18" customHeight="1">
      <c r="A7" s="168" t="s">
        <v>251</v>
      </c>
      <c r="B7" s="164">
        <v>14200542</v>
      </c>
      <c r="C7" s="165">
        <v>694728</v>
      </c>
      <c r="D7" s="165">
        <v>371459</v>
      </c>
      <c r="E7" s="165">
        <v>3074594</v>
      </c>
      <c r="F7" s="165">
        <v>184134</v>
      </c>
      <c r="G7" s="165">
        <v>50970</v>
      </c>
      <c r="H7" s="165">
        <v>13696</v>
      </c>
      <c r="I7" s="166">
        <v>1183</v>
      </c>
      <c r="J7" s="167">
        <v>18591306</v>
      </c>
    </row>
    <row r="8" spans="1:13" ht="15" customHeight="1">
      <c r="A8" s="149" t="s">
        <v>225</v>
      </c>
      <c r="B8" s="150"/>
      <c r="C8" s="150"/>
      <c r="D8" s="150"/>
      <c r="E8" s="150"/>
      <c r="F8" s="150"/>
      <c r="G8" s="150"/>
      <c r="H8" s="150"/>
      <c r="I8" s="150"/>
      <c r="J8" s="150"/>
    </row>
    <row r="9" spans="1:13" ht="15.75">
      <c r="A9" s="151" t="s">
        <v>224</v>
      </c>
      <c r="B9" s="152"/>
      <c r="C9" s="152"/>
      <c r="D9" s="152"/>
      <c r="E9" s="152"/>
      <c r="F9" s="152"/>
      <c r="G9" s="152"/>
      <c r="H9" s="152"/>
      <c r="I9" s="152"/>
      <c r="J9" s="152"/>
    </row>
    <row r="10" spans="1:13" ht="15.75">
      <c r="A10" s="151" t="s">
        <v>223</v>
      </c>
      <c r="B10" s="152"/>
      <c r="C10" s="152"/>
      <c r="D10" s="152"/>
      <c r="E10" s="152"/>
      <c r="F10" s="152"/>
      <c r="G10" s="152"/>
      <c r="H10" s="152"/>
      <c r="I10" s="152"/>
      <c r="J10" s="152"/>
    </row>
    <row r="11" spans="1:13" ht="15.75">
      <c r="A11" s="151" t="s">
        <v>222</v>
      </c>
      <c r="B11" s="152"/>
      <c r="C11" s="152"/>
      <c r="D11" s="152"/>
      <c r="E11" s="152"/>
      <c r="F11" s="152"/>
      <c r="G11" s="152"/>
      <c r="H11" s="152"/>
      <c r="I11" s="152"/>
      <c r="J11" s="152"/>
    </row>
    <row r="12" spans="1:13" ht="15.75">
      <c r="A12" s="151"/>
      <c r="B12" s="152"/>
      <c r="C12" s="152"/>
      <c r="D12" s="152"/>
      <c r="E12" s="152"/>
      <c r="F12" s="152"/>
      <c r="G12" s="152"/>
      <c r="H12" s="152"/>
      <c r="I12" s="152"/>
      <c r="J12" s="152"/>
    </row>
    <row r="13" spans="1:13" ht="18.75">
      <c r="A13" s="452" t="s">
        <v>669</v>
      </c>
      <c r="B13" s="452"/>
      <c r="C13" s="452"/>
      <c r="D13" s="452"/>
      <c r="E13" s="452"/>
      <c r="F13" s="452"/>
      <c r="G13" s="452"/>
      <c r="H13" s="452"/>
      <c r="I13" s="452"/>
      <c r="J13" s="452"/>
      <c r="K13" s="452"/>
      <c r="L13" s="452"/>
      <c r="M13" s="452"/>
    </row>
    <row r="14" spans="1:13" ht="30.75" customHeight="1">
      <c r="A14" s="145" t="s">
        <v>537</v>
      </c>
      <c r="B14" s="453" t="s">
        <v>538</v>
      </c>
      <c r="C14" s="454"/>
      <c r="D14" s="454"/>
      <c r="E14" s="455"/>
      <c r="F14" s="453" t="s">
        <v>539</v>
      </c>
      <c r="G14" s="454"/>
      <c r="H14" s="454"/>
      <c r="I14" s="455"/>
      <c r="J14" s="453" t="s">
        <v>540</v>
      </c>
      <c r="K14" s="454"/>
      <c r="L14" s="454"/>
      <c r="M14" s="454"/>
    </row>
    <row r="15" spans="1:13" ht="42.75" customHeight="1">
      <c r="A15" s="146" t="s">
        <v>236</v>
      </c>
      <c r="B15" s="147" t="s">
        <v>541</v>
      </c>
      <c r="C15" s="148" t="s">
        <v>178</v>
      </c>
      <c r="D15" s="147" t="s">
        <v>542</v>
      </c>
      <c r="E15" s="148" t="s">
        <v>179</v>
      </c>
      <c r="F15" s="147" t="s">
        <v>541</v>
      </c>
      <c r="G15" s="148" t="s">
        <v>178</v>
      </c>
      <c r="H15" s="147" t="s">
        <v>542</v>
      </c>
      <c r="I15" s="148" t="s">
        <v>179</v>
      </c>
      <c r="J15" s="147" t="s">
        <v>541</v>
      </c>
      <c r="K15" s="148" t="s">
        <v>178</v>
      </c>
      <c r="L15" s="147" t="s">
        <v>542</v>
      </c>
      <c r="M15" s="321" t="s">
        <v>179</v>
      </c>
    </row>
    <row r="16" spans="1:13" ht="15.75">
      <c r="A16" s="153" t="s">
        <v>228</v>
      </c>
      <c r="B16" s="154">
        <v>165964</v>
      </c>
      <c r="C16" s="154">
        <v>151869</v>
      </c>
      <c r="D16" s="154">
        <v>0</v>
      </c>
      <c r="E16" s="154">
        <v>317833</v>
      </c>
      <c r="F16" s="154">
        <v>3681</v>
      </c>
      <c r="G16" s="154">
        <v>2301</v>
      </c>
      <c r="H16" s="154">
        <v>0</v>
      </c>
      <c r="I16" s="154">
        <v>5982</v>
      </c>
      <c r="J16" s="154">
        <v>374</v>
      </c>
      <c r="K16" s="154">
        <v>4947</v>
      </c>
      <c r="L16" s="154">
        <v>0</v>
      </c>
      <c r="M16" s="157">
        <v>5321</v>
      </c>
    </row>
    <row r="17" spans="1:13" ht="15.75">
      <c r="A17" s="158" t="s">
        <v>227</v>
      </c>
      <c r="B17" s="159">
        <v>143652</v>
      </c>
      <c r="C17" s="159">
        <v>138027</v>
      </c>
      <c r="D17" s="159">
        <v>0</v>
      </c>
      <c r="E17" s="159">
        <v>281679</v>
      </c>
      <c r="F17" s="159">
        <v>5342</v>
      </c>
      <c r="G17" s="159">
        <v>1954</v>
      </c>
      <c r="H17" s="159">
        <v>0</v>
      </c>
      <c r="I17" s="159">
        <v>7296</v>
      </c>
      <c r="J17" s="159">
        <v>252</v>
      </c>
      <c r="K17" s="159">
        <v>3955</v>
      </c>
      <c r="L17" s="159">
        <v>0</v>
      </c>
      <c r="M17" s="162">
        <v>4207</v>
      </c>
    </row>
    <row r="18" spans="1:13" ht="15.75">
      <c r="A18" s="163" t="s">
        <v>226</v>
      </c>
      <c r="B18" s="164">
        <v>309616</v>
      </c>
      <c r="C18" s="164">
        <v>289896</v>
      </c>
      <c r="D18" s="164">
        <v>0</v>
      </c>
      <c r="E18" s="164">
        <v>599512</v>
      </c>
      <c r="F18" s="164">
        <v>9023</v>
      </c>
      <c r="G18" s="164">
        <v>4255</v>
      </c>
      <c r="H18" s="164">
        <v>0</v>
      </c>
      <c r="I18" s="164">
        <v>13278</v>
      </c>
      <c r="J18" s="164">
        <v>626</v>
      </c>
      <c r="K18" s="164">
        <v>8902</v>
      </c>
      <c r="L18" s="164">
        <v>0</v>
      </c>
      <c r="M18" s="167">
        <v>9528</v>
      </c>
    </row>
    <row r="19" spans="1:13" ht="15.75">
      <c r="A19" s="168" t="s">
        <v>251</v>
      </c>
      <c r="B19" s="164">
        <v>7466143</v>
      </c>
      <c r="C19" s="164">
        <v>6734395</v>
      </c>
      <c r="D19" s="164">
        <v>4</v>
      </c>
      <c r="E19" s="164">
        <v>14200542</v>
      </c>
      <c r="F19" s="164">
        <v>403762</v>
      </c>
      <c r="G19" s="164">
        <v>290966</v>
      </c>
      <c r="H19" s="164">
        <v>0</v>
      </c>
      <c r="I19" s="164">
        <v>694728</v>
      </c>
      <c r="J19" s="164">
        <v>16535</v>
      </c>
      <c r="K19" s="164">
        <v>354916</v>
      </c>
      <c r="L19" s="164">
        <v>8</v>
      </c>
      <c r="M19" s="167">
        <v>371459</v>
      </c>
    </row>
    <row r="20" spans="1:13" ht="31.5" customHeight="1">
      <c r="A20" s="145" t="s">
        <v>537</v>
      </c>
      <c r="B20" s="453" t="s">
        <v>543</v>
      </c>
      <c r="C20" s="454"/>
      <c r="D20" s="454"/>
      <c r="E20" s="455"/>
      <c r="F20" s="453" t="s">
        <v>544</v>
      </c>
      <c r="G20" s="454"/>
      <c r="H20" s="454"/>
      <c r="I20" s="455"/>
      <c r="J20" s="457" t="s">
        <v>545</v>
      </c>
      <c r="K20" s="458"/>
      <c r="L20" s="458"/>
      <c r="M20" s="458"/>
    </row>
    <row r="21" spans="1:13" ht="42.75" customHeight="1">
      <c r="A21" s="146" t="s">
        <v>236</v>
      </c>
      <c r="B21" s="147" t="s">
        <v>541</v>
      </c>
      <c r="C21" s="148" t="s">
        <v>178</v>
      </c>
      <c r="D21" s="147" t="s">
        <v>542</v>
      </c>
      <c r="E21" s="148" t="s">
        <v>179</v>
      </c>
      <c r="F21" s="147" t="s">
        <v>541</v>
      </c>
      <c r="G21" s="148" t="s">
        <v>178</v>
      </c>
      <c r="H21" s="147" t="s">
        <v>542</v>
      </c>
      <c r="I21" s="148" t="s">
        <v>179</v>
      </c>
      <c r="J21" s="147" t="s">
        <v>541</v>
      </c>
      <c r="K21" s="148" t="s">
        <v>178</v>
      </c>
      <c r="L21" s="147" t="s">
        <v>542</v>
      </c>
      <c r="M21" s="321" t="s">
        <v>179</v>
      </c>
    </row>
    <row r="22" spans="1:13" ht="15.75">
      <c r="A22" s="153" t="s">
        <v>228</v>
      </c>
      <c r="B22" s="154">
        <v>41550</v>
      </c>
      <c r="C22" s="154">
        <v>22264</v>
      </c>
      <c r="D22" s="154">
        <v>0</v>
      </c>
      <c r="E22" s="154">
        <v>63814</v>
      </c>
      <c r="F22" s="154">
        <v>604</v>
      </c>
      <c r="G22" s="154">
        <v>248</v>
      </c>
      <c r="H22" s="154">
        <v>0</v>
      </c>
      <c r="I22" s="154">
        <v>852</v>
      </c>
      <c r="J22" s="154">
        <v>0</v>
      </c>
      <c r="K22" s="154">
        <v>0</v>
      </c>
      <c r="L22" s="154">
        <v>0</v>
      </c>
      <c r="M22" s="157">
        <v>0</v>
      </c>
    </row>
    <row r="23" spans="1:13" ht="15.75">
      <c r="A23" s="158" t="s">
        <v>227</v>
      </c>
      <c r="B23" s="159">
        <v>38352</v>
      </c>
      <c r="C23" s="159">
        <v>23325</v>
      </c>
      <c r="D23" s="159">
        <v>0</v>
      </c>
      <c r="E23" s="159">
        <v>61677</v>
      </c>
      <c r="F23" s="159">
        <v>1423</v>
      </c>
      <c r="G23" s="159">
        <v>421</v>
      </c>
      <c r="H23" s="159">
        <v>0</v>
      </c>
      <c r="I23" s="159">
        <v>1844</v>
      </c>
      <c r="J23" s="159">
        <v>0</v>
      </c>
      <c r="K23" s="159">
        <v>0</v>
      </c>
      <c r="L23" s="159">
        <v>0</v>
      </c>
      <c r="M23" s="162">
        <v>0</v>
      </c>
    </row>
    <row r="24" spans="1:13" ht="15.75">
      <c r="A24" s="163" t="s">
        <v>226</v>
      </c>
      <c r="B24" s="164">
        <v>79902</v>
      </c>
      <c r="C24" s="164">
        <v>45589</v>
      </c>
      <c r="D24" s="164">
        <v>0</v>
      </c>
      <c r="E24" s="164">
        <v>125491</v>
      </c>
      <c r="F24" s="164">
        <v>2027</v>
      </c>
      <c r="G24" s="164">
        <v>669</v>
      </c>
      <c r="H24" s="164">
        <v>0</v>
      </c>
      <c r="I24" s="164">
        <v>2696</v>
      </c>
      <c r="J24" s="164">
        <v>0</v>
      </c>
      <c r="K24" s="164">
        <v>0</v>
      </c>
      <c r="L24" s="164">
        <v>0</v>
      </c>
      <c r="M24" s="167">
        <v>0</v>
      </c>
    </row>
    <row r="25" spans="1:13" ht="15.75">
      <c r="A25" s="168" t="s">
        <v>251</v>
      </c>
      <c r="B25" s="164">
        <v>1967510</v>
      </c>
      <c r="C25" s="164">
        <v>1107084</v>
      </c>
      <c r="D25" s="164">
        <v>0</v>
      </c>
      <c r="E25" s="164">
        <v>3074594</v>
      </c>
      <c r="F25" s="164">
        <v>126283</v>
      </c>
      <c r="G25" s="164">
        <v>57851</v>
      </c>
      <c r="H25" s="164">
        <v>0</v>
      </c>
      <c r="I25" s="164">
        <v>184134</v>
      </c>
      <c r="J25" s="164">
        <v>1091</v>
      </c>
      <c r="K25" s="164">
        <v>92</v>
      </c>
      <c r="L25" s="164">
        <v>0</v>
      </c>
      <c r="M25" s="167">
        <v>1183</v>
      </c>
    </row>
    <row r="26" spans="1:13" ht="30.75" customHeight="1">
      <c r="A26" s="145" t="s">
        <v>537</v>
      </c>
      <c r="B26" s="453" t="s">
        <v>546</v>
      </c>
      <c r="C26" s="454"/>
      <c r="D26" s="454"/>
      <c r="E26" s="455"/>
      <c r="F26" s="453" t="s">
        <v>547</v>
      </c>
      <c r="G26" s="454"/>
      <c r="H26" s="454"/>
      <c r="I26" s="455"/>
      <c r="J26" s="457" t="s">
        <v>237</v>
      </c>
      <c r="K26" s="458"/>
      <c r="L26" s="458"/>
      <c r="M26" s="458"/>
    </row>
    <row r="27" spans="1:13" ht="42.75" customHeight="1">
      <c r="A27" s="146" t="s">
        <v>236</v>
      </c>
      <c r="B27" s="147" t="s">
        <v>541</v>
      </c>
      <c r="C27" s="148" t="s">
        <v>178</v>
      </c>
      <c r="D27" s="147" t="s">
        <v>542</v>
      </c>
      <c r="E27" s="148" t="s">
        <v>179</v>
      </c>
      <c r="F27" s="147" t="s">
        <v>541</v>
      </c>
      <c r="G27" s="148" t="s">
        <v>178</v>
      </c>
      <c r="H27" s="147" t="s">
        <v>542</v>
      </c>
      <c r="I27" s="148" t="s">
        <v>179</v>
      </c>
      <c r="J27" s="147" t="s">
        <v>541</v>
      </c>
      <c r="K27" s="148" t="s">
        <v>178</v>
      </c>
      <c r="L27" s="147" t="s">
        <v>542</v>
      </c>
      <c r="M27" s="321" t="s">
        <v>179</v>
      </c>
    </row>
    <row r="28" spans="1:13" ht="15.75">
      <c r="A28" s="153" t="s">
        <v>228</v>
      </c>
      <c r="B28" s="154">
        <v>2719</v>
      </c>
      <c r="C28" s="154">
        <v>538</v>
      </c>
      <c r="D28" s="154">
        <v>0</v>
      </c>
      <c r="E28" s="154">
        <v>3257</v>
      </c>
      <c r="F28" s="154">
        <v>296</v>
      </c>
      <c r="G28" s="154">
        <v>11</v>
      </c>
      <c r="H28" s="154">
        <v>0</v>
      </c>
      <c r="I28" s="154">
        <v>307</v>
      </c>
      <c r="J28" s="154">
        <v>215188</v>
      </c>
      <c r="K28" s="154">
        <v>182178</v>
      </c>
      <c r="L28" s="154">
        <v>0</v>
      </c>
      <c r="M28" s="157">
        <v>397366</v>
      </c>
    </row>
    <row r="29" spans="1:13" ht="15.75">
      <c r="A29" s="158" t="s">
        <v>227</v>
      </c>
      <c r="B29" s="159">
        <v>1833</v>
      </c>
      <c r="C29" s="159">
        <v>364</v>
      </c>
      <c r="D29" s="159">
        <v>0</v>
      </c>
      <c r="E29" s="159">
        <v>2197</v>
      </c>
      <c r="F29" s="159">
        <v>301</v>
      </c>
      <c r="G29" s="159">
        <v>8</v>
      </c>
      <c r="H29" s="159">
        <v>0</v>
      </c>
      <c r="I29" s="159">
        <v>309</v>
      </c>
      <c r="J29" s="159">
        <v>191155</v>
      </c>
      <c r="K29" s="159">
        <v>168054</v>
      </c>
      <c r="L29" s="159">
        <v>0</v>
      </c>
      <c r="M29" s="162">
        <v>359209</v>
      </c>
    </row>
    <row r="30" spans="1:13" ht="15.75">
      <c r="A30" s="163" t="s">
        <v>226</v>
      </c>
      <c r="B30" s="164">
        <v>4552</v>
      </c>
      <c r="C30" s="164">
        <v>902</v>
      </c>
      <c r="D30" s="164">
        <v>0</v>
      </c>
      <c r="E30" s="164">
        <v>5454</v>
      </c>
      <c r="F30" s="164">
        <v>597</v>
      </c>
      <c r="G30" s="164">
        <v>19</v>
      </c>
      <c r="H30" s="164">
        <v>0</v>
      </c>
      <c r="I30" s="164">
        <v>616</v>
      </c>
      <c r="J30" s="164">
        <v>406343</v>
      </c>
      <c r="K30" s="164">
        <v>350232</v>
      </c>
      <c r="L30" s="164">
        <v>0</v>
      </c>
      <c r="M30" s="167">
        <v>756575</v>
      </c>
    </row>
    <row r="31" spans="1:13" ht="15.75">
      <c r="A31" s="168" t="s">
        <v>251</v>
      </c>
      <c r="B31" s="164">
        <v>44931</v>
      </c>
      <c r="C31" s="164">
        <v>6039</v>
      </c>
      <c r="D31" s="164">
        <v>0</v>
      </c>
      <c r="E31" s="164">
        <v>50970</v>
      </c>
      <c r="F31" s="164">
        <v>9531</v>
      </c>
      <c r="G31" s="164">
        <v>4165</v>
      </c>
      <c r="H31" s="164">
        <v>0</v>
      </c>
      <c r="I31" s="164">
        <v>13696</v>
      </c>
      <c r="J31" s="164">
        <v>10035786</v>
      </c>
      <c r="K31" s="164">
        <v>8555508</v>
      </c>
      <c r="L31" s="164">
        <v>12</v>
      </c>
      <c r="M31" s="167">
        <v>18591306</v>
      </c>
    </row>
    <row r="32" spans="1:13">
      <c r="A32" s="245"/>
      <c r="B32" s="246"/>
      <c r="C32" s="246"/>
      <c r="D32" s="246"/>
      <c r="E32" s="246"/>
      <c r="F32" s="246"/>
      <c r="G32" s="246"/>
      <c r="H32" s="246"/>
      <c r="I32" s="246"/>
      <c r="J32" s="246"/>
      <c r="K32" s="246"/>
      <c r="L32" s="246"/>
      <c r="M32" s="246"/>
    </row>
    <row r="33" spans="1:13">
      <c r="A33" s="245"/>
      <c r="B33" s="246"/>
      <c r="C33" s="246"/>
      <c r="D33" s="246"/>
      <c r="E33" s="246"/>
      <c r="F33" s="246"/>
      <c r="G33" s="246"/>
      <c r="H33" s="246"/>
      <c r="I33" s="246"/>
      <c r="J33" s="246"/>
      <c r="K33" s="246"/>
      <c r="L33" s="246"/>
      <c r="M33" s="246"/>
    </row>
    <row r="34" spans="1:13">
      <c r="A34" s="245"/>
      <c r="B34" s="246"/>
      <c r="C34" s="246"/>
      <c r="D34" s="246"/>
      <c r="E34" s="246"/>
      <c r="F34" s="246"/>
      <c r="G34" s="246"/>
      <c r="H34" s="246"/>
      <c r="I34" s="246"/>
      <c r="J34" s="246"/>
      <c r="K34" s="246"/>
      <c r="L34" s="246"/>
      <c r="M34" s="246"/>
    </row>
    <row r="35" spans="1:13">
      <c r="A35" s="245"/>
      <c r="B35" s="246"/>
      <c r="C35" s="246"/>
      <c r="D35" s="246"/>
      <c r="E35" s="246"/>
      <c r="F35" s="246"/>
      <c r="G35" s="246"/>
      <c r="H35" s="246"/>
      <c r="I35" s="246"/>
      <c r="J35" s="246"/>
      <c r="K35" s="246"/>
      <c r="L35" s="246"/>
      <c r="M35" s="246"/>
    </row>
    <row r="36" spans="1:13" ht="15.75">
      <c r="A36" s="10" t="s">
        <v>252</v>
      </c>
      <c r="B36" s="152"/>
      <c r="C36" s="152"/>
      <c r="D36" s="152"/>
      <c r="E36" s="152"/>
      <c r="F36" s="152"/>
      <c r="G36" s="152"/>
      <c r="H36" s="152"/>
      <c r="I36" s="152"/>
      <c r="J36" s="152"/>
    </row>
    <row r="37" spans="1:13" ht="15.75">
      <c r="A37" s="10" t="s">
        <v>49</v>
      </c>
      <c r="B37" s="152"/>
      <c r="C37" s="152"/>
      <c r="D37" s="152"/>
      <c r="E37" s="152"/>
      <c r="F37" s="152"/>
      <c r="G37" s="152"/>
      <c r="H37" s="152"/>
      <c r="I37" s="152"/>
      <c r="J37" s="152"/>
    </row>
    <row r="38" spans="1:13">
      <c r="A38" s="100"/>
      <c r="B38" s="100"/>
      <c r="C38" s="100"/>
      <c r="D38" s="100"/>
      <c r="E38" s="100"/>
      <c r="F38" s="100"/>
      <c r="G38" s="100"/>
      <c r="H38" s="100"/>
      <c r="I38" s="100"/>
      <c r="J38" s="100"/>
    </row>
    <row r="39" spans="1:13">
      <c r="A39" s="100"/>
      <c r="B39" s="100"/>
      <c r="C39" s="100"/>
      <c r="D39" s="100"/>
      <c r="E39" s="100"/>
      <c r="F39" s="100"/>
      <c r="G39" s="100"/>
      <c r="H39" s="100"/>
      <c r="I39" s="100"/>
      <c r="J39" s="100"/>
      <c r="M39" s="244"/>
    </row>
    <row r="40" spans="1:13">
      <c r="A40" s="100"/>
      <c r="B40" s="100"/>
      <c r="C40" s="100"/>
      <c r="D40" s="100"/>
      <c r="E40" s="100"/>
      <c r="F40" s="100"/>
      <c r="G40" s="100"/>
      <c r="H40" s="100"/>
      <c r="I40" s="100"/>
      <c r="J40" s="100"/>
    </row>
    <row r="41" spans="1:13">
      <c r="A41" s="100"/>
      <c r="B41" s="100"/>
      <c r="C41" s="100"/>
      <c r="D41" s="100"/>
      <c r="E41" s="100"/>
      <c r="F41" s="100"/>
      <c r="G41" s="100"/>
      <c r="H41" s="100"/>
      <c r="I41" s="100"/>
      <c r="J41" s="100"/>
    </row>
    <row r="42" spans="1:13">
      <c r="A42" s="100"/>
      <c r="B42" s="100"/>
      <c r="C42" s="100"/>
      <c r="D42" s="100"/>
      <c r="E42" s="100"/>
      <c r="F42" s="100"/>
      <c r="G42" s="100"/>
      <c r="H42" s="100"/>
      <c r="I42" s="100"/>
      <c r="J42" s="100"/>
    </row>
    <row r="43" spans="1:13">
      <c r="A43" s="100"/>
      <c r="B43" s="100"/>
      <c r="C43" s="100"/>
      <c r="D43" s="100"/>
      <c r="E43" s="100"/>
      <c r="F43" s="100"/>
      <c r="G43" s="100"/>
      <c r="H43" s="100"/>
      <c r="I43" s="100"/>
      <c r="J43" s="100"/>
    </row>
    <row r="44" spans="1:13">
      <c r="A44" s="100"/>
      <c r="B44" s="100"/>
      <c r="C44" s="100"/>
      <c r="D44" s="100"/>
      <c r="E44" s="100"/>
      <c r="F44" s="100"/>
      <c r="G44" s="100"/>
      <c r="H44" s="100"/>
      <c r="I44" s="100"/>
      <c r="J44" s="100"/>
    </row>
    <row r="45" spans="1:13">
      <c r="A45" s="100"/>
      <c r="B45" s="100"/>
      <c r="C45" s="100"/>
      <c r="D45" s="100"/>
      <c r="E45" s="100"/>
      <c r="F45" s="100"/>
      <c r="G45" s="100"/>
      <c r="H45" s="100"/>
      <c r="I45" s="100"/>
      <c r="J45" s="100"/>
    </row>
    <row r="46" spans="1:13">
      <c r="A46" s="100"/>
      <c r="B46" s="100"/>
      <c r="C46" s="100"/>
      <c r="D46" s="100"/>
      <c r="E46" s="100"/>
      <c r="F46" s="100"/>
      <c r="G46" s="100"/>
      <c r="H46" s="100"/>
      <c r="I46" s="100"/>
      <c r="J46" s="100"/>
    </row>
    <row r="47" spans="1:13">
      <c r="A47" s="100"/>
      <c r="B47" s="100"/>
      <c r="C47" s="100"/>
      <c r="D47" s="100"/>
      <c r="E47" s="100"/>
      <c r="F47" s="100"/>
      <c r="G47" s="100"/>
      <c r="H47" s="100"/>
      <c r="I47" s="100"/>
      <c r="J47" s="100"/>
    </row>
    <row r="48" spans="1:13">
      <c r="A48" s="100"/>
      <c r="B48" s="100"/>
      <c r="C48" s="100"/>
      <c r="D48" s="100"/>
      <c r="E48" s="100"/>
      <c r="F48" s="100"/>
      <c r="G48" s="100"/>
      <c r="H48" s="100"/>
      <c r="I48" s="100"/>
      <c r="J48" s="100"/>
    </row>
    <row r="49" spans="6:8">
      <c r="H49" s="99"/>
    </row>
    <row r="50" spans="6:8">
      <c r="H50" s="99"/>
    </row>
    <row r="51" spans="6:8">
      <c r="H51" s="99"/>
    </row>
    <row r="52" spans="6:8">
      <c r="H52" s="99"/>
    </row>
    <row r="53" spans="6:8">
      <c r="H53" s="99"/>
    </row>
    <row r="54" spans="6:8">
      <c r="F54" s="99"/>
      <c r="G54" s="99"/>
      <c r="H54" s="99"/>
    </row>
    <row r="55" spans="6:8">
      <c r="F55" s="99"/>
      <c r="G55" s="99"/>
    </row>
    <row r="56" spans="6:8">
      <c r="F56" s="99"/>
      <c r="G56" s="99"/>
    </row>
    <row r="57" spans="6:8">
      <c r="F57" s="99"/>
      <c r="G57" s="99"/>
    </row>
    <row r="58" spans="6:8">
      <c r="F58" s="99"/>
      <c r="G58" s="99"/>
      <c r="H58" s="99"/>
    </row>
    <row r="59" spans="6:8">
      <c r="F59" s="99"/>
      <c r="G59" s="99"/>
    </row>
    <row r="60" spans="6:8">
      <c r="F60" s="99"/>
      <c r="G60" s="99"/>
      <c r="H60" s="99"/>
    </row>
    <row r="61" spans="6:8">
      <c r="F61" s="99"/>
      <c r="G61" s="99"/>
      <c r="H61" s="99"/>
    </row>
    <row r="62" spans="6:8">
      <c r="F62" s="99"/>
      <c r="G62" s="99"/>
      <c r="H62" s="99"/>
    </row>
    <row r="63" spans="6:8">
      <c r="F63" s="99"/>
      <c r="G63" s="99"/>
    </row>
    <row r="64" spans="6:8">
      <c r="H64" s="99"/>
    </row>
    <row r="65" spans="6:8">
      <c r="H65" s="99"/>
    </row>
    <row r="66" spans="6:8">
      <c r="H66" s="99"/>
    </row>
    <row r="67" spans="6:8">
      <c r="F67" s="99"/>
      <c r="G67" s="99"/>
      <c r="H67" s="99"/>
    </row>
    <row r="68" spans="6:8">
      <c r="F68" s="99"/>
      <c r="G68" s="99"/>
      <c r="H68" s="99"/>
    </row>
    <row r="69" spans="6:8">
      <c r="F69" s="99"/>
      <c r="G69" s="99"/>
      <c r="H69" s="99"/>
    </row>
    <row r="70" spans="6:8">
      <c r="F70" s="99"/>
      <c r="G70" s="99"/>
      <c r="H70" s="99"/>
    </row>
    <row r="71" spans="6:8">
      <c r="H71" s="99"/>
    </row>
    <row r="72" spans="6:8">
      <c r="G72" s="99"/>
    </row>
    <row r="73" spans="6:8">
      <c r="F73" s="99"/>
      <c r="G73" s="99"/>
      <c r="H73" s="99"/>
    </row>
    <row r="74" spans="6:8">
      <c r="F74" s="99"/>
      <c r="G74" s="99"/>
      <c r="H74" s="99"/>
    </row>
    <row r="75" spans="6:8">
      <c r="F75" s="99"/>
      <c r="G75" s="99"/>
    </row>
    <row r="76" spans="6:8">
      <c r="F76" s="99"/>
      <c r="G76" s="99"/>
    </row>
    <row r="77" spans="6:8">
      <c r="F77" s="99"/>
      <c r="G77" s="99"/>
      <c r="H77" s="99"/>
    </row>
    <row r="78" spans="6:8">
      <c r="F78" s="99"/>
      <c r="G78" s="99"/>
      <c r="H78" s="99"/>
    </row>
    <row r="79" spans="6:8">
      <c r="F79" s="99"/>
      <c r="G79" s="99"/>
      <c r="H79" s="99"/>
    </row>
    <row r="80" spans="6:8">
      <c r="F80" s="99"/>
      <c r="G80" s="99"/>
      <c r="H80" s="99"/>
    </row>
    <row r="81" spans="5:8">
      <c r="F81" s="99"/>
      <c r="G81" s="99"/>
      <c r="H81" s="99"/>
    </row>
    <row r="82" spans="5:8">
      <c r="F82" s="99"/>
      <c r="G82" s="99"/>
    </row>
    <row r="83" spans="5:8">
      <c r="E83" s="99"/>
      <c r="H83" s="99"/>
    </row>
    <row r="84" spans="5:8">
      <c r="E84" s="99"/>
      <c r="G84" s="99"/>
      <c r="H84" s="99"/>
    </row>
  </sheetData>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78"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showGridLines="0" zoomScale="80" zoomScaleNormal="80" workbookViewId="0">
      <selection sqref="A1:D1"/>
    </sheetView>
  </sheetViews>
  <sheetFormatPr baseColWidth="10" defaultColWidth="9.140625" defaultRowHeight="12.75"/>
  <cols>
    <col min="1" max="1" width="39" style="324" customWidth="1"/>
    <col min="2" max="5" width="27" style="324" customWidth="1"/>
    <col min="6" max="6" width="24.140625" style="324" customWidth="1"/>
    <col min="7" max="16384" width="9.140625" style="324"/>
  </cols>
  <sheetData>
    <row r="1" spans="1:4" ht="34.5" customHeight="1">
      <c r="A1" s="466" t="s">
        <v>507</v>
      </c>
      <c r="B1" s="466"/>
      <c r="C1" s="466"/>
      <c r="D1" s="466"/>
    </row>
    <row r="2" spans="1:4">
      <c r="A2" s="467" t="s">
        <v>250</v>
      </c>
      <c r="B2" s="468"/>
      <c r="C2" s="468"/>
      <c r="D2" s="468"/>
    </row>
    <row r="3" spans="1:4" ht="30.75" customHeight="1" thickBot="1">
      <c r="B3" s="469" t="s">
        <v>580</v>
      </c>
      <c r="C3" s="469"/>
      <c r="D3" s="469"/>
    </row>
    <row r="4" spans="1:4" ht="30" customHeight="1">
      <c r="A4" s="104" t="s">
        <v>44</v>
      </c>
      <c r="B4" s="286" t="s">
        <v>249</v>
      </c>
      <c r="C4" s="287" t="s">
        <v>248</v>
      </c>
      <c r="D4" s="288" t="s">
        <v>247</v>
      </c>
    </row>
    <row r="5" spans="1:4" ht="15" thickBot="1">
      <c r="A5" s="102" t="s">
        <v>1</v>
      </c>
      <c r="B5" s="347">
        <v>17481</v>
      </c>
      <c r="C5" s="348">
        <v>13323</v>
      </c>
      <c r="D5" s="349">
        <v>4158</v>
      </c>
    </row>
    <row r="6" spans="1:4" ht="15" thickBot="1">
      <c r="A6" s="103" t="s">
        <v>2</v>
      </c>
      <c r="B6" s="350">
        <v>2061</v>
      </c>
      <c r="C6" s="351">
        <v>1744</v>
      </c>
      <c r="D6" s="352">
        <v>317</v>
      </c>
    </row>
    <row r="7" spans="1:4" ht="15" thickBot="1">
      <c r="A7" s="103" t="s">
        <v>3</v>
      </c>
      <c r="B7" s="350">
        <v>2904</v>
      </c>
      <c r="C7" s="351">
        <v>2444</v>
      </c>
      <c r="D7" s="352">
        <v>460</v>
      </c>
    </row>
    <row r="8" spans="1:4" ht="15" thickBot="1">
      <c r="A8" s="103" t="s">
        <v>4</v>
      </c>
      <c r="B8" s="350">
        <v>28482</v>
      </c>
      <c r="C8" s="351">
        <v>22919</v>
      </c>
      <c r="D8" s="353">
        <v>5563</v>
      </c>
    </row>
    <row r="9" spans="1:4" ht="15" thickBot="1">
      <c r="A9" s="103" t="s">
        <v>5</v>
      </c>
      <c r="B9" s="350">
        <v>1570</v>
      </c>
      <c r="C9" s="351">
        <v>1271</v>
      </c>
      <c r="D9" s="352">
        <v>299</v>
      </c>
    </row>
    <row r="10" spans="1:4" ht="15" thickBot="1">
      <c r="A10" s="103" t="s">
        <v>6</v>
      </c>
      <c r="B10" s="350">
        <v>10405</v>
      </c>
      <c r="C10" s="351">
        <v>8625</v>
      </c>
      <c r="D10" s="353">
        <v>1780</v>
      </c>
    </row>
    <row r="11" spans="1:4" ht="15" thickBot="1">
      <c r="A11" s="103" t="s">
        <v>7</v>
      </c>
      <c r="B11" s="350">
        <v>954</v>
      </c>
      <c r="C11" s="354">
        <v>808</v>
      </c>
      <c r="D11" s="352">
        <v>146</v>
      </c>
    </row>
    <row r="12" spans="1:4" ht="15" thickBot="1">
      <c r="A12" s="103" t="s">
        <v>8</v>
      </c>
      <c r="B12" s="350">
        <v>1532</v>
      </c>
      <c r="C12" s="351">
        <v>1259</v>
      </c>
      <c r="D12" s="352">
        <v>273</v>
      </c>
    </row>
    <row r="13" spans="1:4" ht="15" thickBot="1">
      <c r="A13" s="103" t="s">
        <v>9</v>
      </c>
      <c r="B13" s="350">
        <v>18414</v>
      </c>
      <c r="C13" s="351">
        <v>15591</v>
      </c>
      <c r="D13" s="353">
        <v>2823</v>
      </c>
    </row>
    <row r="14" spans="1:4" ht="15" thickBot="1">
      <c r="A14" s="103" t="s">
        <v>10</v>
      </c>
      <c r="B14" s="350">
        <v>1876</v>
      </c>
      <c r="C14" s="351">
        <v>1555</v>
      </c>
      <c r="D14" s="352">
        <v>321</v>
      </c>
    </row>
    <row r="15" spans="1:4" ht="15" thickBot="1">
      <c r="A15" s="103" t="s">
        <v>11</v>
      </c>
      <c r="B15" s="350">
        <v>7820</v>
      </c>
      <c r="C15" s="351">
        <v>6623</v>
      </c>
      <c r="D15" s="353">
        <v>1197</v>
      </c>
    </row>
    <row r="16" spans="1:4" ht="15" thickBot="1">
      <c r="A16" s="103" t="s">
        <v>12</v>
      </c>
      <c r="B16" s="350">
        <v>7313</v>
      </c>
      <c r="C16" s="351">
        <v>6288</v>
      </c>
      <c r="D16" s="353">
        <v>1025</v>
      </c>
    </row>
    <row r="17" spans="1:4" ht="15" thickBot="1">
      <c r="A17" s="103" t="s">
        <v>13</v>
      </c>
      <c r="B17" s="350">
        <v>7278</v>
      </c>
      <c r="C17" s="351">
        <v>5872</v>
      </c>
      <c r="D17" s="353">
        <v>1406</v>
      </c>
    </row>
    <row r="18" spans="1:4" ht="15" thickBot="1">
      <c r="A18" s="103" t="s">
        <v>14</v>
      </c>
      <c r="B18" s="350">
        <v>56363</v>
      </c>
      <c r="C18" s="351">
        <v>48116</v>
      </c>
      <c r="D18" s="353">
        <v>8247</v>
      </c>
    </row>
    <row r="19" spans="1:4" ht="15" thickBot="1">
      <c r="A19" s="103" t="s">
        <v>15</v>
      </c>
      <c r="B19" s="350">
        <v>3246</v>
      </c>
      <c r="C19" s="351">
        <v>2723</v>
      </c>
      <c r="D19" s="352">
        <v>523</v>
      </c>
    </row>
    <row r="20" spans="1:4" ht="15" thickBot="1">
      <c r="A20" s="103" t="s">
        <v>16</v>
      </c>
      <c r="B20" s="350">
        <v>14506</v>
      </c>
      <c r="C20" s="351">
        <v>11989</v>
      </c>
      <c r="D20" s="353">
        <v>2517</v>
      </c>
    </row>
    <row r="21" spans="1:4" ht="15" thickBot="1">
      <c r="A21" s="103" t="s">
        <v>17</v>
      </c>
      <c r="B21" s="350">
        <v>8719</v>
      </c>
      <c r="C21" s="351">
        <v>6646</v>
      </c>
      <c r="D21" s="353">
        <v>2073</v>
      </c>
    </row>
    <row r="22" spans="1:4" ht="15" thickBot="1">
      <c r="A22" s="103" t="s">
        <v>18</v>
      </c>
      <c r="B22" s="350">
        <v>12797</v>
      </c>
      <c r="C22" s="351">
        <v>10666</v>
      </c>
      <c r="D22" s="353">
        <v>2131</v>
      </c>
    </row>
    <row r="23" spans="1:4" ht="15" thickBot="1">
      <c r="A23" s="103" t="s">
        <v>19</v>
      </c>
      <c r="B23" s="350">
        <v>6767</v>
      </c>
      <c r="C23" s="351">
        <v>5332</v>
      </c>
      <c r="D23" s="353">
        <v>1435</v>
      </c>
    </row>
    <row r="24" spans="1:4" ht="15" thickBot="1">
      <c r="A24" s="103" t="s">
        <v>20</v>
      </c>
      <c r="B24" s="350">
        <v>1667</v>
      </c>
      <c r="C24" s="351">
        <v>1408</v>
      </c>
      <c r="D24" s="352">
        <v>259</v>
      </c>
    </row>
    <row r="25" spans="1:4" ht="15" thickBot="1">
      <c r="A25" s="103" t="s">
        <v>21</v>
      </c>
      <c r="B25" s="350">
        <v>7844</v>
      </c>
      <c r="C25" s="351">
        <v>6153</v>
      </c>
      <c r="D25" s="353">
        <v>1691</v>
      </c>
    </row>
    <row r="26" spans="1:4" ht="15" thickBot="1">
      <c r="A26" s="103" t="s">
        <v>22</v>
      </c>
      <c r="B26" s="350">
        <v>69611</v>
      </c>
      <c r="C26" s="351">
        <v>58726</v>
      </c>
      <c r="D26" s="353">
        <v>10885</v>
      </c>
    </row>
    <row r="27" spans="1:4" ht="15" thickBot="1">
      <c r="A27" s="103" t="s">
        <v>23</v>
      </c>
      <c r="B27" s="350">
        <v>5211</v>
      </c>
      <c r="C27" s="351">
        <v>4109</v>
      </c>
      <c r="D27" s="353">
        <v>1102</v>
      </c>
    </row>
    <row r="28" spans="1:4" ht="15" thickBot="1">
      <c r="A28" s="103" t="s">
        <v>24</v>
      </c>
      <c r="B28" s="350">
        <v>3459</v>
      </c>
      <c r="C28" s="351">
        <v>2692</v>
      </c>
      <c r="D28" s="352">
        <v>767</v>
      </c>
    </row>
    <row r="29" spans="1:4" ht="15" thickBot="1">
      <c r="A29" s="103" t="s">
        <v>25</v>
      </c>
      <c r="B29" s="350">
        <v>3252</v>
      </c>
      <c r="C29" s="351">
        <v>2671</v>
      </c>
      <c r="D29" s="352">
        <v>581</v>
      </c>
    </row>
    <row r="30" spans="1:4" ht="15" thickBot="1">
      <c r="A30" s="103" t="s">
        <v>26</v>
      </c>
      <c r="B30" s="350">
        <v>1497</v>
      </c>
      <c r="C30" s="351">
        <v>1255</v>
      </c>
      <c r="D30" s="352">
        <v>242</v>
      </c>
    </row>
    <row r="31" spans="1:4" ht="15" thickBot="1">
      <c r="A31" s="103" t="s">
        <v>27</v>
      </c>
      <c r="B31" s="350">
        <v>8400</v>
      </c>
      <c r="C31" s="351">
        <v>6994</v>
      </c>
      <c r="D31" s="353">
        <v>1406</v>
      </c>
    </row>
    <row r="32" spans="1:4" ht="15" thickBot="1">
      <c r="A32" s="103" t="s">
        <v>28</v>
      </c>
      <c r="B32" s="355">
        <v>883</v>
      </c>
      <c r="C32" s="354">
        <v>763</v>
      </c>
      <c r="D32" s="352">
        <v>120</v>
      </c>
    </row>
    <row r="33" spans="1:4" ht="15" thickBot="1">
      <c r="A33" s="103" t="s">
        <v>29</v>
      </c>
      <c r="B33" s="350">
        <v>4381</v>
      </c>
      <c r="C33" s="351">
        <v>3579</v>
      </c>
      <c r="D33" s="352">
        <v>802</v>
      </c>
    </row>
    <row r="34" spans="1:4" ht="15" thickBot="1">
      <c r="A34" s="103" t="s">
        <v>30</v>
      </c>
      <c r="B34" s="350">
        <v>3054</v>
      </c>
      <c r="C34" s="351">
        <v>2592</v>
      </c>
      <c r="D34" s="352">
        <v>462</v>
      </c>
    </row>
    <row r="35" spans="1:4" ht="15" thickBot="1">
      <c r="A35" s="103" t="s">
        <v>31</v>
      </c>
      <c r="B35" s="355">
        <v>609</v>
      </c>
      <c r="C35" s="354">
        <v>476</v>
      </c>
      <c r="D35" s="352">
        <v>133</v>
      </c>
    </row>
    <row r="36" spans="1:4" ht="14.25">
      <c r="A36" s="104" t="s">
        <v>253</v>
      </c>
      <c r="B36" s="356">
        <v>320356</v>
      </c>
      <c r="C36" s="357">
        <v>265212</v>
      </c>
      <c r="D36" s="358">
        <v>55144</v>
      </c>
    </row>
    <row r="38" spans="1:4">
      <c r="A38" s="470" t="s">
        <v>581</v>
      </c>
      <c r="B38" s="470"/>
      <c r="C38" s="470"/>
      <c r="D38" s="470"/>
    </row>
    <row r="39" spans="1:4">
      <c r="A39" s="470"/>
      <c r="B39" s="470"/>
      <c r="C39" s="470"/>
      <c r="D39" s="470"/>
    </row>
    <row r="40" spans="1:4">
      <c r="A40" s="470"/>
      <c r="B40" s="470"/>
      <c r="C40" s="470"/>
      <c r="D40" s="470"/>
    </row>
    <row r="41" spans="1:4">
      <c r="A41" s="470"/>
      <c r="B41" s="470"/>
      <c r="C41" s="470"/>
      <c r="D41" s="470"/>
    </row>
    <row r="42" spans="1:4">
      <c r="A42" s="470"/>
      <c r="B42" s="470"/>
      <c r="C42" s="470"/>
      <c r="D42" s="470"/>
    </row>
    <row r="43" spans="1:4">
      <c r="A43" s="470"/>
      <c r="B43" s="470"/>
      <c r="C43" s="470"/>
      <c r="D43" s="470"/>
    </row>
    <row r="44" spans="1:4">
      <c r="A44" s="470"/>
      <c r="B44" s="470"/>
      <c r="C44" s="470"/>
      <c r="D44" s="470"/>
    </row>
    <row r="45" spans="1:4">
      <c r="A45" s="470"/>
      <c r="B45" s="470"/>
      <c r="C45" s="470"/>
      <c r="D45" s="470"/>
    </row>
    <row r="46" spans="1:4">
      <c r="A46" s="470"/>
      <c r="B46" s="470"/>
      <c r="C46" s="470"/>
      <c r="D46" s="470"/>
    </row>
    <row r="47" spans="1:4">
      <c r="A47" s="470"/>
      <c r="B47" s="470"/>
      <c r="C47" s="470"/>
      <c r="D47" s="470"/>
    </row>
    <row r="48" spans="1:4">
      <c r="A48" s="470"/>
      <c r="B48" s="470"/>
      <c r="C48" s="470"/>
      <c r="D48" s="470"/>
    </row>
    <row r="49" spans="1:6">
      <c r="A49" s="470"/>
      <c r="B49" s="470"/>
      <c r="C49" s="470"/>
      <c r="D49" s="470"/>
    </row>
    <row r="52" spans="1:6" ht="15">
      <c r="A52" s="463" t="s">
        <v>582</v>
      </c>
      <c r="B52" s="463"/>
      <c r="C52" s="463"/>
      <c r="D52" s="463"/>
      <c r="E52" s="463"/>
      <c r="F52" s="463"/>
    </row>
    <row r="53" spans="1:6">
      <c r="A53" s="467" t="s">
        <v>250</v>
      </c>
      <c r="B53" s="468"/>
    </row>
    <row r="54" spans="1:6" s="359" customFormat="1" ht="47.25" customHeight="1">
      <c r="A54" s="15"/>
      <c r="B54" s="325"/>
      <c r="C54" s="325" t="s">
        <v>583</v>
      </c>
      <c r="D54" s="325" t="s">
        <v>316</v>
      </c>
      <c r="E54" s="325" t="s">
        <v>580</v>
      </c>
      <c r="F54" s="325" t="s">
        <v>584</v>
      </c>
    </row>
    <row r="55" spans="1:6" ht="15">
      <c r="A55" s="469" t="s">
        <v>585</v>
      </c>
      <c r="B55" s="469"/>
    </row>
    <row r="56" spans="1:6" ht="29.25" customHeight="1">
      <c r="A56" s="464" t="s">
        <v>586</v>
      </c>
      <c r="B56" s="464"/>
      <c r="C56" s="360">
        <v>9165</v>
      </c>
      <c r="D56" s="360">
        <v>8934</v>
      </c>
      <c r="E56" s="360">
        <v>8934</v>
      </c>
      <c r="F56" s="361">
        <f>((E56-C56)/C56)*100</f>
        <v>-2.5204582651391161</v>
      </c>
    </row>
    <row r="57" spans="1:6" ht="15" customHeight="1">
      <c r="A57" s="464" t="s">
        <v>587</v>
      </c>
      <c r="B57" s="464"/>
      <c r="C57" s="362">
        <v>96</v>
      </c>
      <c r="D57" s="362">
        <v>89</v>
      </c>
      <c r="E57" s="362">
        <v>92</v>
      </c>
      <c r="F57" s="363">
        <f t="shared" ref="F57:F77" si="0">((E57-C57)/C57)*100</f>
        <v>-4.1666666666666661</v>
      </c>
    </row>
    <row r="58" spans="1:6" ht="15" customHeight="1">
      <c r="A58" s="464" t="s">
        <v>588</v>
      </c>
      <c r="B58" s="464"/>
      <c r="C58" s="362">
        <v>12379</v>
      </c>
      <c r="D58" s="362">
        <v>11727</v>
      </c>
      <c r="E58" s="362">
        <v>11639</v>
      </c>
      <c r="F58" s="363">
        <f t="shared" si="0"/>
        <v>-5.9778657403667506</v>
      </c>
    </row>
    <row r="59" spans="1:6" ht="29.25" customHeight="1">
      <c r="A59" s="464" t="s">
        <v>589</v>
      </c>
      <c r="B59" s="464"/>
      <c r="C59" s="362">
        <v>394</v>
      </c>
      <c r="D59" s="362">
        <v>395</v>
      </c>
      <c r="E59" s="362">
        <v>394</v>
      </c>
      <c r="F59" s="363">
        <f t="shared" si="0"/>
        <v>0</v>
      </c>
    </row>
    <row r="60" spans="1:6" ht="43.5" customHeight="1">
      <c r="A60" s="464" t="s">
        <v>590</v>
      </c>
      <c r="B60" s="464"/>
      <c r="C60" s="362">
        <v>3644</v>
      </c>
      <c r="D60" s="362">
        <v>3607</v>
      </c>
      <c r="E60" s="362">
        <v>3564</v>
      </c>
      <c r="F60" s="363">
        <f t="shared" si="0"/>
        <v>-2.1953896816684964</v>
      </c>
    </row>
    <row r="61" spans="1:6" ht="15" customHeight="1">
      <c r="A61" s="464" t="s">
        <v>591</v>
      </c>
      <c r="B61" s="464"/>
      <c r="C61" s="362">
        <v>21659</v>
      </c>
      <c r="D61" s="362">
        <v>18574</v>
      </c>
      <c r="E61" s="362">
        <v>19963</v>
      </c>
      <c r="F61" s="363">
        <f t="shared" si="0"/>
        <v>-7.8304630869384546</v>
      </c>
    </row>
    <row r="62" spans="1:6" ht="43.5" customHeight="1">
      <c r="A62" s="464" t="s">
        <v>592</v>
      </c>
      <c r="B62" s="464"/>
      <c r="C62" s="362">
        <v>69312</v>
      </c>
      <c r="D62" s="362">
        <v>63962</v>
      </c>
      <c r="E62" s="362">
        <v>62877</v>
      </c>
      <c r="F62" s="363">
        <f t="shared" si="0"/>
        <v>-9.2841066481994456</v>
      </c>
    </row>
    <row r="63" spans="1:6" ht="15" customHeight="1">
      <c r="A63" s="464" t="s">
        <v>593</v>
      </c>
      <c r="B63" s="464"/>
      <c r="C63" s="362">
        <v>19377</v>
      </c>
      <c r="D63" s="362">
        <v>17719</v>
      </c>
      <c r="E63" s="362">
        <v>17293</v>
      </c>
      <c r="F63" s="363">
        <f t="shared" si="0"/>
        <v>-10.755018836765236</v>
      </c>
    </row>
    <row r="64" spans="1:6" ht="15" customHeight="1">
      <c r="A64" s="464" t="s">
        <v>594</v>
      </c>
      <c r="B64" s="464"/>
      <c r="C64" s="362">
        <v>61473</v>
      </c>
      <c r="D64" s="362">
        <v>53199</v>
      </c>
      <c r="E64" s="362">
        <v>53283</v>
      </c>
      <c r="F64" s="363">
        <f t="shared" si="0"/>
        <v>-13.322922258552536</v>
      </c>
    </row>
    <row r="65" spans="1:6" ht="15" customHeight="1">
      <c r="A65" s="464" t="s">
        <v>595</v>
      </c>
      <c r="B65" s="464"/>
      <c r="C65" s="362">
        <v>5009</v>
      </c>
      <c r="D65" s="362">
        <v>4924</v>
      </c>
      <c r="E65" s="362">
        <v>4886</v>
      </c>
      <c r="F65" s="363">
        <f t="shared" si="0"/>
        <v>-2.4555799560790579</v>
      </c>
    </row>
    <row r="66" spans="1:6" ht="29.25" customHeight="1">
      <c r="A66" s="464" t="s">
        <v>596</v>
      </c>
      <c r="B66" s="464"/>
      <c r="C66" s="362">
        <v>4350</v>
      </c>
      <c r="D66" s="362">
        <v>4295</v>
      </c>
      <c r="E66" s="362">
        <v>4240</v>
      </c>
      <c r="F66" s="363">
        <f t="shared" si="0"/>
        <v>-2.5287356321839081</v>
      </c>
    </row>
    <row r="67" spans="1:6" ht="15" customHeight="1">
      <c r="A67" s="464" t="s">
        <v>597</v>
      </c>
      <c r="B67" s="464"/>
      <c r="C67" s="362">
        <v>4003</v>
      </c>
      <c r="D67" s="362">
        <v>3857</v>
      </c>
      <c r="E67" s="362">
        <v>3762</v>
      </c>
      <c r="F67" s="363">
        <f t="shared" si="0"/>
        <v>-6.0204846365226077</v>
      </c>
    </row>
    <row r="68" spans="1:6" ht="29.25" customHeight="1">
      <c r="A68" s="464" t="s">
        <v>598</v>
      </c>
      <c r="B68" s="464"/>
      <c r="C68" s="362">
        <v>14575</v>
      </c>
      <c r="D68" s="362">
        <v>13791</v>
      </c>
      <c r="E68" s="362">
        <v>13579</v>
      </c>
      <c r="F68" s="363">
        <f t="shared" si="0"/>
        <v>-6.8336192109777008</v>
      </c>
    </row>
    <row r="69" spans="1:6" ht="29.25" customHeight="1">
      <c r="A69" s="464" t="s">
        <v>599</v>
      </c>
      <c r="B69" s="464"/>
      <c r="C69" s="362">
        <v>27208</v>
      </c>
      <c r="D69" s="362">
        <v>23978</v>
      </c>
      <c r="E69" s="362">
        <v>23553</v>
      </c>
      <c r="F69" s="363">
        <f t="shared" si="0"/>
        <v>-13.433548956189355</v>
      </c>
    </row>
    <row r="70" spans="1:6" ht="29.25" customHeight="1">
      <c r="A70" s="464" t="s">
        <v>600</v>
      </c>
      <c r="B70" s="464"/>
      <c r="C70" s="362">
        <v>18767</v>
      </c>
      <c r="D70" s="362">
        <v>19347</v>
      </c>
      <c r="E70" s="362">
        <v>19414</v>
      </c>
      <c r="F70" s="363">
        <f t="shared" si="0"/>
        <v>3.447540896254063</v>
      </c>
    </row>
    <row r="71" spans="1:6" ht="15" customHeight="1">
      <c r="A71" s="464" t="s">
        <v>601</v>
      </c>
      <c r="B71" s="464"/>
      <c r="C71" s="362">
        <v>19249</v>
      </c>
      <c r="D71" s="362">
        <v>19189</v>
      </c>
      <c r="E71" s="362">
        <v>18723</v>
      </c>
      <c r="F71" s="363">
        <f t="shared" si="0"/>
        <v>-2.7326094862070756</v>
      </c>
    </row>
    <row r="72" spans="1:6" ht="29.25" customHeight="1">
      <c r="A72" s="464" t="s">
        <v>602</v>
      </c>
      <c r="B72" s="464"/>
      <c r="C72" s="362">
        <v>32091</v>
      </c>
      <c r="D72" s="362">
        <v>31332</v>
      </c>
      <c r="E72" s="362">
        <v>31573</v>
      </c>
      <c r="F72" s="363">
        <f t="shared" si="0"/>
        <v>-1.614159733258546</v>
      </c>
    </row>
    <row r="73" spans="1:6" ht="29.25" customHeight="1">
      <c r="A73" s="464" t="s">
        <v>603</v>
      </c>
      <c r="B73" s="464"/>
      <c r="C73" s="362">
        <v>8219</v>
      </c>
      <c r="D73" s="362">
        <v>7069</v>
      </c>
      <c r="E73" s="362">
        <v>6894</v>
      </c>
      <c r="F73" s="363">
        <f t="shared" si="0"/>
        <v>-16.121182625623558</v>
      </c>
    </row>
    <row r="74" spans="1:6" ht="15" customHeight="1">
      <c r="A74" s="464" t="s">
        <v>604</v>
      </c>
      <c r="B74" s="464"/>
      <c r="C74" s="362">
        <v>12039</v>
      </c>
      <c r="D74" s="362">
        <v>10971</v>
      </c>
      <c r="E74" s="362">
        <v>10834</v>
      </c>
      <c r="F74" s="363">
        <f t="shared" si="0"/>
        <v>-10.00913697150926</v>
      </c>
    </row>
    <row r="75" spans="1:6" ht="43.5" customHeight="1">
      <c r="A75" s="464" t="s">
        <v>605</v>
      </c>
      <c r="B75" s="464"/>
      <c r="C75" s="362">
        <v>5033</v>
      </c>
      <c r="D75" s="362">
        <v>4902</v>
      </c>
      <c r="E75" s="362">
        <v>4830</v>
      </c>
      <c r="F75" s="363">
        <f t="shared" si="0"/>
        <v>-4.0333796940194713</v>
      </c>
    </row>
    <row r="76" spans="1:6" ht="29.25" customHeight="1">
      <c r="A76" s="464" t="s">
        <v>606</v>
      </c>
      <c r="B76" s="464"/>
      <c r="C76" s="362">
        <v>29</v>
      </c>
      <c r="D76" s="362">
        <v>29</v>
      </c>
      <c r="E76" s="362">
        <v>29</v>
      </c>
      <c r="F76" s="363">
        <f t="shared" si="0"/>
        <v>0</v>
      </c>
    </row>
    <row r="77" spans="1:6" ht="15" customHeight="1">
      <c r="A77" s="465" t="s">
        <v>607</v>
      </c>
      <c r="B77" s="465"/>
      <c r="C77" s="364">
        <v>348071</v>
      </c>
      <c r="D77" s="364">
        <v>321890</v>
      </c>
      <c r="E77" s="364">
        <v>320356</v>
      </c>
      <c r="F77" s="365">
        <f t="shared" si="0"/>
        <v>-7.9624559357142646</v>
      </c>
    </row>
    <row r="78" spans="1:6">
      <c r="A78" s="459" t="s">
        <v>246</v>
      </c>
      <c r="B78" s="460"/>
      <c r="C78" s="460"/>
      <c r="D78" s="460"/>
    </row>
    <row r="79" spans="1:6">
      <c r="A79" s="459" t="s">
        <v>245</v>
      </c>
      <c r="B79" s="460"/>
      <c r="C79" s="460"/>
      <c r="D79" s="460"/>
      <c r="F79" s="366"/>
    </row>
    <row r="80" spans="1:6">
      <c r="A80" s="461" t="s">
        <v>244</v>
      </c>
      <c r="B80" s="460"/>
      <c r="C80" s="460"/>
      <c r="D80" s="460"/>
      <c r="F80" s="366"/>
    </row>
    <row r="81" spans="1:6">
      <c r="A81" s="459" t="s">
        <v>608</v>
      </c>
      <c r="B81" s="460"/>
      <c r="C81" s="460"/>
      <c r="D81" s="460"/>
      <c r="F81" s="366"/>
    </row>
    <row r="82" spans="1:6" ht="30.75" customHeight="1">
      <c r="A82" s="462" t="s">
        <v>609</v>
      </c>
      <c r="B82" s="462"/>
      <c r="C82" s="462"/>
      <c r="D82" s="462"/>
      <c r="F82" s="366"/>
    </row>
    <row r="83" spans="1:6">
      <c r="A83" s="328" t="s">
        <v>565</v>
      </c>
    </row>
    <row r="84" spans="1:6" ht="15">
      <c r="B84" s="336"/>
    </row>
    <row r="85" spans="1:6" ht="15">
      <c r="A85" s="10" t="s">
        <v>243</v>
      </c>
      <c r="B85" s="336"/>
    </row>
    <row r="86" spans="1:6" ht="15">
      <c r="A86" s="10" t="s">
        <v>49</v>
      </c>
      <c r="B86" s="336"/>
    </row>
    <row r="107" spans="6:6">
      <c r="F107" s="367"/>
    </row>
  </sheetData>
  <mergeCells count="34">
    <mergeCell ref="A60:B60"/>
    <mergeCell ref="A1:D1"/>
    <mergeCell ref="A2:D2"/>
    <mergeCell ref="B3:D3"/>
    <mergeCell ref="A38:D49"/>
    <mergeCell ref="A53:B53"/>
    <mergeCell ref="A55:B55"/>
    <mergeCell ref="A56:B56"/>
    <mergeCell ref="A57:B57"/>
    <mergeCell ref="A58:B58"/>
    <mergeCell ref="A59:B59"/>
    <mergeCell ref="A72:B72"/>
    <mergeCell ref="A61:B61"/>
    <mergeCell ref="A62:B62"/>
    <mergeCell ref="A63:B63"/>
    <mergeCell ref="A64:B64"/>
    <mergeCell ref="A65:B65"/>
    <mergeCell ref="A66:B66"/>
    <mergeCell ref="A79:D79"/>
    <mergeCell ref="A80:D80"/>
    <mergeCell ref="A81:D81"/>
    <mergeCell ref="A82:D82"/>
    <mergeCell ref="A52:F52"/>
    <mergeCell ref="A73:B73"/>
    <mergeCell ref="A74:B74"/>
    <mergeCell ref="A75:B75"/>
    <mergeCell ref="A76:B76"/>
    <mergeCell ref="A77:B77"/>
    <mergeCell ref="A78:D78"/>
    <mergeCell ref="A67:B67"/>
    <mergeCell ref="A68:B68"/>
    <mergeCell ref="A69:B69"/>
    <mergeCell ref="A70:B70"/>
    <mergeCell ref="A71:B7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zoomScale="80" zoomScaleNormal="80" workbookViewId="0">
      <selection activeCell="H26" sqref="H26"/>
    </sheetView>
  </sheetViews>
  <sheetFormatPr baseColWidth="10" defaultRowHeight="15"/>
  <cols>
    <col min="1" max="1" width="58.140625" customWidth="1"/>
    <col min="2" max="3" width="20.28515625" bestFit="1" customWidth="1"/>
    <col min="4" max="4" width="20" bestFit="1" customWidth="1"/>
  </cols>
  <sheetData>
    <row r="1" spans="1:4" ht="42.75" customHeight="1">
      <c r="A1" s="472" t="s">
        <v>560</v>
      </c>
      <c r="B1" s="472"/>
      <c r="C1" s="472"/>
      <c r="D1" s="472"/>
    </row>
    <row r="2" spans="1:4" ht="15.75" thickBot="1">
      <c r="A2" s="467" t="s">
        <v>561</v>
      </c>
      <c r="B2" s="468"/>
      <c r="C2" s="468"/>
      <c r="D2" s="468"/>
    </row>
    <row r="3" spans="1:4" ht="29.25" thickBot="1">
      <c r="A3" s="104" t="s">
        <v>562</v>
      </c>
      <c r="B3" s="286" t="s">
        <v>618</v>
      </c>
      <c r="C3" s="329" t="s">
        <v>563</v>
      </c>
      <c r="D3" s="286" t="s">
        <v>650</v>
      </c>
    </row>
    <row r="4" spans="1:4" ht="20.25" customHeight="1" thickBot="1">
      <c r="A4" s="392" t="s">
        <v>651</v>
      </c>
      <c r="B4" s="330">
        <v>1014</v>
      </c>
      <c r="C4" s="331">
        <v>1035</v>
      </c>
      <c r="D4" s="390">
        <f>((B4-C4)/C4)*100</f>
        <v>-2.0289855072463765</v>
      </c>
    </row>
    <row r="5" spans="1:4" ht="57.75" thickBot="1">
      <c r="A5" s="392" t="s">
        <v>652</v>
      </c>
      <c r="B5" s="332">
        <v>1288</v>
      </c>
      <c r="C5" s="333">
        <v>1365</v>
      </c>
      <c r="D5" s="390">
        <f t="shared" ref="D5:D23" si="0">((B5-C5)/C5)*100</f>
        <v>-5.6410256410256414</v>
      </c>
    </row>
    <row r="6" spans="1:4" ht="25.5" customHeight="1" thickBot="1">
      <c r="A6" s="392" t="s">
        <v>118</v>
      </c>
      <c r="B6" s="332">
        <v>2258</v>
      </c>
      <c r="C6" s="333">
        <v>2374</v>
      </c>
      <c r="D6" s="390">
        <f t="shared" si="0"/>
        <v>-4.8862679022746418</v>
      </c>
    </row>
    <row r="7" spans="1:4" ht="25.5" customHeight="1" thickBot="1">
      <c r="A7" s="392" t="s">
        <v>653</v>
      </c>
      <c r="B7" s="332">
        <v>20883</v>
      </c>
      <c r="C7" s="333">
        <v>22998</v>
      </c>
      <c r="D7" s="390">
        <f t="shared" si="0"/>
        <v>-9.1964518653795988</v>
      </c>
    </row>
    <row r="8" spans="1:4" ht="33.75" customHeight="1" thickBot="1">
      <c r="A8" s="391" t="s">
        <v>654</v>
      </c>
      <c r="B8" s="334">
        <v>6373</v>
      </c>
      <c r="C8" s="335">
        <v>7040</v>
      </c>
      <c r="D8" s="390">
        <f t="shared" si="0"/>
        <v>-9.4744318181818183</v>
      </c>
    </row>
    <row r="9" spans="1:4" ht="25.5" customHeight="1" thickBot="1">
      <c r="A9" s="391" t="s">
        <v>655</v>
      </c>
      <c r="B9" s="334">
        <v>1379</v>
      </c>
      <c r="C9" s="335">
        <v>1780</v>
      </c>
      <c r="D9" s="390">
        <f t="shared" si="0"/>
        <v>-22.528089887640448</v>
      </c>
    </row>
    <row r="10" spans="1:4" ht="25.5" customHeight="1" thickBot="1">
      <c r="A10" s="391" t="s">
        <v>119</v>
      </c>
      <c r="B10" s="334">
        <v>4358</v>
      </c>
      <c r="C10" s="335">
        <v>4741</v>
      </c>
      <c r="D10" s="390">
        <f t="shared" si="0"/>
        <v>-8.0784644589749011</v>
      </c>
    </row>
    <row r="11" spans="1:4" ht="25.5" customHeight="1" thickBot="1">
      <c r="A11" s="391" t="s">
        <v>656</v>
      </c>
      <c r="B11" s="332">
        <v>405</v>
      </c>
      <c r="C11" s="333">
        <v>438</v>
      </c>
      <c r="D11" s="390">
        <f t="shared" si="0"/>
        <v>-7.5342465753424657</v>
      </c>
    </row>
    <row r="12" spans="1:4" ht="25.5" customHeight="1" thickBot="1">
      <c r="A12" s="391" t="s">
        <v>657</v>
      </c>
      <c r="B12" s="332">
        <v>304</v>
      </c>
      <c r="C12" s="333">
        <v>327</v>
      </c>
      <c r="D12" s="390">
        <f t="shared" si="0"/>
        <v>-7.0336391437308867</v>
      </c>
    </row>
    <row r="13" spans="1:4" ht="25.5" customHeight="1" thickBot="1">
      <c r="A13" s="391" t="s">
        <v>333</v>
      </c>
      <c r="B13" s="332">
        <v>762</v>
      </c>
      <c r="C13" s="332">
        <v>831</v>
      </c>
      <c r="D13" s="390">
        <f t="shared" si="0"/>
        <v>-8.3032490974729249</v>
      </c>
    </row>
    <row r="14" spans="1:4" ht="25.5" customHeight="1" thickBot="1">
      <c r="A14" s="391" t="s">
        <v>658</v>
      </c>
      <c r="B14" s="332">
        <v>1702</v>
      </c>
      <c r="C14" s="332">
        <v>1783</v>
      </c>
      <c r="D14" s="390">
        <f t="shared" si="0"/>
        <v>-4.5429052159282106</v>
      </c>
    </row>
    <row r="15" spans="1:4" ht="25.5" customHeight="1" thickBot="1">
      <c r="A15" s="391" t="s">
        <v>659</v>
      </c>
      <c r="B15" s="332">
        <v>1322</v>
      </c>
      <c r="C15" s="332">
        <v>1446</v>
      </c>
      <c r="D15" s="390">
        <f>((B15-C15)/C15)*100</f>
        <v>-8.5753803596127245</v>
      </c>
    </row>
    <row r="16" spans="1:4" ht="25.5" customHeight="1" thickBot="1">
      <c r="A16" s="391" t="s">
        <v>660</v>
      </c>
      <c r="B16" s="332">
        <v>0</v>
      </c>
      <c r="C16" s="332">
        <v>0</v>
      </c>
      <c r="D16" s="390">
        <v>0</v>
      </c>
    </row>
    <row r="17" spans="1:5" ht="25.5" customHeight="1" thickBot="1">
      <c r="A17" s="391" t="s">
        <v>661</v>
      </c>
      <c r="B17" s="332">
        <v>588</v>
      </c>
      <c r="C17" s="332">
        <v>644</v>
      </c>
      <c r="D17" s="390">
        <f t="shared" si="0"/>
        <v>-8.695652173913043</v>
      </c>
    </row>
    <row r="18" spans="1:5" ht="25.5" customHeight="1" thickBot="1">
      <c r="A18" s="391" t="s">
        <v>662</v>
      </c>
      <c r="B18" s="332">
        <v>944</v>
      </c>
      <c r="C18" s="332">
        <v>982</v>
      </c>
      <c r="D18" s="390">
        <f t="shared" si="0"/>
        <v>-3.8696537678207736</v>
      </c>
    </row>
    <row r="19" spans="1:5" ht="45" customHeight="1" thickBot="1">
      <c r="A19" s="391" t="s">
        <v>663</v>
      </c>
      <c r="B19" s="332">
        <v>615</v>
      </c>
      <c r="C19" s="332">
        <v>719</v>
      </c>
      <c r="D19" s="390">
        <f t="shared" si="0"/>
        <v>-14.464534075104313</v>
      </c>
    </row>
    <row r="20" spans="1:5" ht="45" customHeight="1" thickBot="1">
      <c r="A20" s="391" t="s">
        <v>664</v>
      </c>
      <c r="B20" s="332">
        <v>1609</v>
      </c>
      <c r="C20" s="332">
        <v>1747</v>
      </c>
      <c r="D20" s="390">
        <f t="shared" si="0"/>
        <v>-7.8992558672009157</v>
      </c>
    </row>
    <row r="21" spans="1:5" ht="60" customHeight="1" thickBot="1">
      <c r="A21" s="391" t="s">
        <v>665</v>
      </c>
      <c r="B21" s="332">
        <v>517</v>
      </c>
      <c r="C21" s="332">
        <v>515</v>
      </c>
      <c r="D21" s="390">
        <f t="shared" si="0"/>
        <v>0.38834951456310679</v>
      </c>
      <c r="E21" s="6"/>
    </row>
    <row r="22" spans="1:5" ht="45" customHeight="1" thickBot="1">
      <c r="A22" s="391" t="s">
        <v>666</v>
      </c>
      <c r="B22" s="332">
        <v>5</v>
      </c>
      <c r="C22" s="332">
        <v>5</v>
      </c>
      <c r="D22" s="390">
        <f t="shared" si="0"/>
        <v>0</v>
      </c>
    </row>
    <row r="23" spans="1:5" ht="26.25" customHeight="1">
      <c r="A23" s="104" t="s">
        <v>564</v>
      </c>
      <c r="B23" s="389">
        <v>25443</v>
      </c>
      <c r="C23" s="389">
        <v>27772</v>
      </c>
      <c r="D23" s="393">
        <f t="shared" si="0"/>
        <v>-8.3861443180181467</v>
      </c>
    </row>
    <row r="24" spans="1:5">
      <c r="E24" s="6"/>
    </row>
    <row r="26" spans="1:5">
      <c r="A26" s="397" t="s">
        <v>667</v>
      </c>
      <c r="B26" s="397"/>
      <c r="C26" s="397"/>
      <c r="D26" s="397"/>
    </row>
    <row r="27" spans="1:5">
      <c r="A27" s="397"/>
      <c r="B27" s="397"/>
      <c r="C27" s="397"/>
      <c r="D27" s="397"/>
    </row>
    <row r="28" spans="1:5">
      <c r="A28" s="397"/>
      <c r="B28" s="397"/>
      <c r="C28" s="397"/>
      <c r="D28" s="397"/>
    </row>
    <row r="29" spans="1:5">
      <c r="A29" s="397"/>
      <c r="B29" s="397"/>
      <c r="C29" s="397"/>
      <c r="D29" s="397"/>
    </row>
    <row r="30" spans="1:5">
      <c r="A30" s="397"/>
      <c r="B30" s="397"/>
      <c r="C30" s="397"/>
      <c r="D30" s="397"/>
    </row>
    <row r="32" spans="1:5">
      <c r="A32" s="471" t="s">
        <v>246</v>
      </c>
      <c r="B32" s="444"/>
      <c r="C32" s="444"/>
      <c r="D32" s="444"/>
    </row>
    <row r="33" spans="1:4">
      <c r="A33" s="471" t="s">
        <v>565</v>
      </c>
      <c r="B33" s="444"/>
      <c r="C33" s="444"/>
      <c r="D33" s="444"/>
    </row>
    <row r="34" spans="1:4">
      <c r="A34" t="s">
        <v>197</v>
      </c>
    </row>
    <row r="36" spans="1:4">
      <c r="A36" s="10" t="s">
        <v>566</v>
      </c>
      <c r="B36" s="10"/>
      <c r="C36" s="10"/>
      <c r="D36" s="10"/>
    </row>
    <row r="37" spans="1:4">
      <c r="A37" s="10" t="s">
        <v>49</v>
      </c>
    </row>
  </sheetData>
  <mergeCells count="5">
    <mergeCell ref="A33:D33"/>
    <mergeCell ref="A1:D1"/>
    <mergeCell ref="A2:D2"/>
    <mergeCell ref="A26:D30"/>
    <mergeCell ref="A32:D3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80" zoomScaleNormal="80" workbookViewId="0">
      <selection activeCell="D17" sqref="D17"/>
    </sheetView>
  </sheetViews>
  <sheetFormatPr baseColWidth="10" defaultColWidth="9.140625" defaultRowHeight="12.75"/>
  <cols>
    <col min="1" max="1" width="39" style="101" customWidth="1"/>
    <col min="2" max="2" width="12.7109375" style="101" customWidth="1"/>
    <col min="3" max="3" width="20.140625" style="101" bestFit="1" customWidth="1"/>
    <col min="4" max="4" width="19.85546875" style="101" bestFit="1" customWidth="1"/>
    <col min="5" max="5" width="18.42578125" style="101" bestFit="1" customWidth="1"/>
    <col min="6" max="6" width="22.140625" style="101" bestFit="1" customWidth="1"/>
    <col min="7" max="256" width="9.140625" style="101"/>
    <col min="257" max="257" width="39" style="101" customWidth="1"/>
    <col min="258" max="512" width="9.140625" style="101"/>
    <col min="513" max="513" width="39" style="101" customWidth="1"/>
    <col min="514" max="768" width="9.140625" style="101"/>
    <col min="769" max="769" width="39" style="101" customWidth="1"/>
    <col min="770" max="1024" width="9.140625" style="101"/>
    <col min="1025" max="1025" width="39" style="101" customWidth="1"/>
    <col min="1026" max="1280" width="9.140625" style="101"/>
    <col min="1281" max="1281" width="39" style="101" customWidth="1"/>
    <col min="1282" max="1536" width="9.140625" style="101"/>
    <col min="1537" max="1537" width="39" style="101" customWidth="1"/>
    <col min="1538" max="1792" width="9.140625" style="101"/>
    <col min="1793" max="1793" width="39" style="101" customWidth="1"/>
    <col min="1794" max="2048" width="9.140625" style="101"/>
    <col min="2049" max="2049" width="39" style="101" customWidth="1"/>
    <col min="2050" max="2304" width="9.140625" style="101"/>
    <col min="2305" max="2305" width="39" style="101" customWidth="1"/>
    <col min="2306" max="2560" width="9.140625" style="101"/>
    <col min="2561" max="2561" width="39" style="101" customWidth="1"/>
    <col min="2562" max="2816" width="9.140625" style="101"/>
    <col min="2817" max="2817" width="39" style="101" customWidth="1"/>
    <col min="2818" max="3072" width="9.140625" style="101"/>
    <col min="3073" max="3073" width="39" style="101" customWidth="1"/>
    <col min="3074" max="3328" width="9.140625" style="101"/>
    <col min="3329" max="3329" width="39" style="101" customWidth="1"/>
    <col min="3330" max="3584" width="9.140625" style="101"/>
    <col min="3585" max="3585" width="39" style="101" customWidth="1"/>
    <col min="3586" max="3840" width="9.140625" style="101"/>
    <col min="3841" max="3841" width="39" style="101" customWidth="1"/>
    <col min="3842" max="4096" width="9.140625" style="101"/>
    <col min="4097" max="4097" width="39" style="101" customWidth="1"/>
    <col min="4098" max="4352" width="9.140625" style="101"/>
    <col min="4353" max="4353" width="39" style="101" customWidth="1"/>
    <col min="4354" max="4608" width="9.140625" style="101"/>
    <col min="4609" max="4609" width="39" style="101" customWidth="1"/>
    <col min="4610" max="4864" width="9.140625" style="101"/>
    <col min="4865" max="4865" width="39" style="101" customWidth="1"/>
    <col min="4866" max="5120" width="9.140625" style="101"/>
    <col min="5121" max="5121" width="39" style="101" customWidth="1"/>
    <col min="5122" max="5376" width="9.140625" style="101"/>
    <col min="5377" max="5377" width="39" style="101" customWidth="1"/>
    <col min="5378" max="5632" width="9.140625" style="101"/>
    <col min="5633" max="5633" width="39" style="101" customWidth="1"/>
    <col min="5634" max="5888" width="9.140625" style="101"/>
    <col min="5889" max="5889" width="39" style="101" customWidth="1"/>
    <col min="5890" max="6144" width="9.140625" style="101"/>
    <col min="6145" max="6145" width="39" style="101" customWidth="1"/>
    <col min="6146" max="6400" width="9.140625" style="101"/>
    <col min="6401" max="6401" width="39" style="101" customWidth="1"/>
    <col min="6402" max="6656" width="9.140625" style="101"/>
    <col min="6657" max="6657" width="39" style="101" customWidth="1"/>
    <col min="6658" max="6912" width="9.140625" style="101"/>
    <col min="6913" max="6913" width="39" style="101" customWidth="1"/>
    <col min="6914" max="7168" width="9.140625" style="101"/>
    <col min="7169" max="7169" width="39" style="101" customWidth="1"/>
    <col min="7170" max="7424" width="9.140625" style="101"/>
    <col min="7425" max="7425" width="39" style="101" customWidth="1"/>
    <col min="7426" max="7680" width="9.140625" style="101"/>
    <col min="7681" max="7681" width="39" style="101" customWidth="1"/>
    <col min="7682" max="7936" width="9.140625" style="101"/>
    <col min="7937" max="7937" width="39" style="101" customWidth="1"/>
    <col min="7938" max="8192" width="9.140625" style="101"/>
    <col min="8193" max="8193" width="39" style="101" customWidth="1"/>
    <col min="8194" max="8448" width="9.140625" style="101"/>
    <col min="8449" max="8449" width="39" style="101" customWidth="1"/>
    <col min="8450" max="8704" width="9.140625" style="101"/>
    <col min="8705" max="8705" width="39" style="101" customWidth="1"/>
    <col min="8706" max="8960" width="9.140625" style="101"/>
    <col min="8961" max="8961" width="39" style="101" customWidth="1"/>
    <col min="8962" max="9216" width="9.140625" style="101"/>
    <col min="9217" max="9217" width="39" style="101" customWidth="1"/>
    <col min="9218" max="9472" width="9.140625" style="101"/>
    <col min="9473" max="9473" width="39" style="101" customWidth="1"/>
    <col min="9474" max="9728" width="9.140625" style="101"/>
    <col min="9729" max="9729" width="39" style="101" customWidth="1"/>
    <col min="9730" max="9984" width="9.140625" style="101"/>
    <col min="9985" max="9985" width="39" style="101" customWidth="1"/>
    <col min="9986" max="10240" width="9.140625" style="101"/>
    <col min="10241" max="10241" width="39" style="101" customWidth="1"/>
    <col min="10242" max="10496" width="9.140625" style="101"/>
    <col min="10497" max="10497" width="39" style="101" customWidth="1"/>
    <col min="10498" max="10752" width="9.140625" style="101"/>
    <col min="10753" max="10753" width="39" style="101" customWidth="1"/>
    <col min="10754" max="11008" width="9.140625" style="101"/>
    <col min="11009" max="11009" width="39" style="101" customWidth="1"/>
    <col min="11010" max="11264" width="9.140625" style="101"/>
    <col min="11265" max="11265" width="39" style="101" customWidth="1"/>
    <col min="11266" max="11520" width="9.140625" style="101"/>
    <col min="11521" max="11521" width="39" style="101" customWidth="1"/>
    <col min="11522" max="11776" width="9.140625" style="101"/>
    <col min="11777" max="11777" width="39" style="101" customWidth="1"/>
    <col min="11778" max="12032" width="9.140625" style="101"/>
    <col min="12033" max="12033" width="39" style="101" customWidth="1"/>
    <col min="12034" max="12288" width="9.140625" style="101"/>
    <col min="12289" max="12289" width="39" style="101" customWidth="1"/>
    <col min="12290" max="12544" width="9.140625" style="101"/>
    <col min="12545" max="12545" width="39" style="101" customWidth="1"/>
    <col min="12546" max="12800" width="9.140625" style="101"/>
    <col min="12801" max="12801" width="39" style="101" customWidth="1"/>
    <col min="12802" max="13056" width="9.140625" style="101"/>
    <col min="13057" max="13057" width="39" style="101" customWidth="1"/>
    <col min="13058" max="13312" width="9.140625" style="101"/>
    <col min="13313" max="13313" width="39" style="101" customWidth="1"/>
    <col min="13314" max="13568" width="9.140625" style="101"/>
    <col min="13569" max="13569" width="39" style="101" customWidth="1"/>
    <col min="13570" max="13824" width="9.140625" style="101"/>
    <col min="13825" max="13825" width="39" style="101" customWidth="1"/>
    <col min="13826" max="14080" width="9.140625" style="101"/>
    <col min="14081" max="14081" width="39" style="101" customWidth="1"/>
    <col min="14082" max="14336" width="9.140625" style="101"/>
    <col min="14337" max="14337" width="39" style="101" customWidth="1"/>
    <col min="14338" max="14592" width="9.140625" style="101"/>
    <col min="14593" max="14593" width="39" style="101" customWidth="1"/>
    <col min="14594" max="14848" width="9.140625" style="101"/>
    <col min="14849" max="14849" width="39" style="101" customWidth="1"/>
    <col min="14850" max="15104" width="9.140625" style="101"/>
    <col min="15105" max="15105" width="39" style="101" customWidth="1"/>
    <col min="15106" max="15360" width="9.140625" style="101"/>
    <col min="15361" max="15361" width="39" style="101" customWidth="1"/>
    <col min="15362" max="15616" width="9.140625" style="101"/>
    <col min="15617" max="15617" width="39" style="101" customWidth="1"/>
    <col min="15618" max="15872" width="9.140625" style="101"/>
    <col min="15873" max="15873" width="39" style="101" customWidth="1"/>
    <col min="15874" max="16128" width="9.140625" style="101"/>
    <col min="16129" max="16129" width="39" style="101" customWidth="1"/>
    <col min="16130" max="16384" width="9.140625" style="101"/>
  </cols>
  <sheetData>
    <row r="1" spans="1:6" ht="27" customHeight="1">
      <c r="A1" s="473" t="s">
        <v>287</v>
      </c>
      <c r="B1" s="474"/>
      <c r="C1" s="474"/>
      <c r="D1" s="474"/>
      <c r="E1" s="474"/>
      <c r="F1" s="474"/>
    </row>
    <row r="2" spans="1:6">
      <c r="A2" s="467" t="s">
        <v>254</v>
      </c>
      <c r="B2" s="468"/>
      <c r="C2" s="468"/>
      <c r="D2" s="468"/>
      <c r="E2" s="467"/>
      <c r="F2" s="468"/>
    </row>
    <row r="3" spans="1:6">
      <c r="B3" s="475" t="s">
        <v>618</v>
      </c>
      <c r="C3" s="475"/>
      <c r="D3" s="475"/>
      <c r="E3" s="475"/>
      <c r="F3" s="475"/>
    </row>
    <row r="4" spans="1:6" ht="18" customHeight="1">
      <c r="B4" s="289" t="s">
        <v>179</v>
      </c>
      <c r="C4" s="290" t="s">
        <v>290</v>
      </c>
      <c r="D4" s="290" t="s">
        <v>255</v>
      </c>
      <c r="E4" s="290" t="s">
        <v>256</v>
      </c>
      <c r="F4" s="290" t="s">
        <v>291</v>
      </c>
    </row>
    <row r="5" spans="1:6">
      <c r="A5" s="106" t="s">
        <v>257</v>
      </c>
      <c r="B5" s="291">
        <v>358.75</v>
      </c>
      <c r="C5" s="292">
        <v>196.14</v>
      </c>
      <c r="D5" s="292">
        <v>151.55000000000001</v>
      </c>
      <c r="E5" s="292">
        <v>44.59</v>
      </c>
      <c r="F5" s="293">
        <v>162.61000000000001</v>
      </c>
    </row>
    <row r="6" spans="1:6">
      <c r="A6" s="106" t="s">
        <v>258</v>
      </c>
      <c r="B6" s="294">
        <v>59.11</v>
      </c>
      <c r="C6" s="295">
        <v>31.17</v>
      </c>
      <c r="D6" s="295">
        <v>24.15</v>
      </c>
      <c r="E6" s="295">
        <v>7.02</v>
      </c>
      <c r="F6" s="296">
        <v>27.94</v>
      </c>
    </row>
    <row r="7" spans="1:6">
      <c r="A7" s="106" t="s">
        <v>259</v>
      </c>
      <c r="B7" s="294">
        <v>15.95</v>
      </c>
      <c r="C7" s="295">
        <v>7.96</v>
      </c>
      <c r="D7" s="295">
        <v>6.11</v>
      </c>
      <c r="E7" s="295">
        <v>1.86</v>
      </c>
      <c r="F7" s="296">
        <v>7.98</v>
      </c>
    </row>
    <row r="8" spans="1:6">
      <c r="A8" s="106" t="s">
        <v>260</v>
      </c>
      <c r="B8" s="294">
        <v>30.77</v>
      </c>
      <c r="C8" s="295">
        <v>15.63</v>
      </c>
      <c r="D8" s="295">
        <v>12.06</v>
      </c>
      <c r="E8" s="295">
        <v>3.57</v>
      </c>
      <c r="F8" s="296">
        <v>15.14</v>
      </c>
    </row>
    <row r="9" spans="1:6">
      <c r="A9" s="106" t="s">
        <v>261</v>
      </c>
      <c r="B9" s="294">
        <v>99.23</v>
      </c>
      <c r="C9" s="295">
        <v>49.9</v>
      </c>
      <c r="D9" s="295">
        <v>38.86</v>
      </c>
      <c r="E9" s="295">
        <v>11.04</v>
      </c>
      <c r="F9" s="296">
        <v>49.33</v>
      </c>
    </row>
    <row r="10" spans="1:6">
      <c r="A10" s="106" t="s">
        <v>262</v>
      </c>
      <c r="B10" s="294">
        <v>73.06</v>
      </c>
      <c r="C10" s="295">
        <v>40.479999999999997</v>
      </c>
      <c r="D10" s="295">
        <v>31.31</v>
      </c>
      <c r="E10" s="295">
        <v>9.18</v>
      </c>
      <c r="F10" s="296">
        <v>32.58</v>
      </c>
    </row>
    <row r="11" spans="1:6">
      <c r="A11" s="106" t="s">
        <v>263</v>
      </c>
      <c r="B11" s="294">
        <v>144.05000000000001</v>
      </c>
      <c r="C11" s="295">
        <v>77.88</v>
      </c>
      <c r="D11" s="295">
        <v>60.87</v>
      </c>
      <c r="E11" s="295">
        <v>17</v>
      </c>
      <c r="F11" s="296">
        <v>66.180000000000007</v>
      </c>
    </row>
    <row r="12" spans="1:6">
      <c r="A12" s="106" t="s">
        <v>264</v>
      </c>
      <c r="B12" s="294">
        <v>47.99</v>
      </c>
      <c r="C12" s="295">
        <v>26.44</v>
      </c>
      <c r="D12" s="295">
        <v>19.489999999999998</v>
      </c>
      <c r="E12" s="295">
        <v>6.95</v>
      </c>
      <c r="F12" s="296">
        <v>21.56</v>
      </c>
    </row>
    <row r="13" spans="1:6">
      <c r="A13" s="107" t="s">
        <v>288</v>
      </c>
      <c r="B13" s="294">
        <v>828.91</v>
      </c>
      <c r="C13" s="297">
        <v>445.6</v>
      </c>
      <c r="D13" s="297">
        <v>344.4</v>
      </c>
      <c r="E13" s="297">
        <v>101.21</v>
      </c>
      <c r="F13" s="298">
        <v>383.3</v>
      </c>
    </row>
    <row r="14" spans="1:6">
      <c r="A14" s="108" t="s">
        <v>289</v>
      </c>
      <c r="B14" s="299">
        <v>1921.66</v>
      </c>
      <c r="C14" s="300">
        <v>1048.05</v>
      </c>
      <c r="D14" s="301">
        <v>822.16</v>
      </c>
      <c r="E14" s="301">
        <v>225.89</v>
      </c>
      <c r="F14" s="302">
        <v>873.61</v>
      </c>
    </row>
    <row r="15" spans="1:6">
      <c r="B15" s="105"/>
      <c r="C15" s="105"/>
      <c r="D15" s="105"/>
      <c r="E15" s="105"/>
      <c r="F15" s="105"/>
    </row>
    <row r="16" spans="1:6">
      <c r="A16" s="459" t="s">
        <v>246</v>
      </c>
      <c r="B16" s="460"/>
      <c r="C16" s="460"/>
      <c r="D16" s="460"/>
      <c r="E16" s="460"/>
      <c r="F16" s="460"/>
    </row>
    <row r="17" spans="1:6">
      <c r="A17" s="101" t="s">
        <v>197</v>
      </c>
    </row>
    <row r="18" spans="1:6">
      <c r="A18" s="459" t="s">
        <v>265</v>
      </c>
      <c r="B18" s="460"/>
      <c r="C18" s="460"/>
      <c r="D18" s="460"/>
      <c r="E18" s="460"/>
      <c r="F18" s="460"/>
    </row>
    <row r="19" spans="1:6">
      <c r="A19" s="459" t="s">
        <v>266</v>
      </c>
      <c r="B19" s="460"/>
      <c r="C19" s="460"/>
      <c r="D19" s="460"/>
      <c r="E19" s="460"/>
      <c r="F19" s="460"/>
    </row>
    <row r="20" spans="1:6">
      <c r="A20" s="459" t="s">
        <v>267</v>
      </c>
      <c r="B20" s="460"/>
      <c r="C20" s="460"/>
      <c r="D20" s="460"/>
      <c r="E20" s="460"/>
      <c r="F20" s="460"/>
    </row>
    <row r="21" spans="1:6">
      <c r="A21" s="459" t="s">
        <v>268</v>
      </c>
      <c r="B21" s="460"/>
      <c r="C21" s="460"/>
      <c r="D21" s="460"/>
      <c r="E21" s="460"/>
      <c r="F21" s="460"/>
    </row>
    <row r="22" spans="1:6">
      <c r="A22" s="459" t="s">
        <v>269</v>
      </c>
      <c r="B22" s="460"/>
      <c r="C22" s="460"/>
      <c r="D22" s="460"/>
      <c r="E22" s="460"/>
      <c r="F22" s="460"/>
    </row>
    <row r="23" spans="1:6">
      <c r="A23" s="459" t="s">
        <v>270</v>
      </c>
      <c r="B23" s="460"/>
      <c r="C23" s="460"/>
      <c r="D23" s="460"/>
      <c r="E23" s="460"/>
      <c r="F23" s="460"/>
    </row>
    <row r="24" spans="1:6">
      <c r="A24" s="459" t="s">
        <v>271</v>
      </c>
      <c r="B24" s="460"/>
      <c r="C24" s="460"/>
      <c r="D24" s="460"/>
      <c r="E24" s="460"/>
      <c r="F24" s="460"/>
    </row>
    <row r="25" spans="1:6">
      <c r="A25" s="459" t="s">
        <v>272</v>
      </c>
      <c r="B25" s="460"/>
      <c r="C25" s="460"/>
      <c r="D25" s="460"/>
      <c r="E25" s="460"/>
      <c r="F25" s="460"/>
    </row>
    <row r="26" spans="1:6">
      <c r="A26" s="459" t="s">
        <v>273</v>
      </c>
      <c r="B26" s="460"/>
      <c r="C26" s="460"/>
      <c r="D26" s="460"/>
      <c r="E26" s="460"/>
      <c r="F26" s="460"/>
    </row>
    <row r="27" spans="1:6">
      <c r="A27" s="459" t="s">
        <v>274</v>
      </c>
      <c r="B27" s="460"/>
      <c r="C27" s="460"/>
      <c r="D27" s="460"/>
      <c r="E27" s="460"/>
      <c r="F27" s="460"/>
    </row>
    <row r="28" spans="1:6">
      <c r="A28" s="459" t="s">
        <v>275</v>
      </c>
      <c r="B28" s="460"/>
      <c r="C28" s="460"/>
      <c r="D28" s="460"/>
      <c r="E28" s="460"/>
      <c r="F28" s="460"/>
    </row>
    <row r="29" spans="1:6">
      <c r="A29" s="459" t="s">
        <v>276</v>
      </c>
      <c r="B29" s="460"/>
      <c r="C29" s="460"/>
      <c r="D29" s="460"/>
      <c r="E29" s="460"/>
      <c r="F29" s="460"/>
    </row>
    <row r="30" spans="1:6">
      <c r="A30" s="459" t="s">
        <v>277</v>
      </c>
      <c r="B30" s="460"/>
      <c r="C30" s="460"/>
      <c r="D30" s="460"/>
      <c r="E30" s="460"/>
      <c r="F30" s="460"/>
    </row>
    <row r="31" spans="1:6">
      <c r="A31" s="459" t="s">
        <v>278</v>
      </c>
      <c r="B31" s="460"/>
      <c r="C31" s="460"/>
      <c r="D31" s="460"/>
      <c r="E31" s="460"/>
      <c r="F31" s="460"/>
    </row>
    <row r="32" spans="1:6">
      <c r="A32" s="459" t="s">
        <v>279</v>
      </c>
      <c r="B32" s="460"/>
      <c r="C32" s="460"/>
      <c r="D32" s="460"/>
      <c r="E32" s="460"/>
      <c r="F32" s="460"/>
    </row>
    <row r="33" spans="1:6">
      <c r="A33" s="459" t="s">
        <v>280</v>
      </c>
      <c r="B33" s="460"/>
      <c r="C33" s="460"/>
      <c r="D33" s="460"/>
      <c r="E33" s="460"/>
      <c r="F33" s="460"/>
    </row>
    <row r="34" spans="1:6">
      <c r="A34" s="459" t="s">
        <v>281</v>
      </c>
      <c r="B34" s="460"/>
      <c r="C34" s="460"/>
      <c r="D34" s="460"/>
      <c r="E34" s="460"/>
      <c r="F34" s="460"/>
    </row>
    <row r="35" spans="1:6">
      <c r="A35" s="101" t="s">
        <v>197</v>
      </c>
    </row>
    <row r="36" spans="1:6">
      <c r="A36" s="10" t="s">
        <v>292</v>
      </c>
      <c r="B36" s="109"/>
      <c r="C36" s="109"/>
      <c r="D36" s="109"/>
      <c r="E36" s="109"/>
      <c r="F36" s="109"/>
    </row>
    <row r="37" spans="1:6">
      <c r="A37" s="10" t="s">
        <v>49</v>
      </c>
    </row>
    <row r="39" spans="1:6">
      <c r="A39" s="459"/>
      <c r="B39" s="460"/>
      <c r="C39" s="460"/>
      <c r="D39" s="460"/>
      <c r="E39" s="460"/>
      <c r="F39" s="460"/>
    </row>
    <row r="40" spans="1:6">
      <c r="A40" s="459"/>
      <c r="B40" s="460"/>
      <c r="C40" s="460"/>
      <c r="D40" s="460"/>
      <c r="E40" s="460"/>
      <c r="F40" s="460"/>
    </row>
    <row r="41" spans="1:6">
      <c r="A41" s="459"/>
      <c r="B41" s="460"/>
      <c r="C41" s="460"/>
      <c r="D41" s="460"/>
      <c r="E41" s="460"/>
      <c r="F41" s="460"/>
    </row>
  </sheetData>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copies="0"/>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F21" sqref="F21"/>
    </sheetView>
  </sheetViews>
  <sheetFormatPr baseColWidth="10" defaultColWidth="9.140625" defaultRowHeight="12.75"/>
  <cols>
    <col min="1" max="1" width="39" style="101" customWidth="1"/>
    <col min="2" max="2" width="19.42578125" style="101" bestFit="1" customWidth="1"/>
    <col min="3" max="3" width="18.42578125" style="101" bestFit="1" customWidth="1"/>
    <col min="4" max="4" width="15.140625" style="101" bestFit="1" customWidth="1"/>
    <col min="5" max="256" width="9.140625" style="101"/>
    <col min="257" max="257" width="39" style="101" customWidth="1"/>
    <col min="258" max="512" width="9.140625" style="101"/>
    <col min="513" max="513" width="39" style="101" customWidth="1"/>
    <col min="514" max="768" width="9.140625" style="101"/>
    <col min="769" max="769" width="39" style="101" customWidth="1"/>
    <col min="770" max="1024" width="9.140625" style="101"/>
    <col min="1025" max="1025" width="39" style="101" customWidth="1"/>
    <col min="1026" max="1280" width="9.140625" style="101"/>
    <col min="1281" max="1281" width="39" style="101" customWidth="1"/>
    <col min="1282" max="1536" width="9.140625" style="101"/>
    <col min="1537" max="1537" width="39" style="101" customWidth="1"/>
    <col min="1538" max="1792" width="9.140625" style="101"/>
    <col min="1793" max="1793" width="39" style="101" customWidth="1"/>
    <col min="1794" max="2048" width="9.140625" style="101"/>
    <col min="2049" max="2049" width="39" style="101" customWidth="1"/>
    <col min="2050" max="2304" width="9.140625" style="101"/>
    <col min="2305" max="2305" width="39" style="101" customWidth="1"/>
    <col min="2306" max="2560" width="9.140625" style="101"/>
    <col min="2561" max="2561" width="39" style="101" customWidth="1"/>
    <col min="2562" max="2816" width="9.140625" style="101"/>
    <col min="2817" max="2817" width="39" style="101" customWidth="1"/>
    <col min="2818" max="3072" width="9.140625" style="101"/>
    <col min="3073" max="3073" width="39" style="101" customWidth="1"/>
    <col min="3074" max="3328" width="9.140625" style="101"/>
    <col min="3329" max="3329" width="39" style="101" customWidth="1"/>
    <col min="3330" max="3584" width="9.140625" style="101"/>
    <col min="3585" max="3585" width="39" style="101" customWidth="1"/>
    <col min="3586" max="3840" width="9.140625" style="101"/>
    <col min="3841" max="3841" width="39" style="101" customWidth="1"/>
    <col min="3842" max="4096" width="9.140625" style="101"/>
    <col min="4097" max="4097" width="39" style="101" customWidth="1"/>
    <col min="4098" max="4352" width="9.140625" style="101"/>
    <col min="4353" max="4353" width="39" style="101" customWidth="1"/>
    <col min="4354" max="4608" width="9.140625" style="101"/>
    <col min="4609" max="4609" width="39" style="101" customWidth="1"/>
    <col min="4610" max="4864" width="9.140625" style="101"/>
    <col min="4865" max="4865" width="39" style="101" customWidth="1"/>
    <col min="4866" max="5120" width="9.140625" style="101"/>
    <col min="5121" max="5121" width="39" style="101" customWidth="1"/>
    <col min="5122" max="5376" width="9.140625" style="101"/>
    <col min="5377" max="5377" width="39" style="101" customWidth="1"/>
    <col min="5378" max="5632" width="9.140625" style="101"/>
    <col min="5633" max="5633" width="39" style="101" customWidth="1"/>
    <col min="5634" max="5888" width="9.140625" style="101"/>
    <col min="5889" max="5889" width="39" style="101" customWidth="1"/>
    <col min="5890" max="6144" width="9.140625" style="101"/>
    <col min="6145" max="6145" width="39" style="101" customWidth="1"/>
    <col min="6146" max="6400" width="9.140625" style="101"/>
    <col min="6401" max="6401" width="39" style="101" customWidth="1"/>
    <col min="6402" max="6656" width="9.140625" style="101"/>
    <col min="6657" max="6657" width="39" style="101" customWidth="1"/>
    <col min="6658" max="6912" width="9.140625" style="101"/>
    <col min="6913" max="6913" width="39" style="101" customWidth="1"/>
    <col min="6914" max="7168" width="9.140625" style="101"/>
    <col min="7169" max="7169" width="39" style="101" customWidth="1"/>
    <col min="7170" max="7424" width="9.140625" style="101"/>
    <col min="7425" max="7425" width="39" style="101" customWidth="1"/>
    <col min="7426" max="7680" width="9.140625" style="101"/>
    <col min="7681" max="7681" width="39" style="101" customWidth="1"/>
    <col min="7682" max="7936" width="9.140625" style="101"/>
    <col min="7937" max="7937" width="39" style="101" customWidth="1"/>
    <col min="7938" max="8192" width="9.140625" style="101"/>
    <col min="8193" max="8193" width="39" style="101" customWidth="1"/>
    <col min="8194" max="8448" width="9.140625" style="101"/>
    <col min="8449" max="8449" width="39" style="101" customWidth="1"/>
    <col min="8450" max="8704" width="9.140625" style="101"/>
    <col min="8705" max="8705" width="39" style="101" customWidth="1"/>
    <col min="8706" max="8960" width="9.140625" style="101"/>
    <col min="8961" max="8961" width="39" style="101" customWidth="1"/>
    <col min="8962" max="9216" width="9.140625" style="101"/>
    <col min="9217" max="9217" width="39" style="101" customWidth="1"/>
    <col min="9218" max="9472" width="9.140625" style="101"/>
    <col min="9473" max="9473" width="39" style="101" customWidth="1"/>
    <col min="9474" max="9728" width="9.140625" style="101"/>
    <col min="9729" max="9729" width="39" style="101" customWidth="1"/>
    <col min="9730" max="9984" width="9.140625" style="101"/>
    <col min="9985" max="9985" width="39" style="101" customWidth="1"/>
    <col min="9986" max="10240" width="9.140625" style="101"/>
    <col min="10241" max="10241" width="39" style="101" customWidth="1"/>
    <col min="10242" max="10496" width="9.140625" style="101"/>
    <col min="10497" max="10497" width="39" style="101" customWidth="1"/>
    <col min="10498" max="10752" width="9.140625" style="101"/>
    <col min="10753" max="10753" width="39" style="101" customWidth="1"/>
    <col min="10754" max="11008" width="9.140625" style="101"/>
    <col min="11009" max="11009" width="39" style="101" customWidth="1"/>
    <col min="11010" max="11264" width="9.140625" style="101"/>
    <col min="11265" max="11265" width="39" style="101" customWidth="1"/>
    <col min="11266" max="11520" width="9.140625" style="101"/>
    <col min="11521" max="11521" width="39" style="101" customWidth="1"/>
    <col min="11522" max="11776" width="9.140625" style="101"/>
    <col min="11777" max="11777" width="39" style="101" customWidth="1"/>
    <col min="11778" max="12032" width="9.140625" style="101"/>
    <col min="12033" max="12033" width="39" style="101" customWidth="1"/>
    <col min="12034" max="12288" width="9.140625" style="101"/>
    <col min="12289" max="12289" width="39" style="101" customWidth="1"/>
    <col min="12290" max="12544" width="9.140625" style="101"/>
    <col min="12545" max="12545" width="39" style="101" customWidth="1"/>
    <col min="12546" max="12800" width="9.140625" style="101"/>
    <col min="12801" max="12801" width="39" style="101" customWidth="1"/>
    <col min="12802" max="13056" width="9.140625" style="101"/>
    <col min="13057" max="13057" width="39" style="101" customWidth="1"/>
    <col min="13058" max="13312" width="9.140625" style="101"/>
    <col min="13313" max="13313" width="39" style="101" customWidth="1"/>
    <col min="13314" max="13568" width="9.140625" style="101"/>
    <col min="13569" max="13569" width="39" style="101" customWidth="1"/>
    <col min="13570" max="13824" width="9.140625" style="101"/>
    <col min="13825" max="13825" width="39" style="101" customWidth="1"/>
    <col min="13826" max="14080" width="9.140625" style="101"/>
    <col min="14081" max="14081" width="39" style="101" customWidth="1"/>
    <col min="14082" max="14336" width="9.140625" style="101"/>
    <col min="14337" max="14337" width="39" style="101" customWidth="1"/>
    <col min="14338" max="14592" width="9.140625" style="101"/>
    <col min="14593" max="14593" width="39" style="101" customWidth="1"/>
    <col min="14594" max="14848" width="9.140625" style="101"/>
    <col min="14849" max="14849" width="39" style="101" customWidth="1"/>
    <col min="14850" max="15104" width="9.140625" style="101"/>
    <col min="15105" max="15105" width="39" style="101" customWidth="1"/>
    <col min="15106" max="15360" width="9.140625" style="101"/>
    <col min="15361" max="15361" width="39" style="101" customWidth="1"/>
    <col min="15362" max="15616" width="9.140625" style="101"/>
    <col min="15617" max="15617" width="39" style="101" customWidth="1"/>
    <col min="15618" max="15872" width="9.140625" style="101"/>
    <col min="15873" max="15873" width="39" style="101" customWidth="1"/>
    <col min="15874" max="16128" width="9.140625" style="101"/>
    <col min="16129" max="16129" width="39" style="101" customWidth="1"/>
    <col min="16130" max="16384" width="9.140625" style="101"/>
  </cols>
  <sheetData>
    <row r="1" spans="1:4" ht="26.25" customHeight="1">
      <c r="A1" s="473" t="s">
        <v>286</v>
      </c>
      <c r="B1" s="474"/>
      <c r="C1" s="474"/>
      <c r="D1" s="474"/>
    </row>
    <row r="2" spans="1:4">
      <c r="A2" s="467" t="s">
        <v>282</v>
      </c>
      <c r="B2" s="468"/>
      <c r="C2" s="468"/>
      <c r="D2" s="468"/>
    </row>
    <row r="3" spans="1:4">
      <c r="B3" s="475" t="s">
        <v>618</v>
      </c>
      <c r="C3" s="475"/>
      <c r="D3" s="475"/>
    </row>
    <row r="4" spans="1:4" ht="16.5" customHeight="1">
      <c r="B4" s="290" t="s">
        <v>283</v>
      </c>
      <c r="C4" s="290" t="s">
        <v>284</v>
      </c>
      <c r="D4" s="290" t="s">
        <v>285</v>
      </c>
    </row>
    <row r="5" spans="1:4">
      <c r="A5" s="106" t="s">
        <v>257</v>
      </c>
      <c r="B5" s="303">
        <v>54.67</v>
      </c>
      <c r="C5" s="292">
        <v>42.24</v>
      </c>
      <c r="D5" s="293">
        <v>22.74</v>
      </c>
    </row>
    <row r="6" spans="1:4">
      <c r="A6" s="106" t="s">
        <v>258</v>
      </c>
      <c r="B6" s="304">
        <v>52.74</v>
      </c>
      <c r="C6" s="295">
        <v>40.869999999999997</v>
      </c>
      <c r="D6" s="296">
        <v>22.51</v>
      </c>
    </row>
    <row r="7" spans="1:4">
      <c r="A7" s="106" t="s">
        <v>259</v>
      </c>
      <c r="B7" s="304">
        <v>49.93</v>
      </c>
      <c r="C7" s="295">
        <v>38.29</v>
      </c>
      <c r="D7" s="296">
        <v>23.31</v>
      </c>
    </row>
    <row r="8" spans="1:4">
      <c r="A8" s="106" t="s">
        <v>260</v>
      </c>
      <c r="B8" s="304">
        <v>50.81</v>
      </c>
      <c r="C8" s="295">
        <v>39.200000000000003</v>
      </c>
      <c r="D8" s="296">
        <v>22.85</v>
      </c>
    </row>
    <row r="9" spans="1:4">
      <c r="A9" s="106" t="s">
        <v>261</v>
      </c>
      <c r="B9" s="304">
        <v>50.29</v>
      </c>
      <c r="C9" s="295">
        <v>39.159999999999997</v>
      </c>
      <c r="D9" s="296">
        <v>22.13</v>
      </c>
    </row>
    <row r="10" spans="1:4">
      <c r="A10" s="106" t="s">
        <v>262</v>
      </c>
      <c r="B10" s="304">
        <v>55.41</v>
      </c>
      <c r="C10" s="295">
        <v>42.85</v>
      </c>
      <c r="D10" s="296">
        <v>22.67</v>
      </c>
    </row>
    <row r="11" spans="1:4">
      <c r="A11" s="106" t="s">
        <v>263</v>
      </c>
      <c r="B11" s="304">
        <v>54.06</v>
      </c>
      <c r="C11" s="295">
        <v>42.26</v>
      </c>
      <c r="D11" s="296">
        <v>21.83</v>
      </c>
    </row>
    <row r="12" spans="1:4">
      <c r="A12" s="106" t="s">
        <v>264</v>
      </c>
      <c r="B12" s="304">
        <v>55.09</v>
      </c>
      <c r="C12" s="295">
        <v>40.61</v>
      </c>
      <c r="D12" s="296">
        <v>26.28</v>
      </c>
    </row>
    <row r="13" spans="1:4">
      <c r="A13" s="107" t="s">
        <v>288</v>
      </c>
      <c r="B13" s="294">
        <v>53.76</v>
      </c>
      <c r="C13" s="297">
        <v>41.55</v>
      </c>
      <c r="D13" s="298">
        <v>22.71</v>
      </c>
    </row>
    <row r="14" spans="1:4">
      <c r="A14" s="108" t="s">
        <v>289</v>
      </c>
      <c r="B14" s="305">
        <v>54.54</v>
      </c>
      <c r="C14" s="301">
        <v>42.78</v>
      </c>
      <c r="D14" s="302">
        <v>21.55</v>
      </c>
    </row>
    <row r="16" spans="1:4">
      <c r="A16" s="459" t="s">
        <v>246</v>
      </c>
      <c r="B16" s="460"/>
      <c r="C16" s="460"/>
      <c r="D16" s="460"/>
    </row>
    <row r="17" spans="1:4">
      <c r="A17" s="459" t="s">
        <v>265</v>
      </c>
      <c r="B17" s="460"/>
      <c r="C17" s="460"/>
      <c r="D17" s="460"/>
    </row>
    <row r="18" spans="1:4">
      <c r="A18" s="459" t="s">
        <v>266</v>
      </c>
      <c r="B18" s="460"/>
      <c r="C18" s="460"/>
      <c r="D18" s="460"/>
    </row>
    <row r="19" spans="1:4">
      <c r="A19" s="459" t="s">
        <v>267</v>
      </c>
      <c r="B19" s="460"/>
      <c r="C19" s="460"/>
      <c r="D19" s="460"/>
    </row>
    <row r="20" spans="1:4">
      <c r="A20" s="459" t="s">
        <v>268</v>
      </c>
      <c r="B20" s="460"/>
      <c r="C20" s="460"/>
      <c r="D20" s="460"/>
    </row>
    <row r="21" spans="1:4">
      <c r="A21" s="459" t="s">
        <v>269</v>
      </c>
      <c r="B21" s="460"/>
      <c r="C21" s="460"/>
      <c r="D21" s="460"/>
    </row>
    <row r="22" spans="1:4">
      <c r="A22" s="459" t="s">
        <v>270</v>
      </c>
      <c r="B22" s="460"/>
      <c r="C22" s="460"/>
      <c r="D22" s="460"/>
    </row>
    <row r="23" spans="1:4">
      <c r="A23" s="459" t="s">
        <v>271</v>
      </c>
      <c r="B23" s="460"/>
      <c r="C23" s="460"/>
      <c r="D23" s="460"/>
    </row>
    <row r="24" spans="1:4">
      <c r="A24" s="459" t="s">
        <v>272</v>
      </c>
      <c r="B24" s="460"/>
      <c r="C24" s="460"/>
      <c r="D24" s="460"/>
    </row>
    <row r="25" spans="1:4">
      <c r="A25" s="459" t="s">
        <v>273</v>
      </c>
      <c r="B25" s="460"/>
      <c r="C25" s="460"/>
      <c r="D25" s="460"/>
    </row>
    <row r="26" spans="1:4">
      <c r="A26" s="459" t="s">
        <v>274</v>
      </c>
      <c r="B26" s="460"/>
      <c r="C26" s="460"/>
      <c r="D26" s="460"/>
    </row>
    <row r="27" spans="1:4">
      <c r="A27" s="459" t="s">
        <v>275</v>
      </c>
      <c r="B27" s="460"/>
      <c r="C27" s="460"/>
      <c r="D27" s="460"/>
    </row>
    <row r="28" spans="1:4">
      <c r="A28" s="459" t="s">
        <v>276</v>
      </c>
      <c r="B28" s="460"/>
      <c r="C28" s="460"/>
      <c r="D28" s="460"/>
    </row>
    <row r="29" spans="1:4">
      <c r="A29" s="459" t="s">
        <v>277</v>
      </c>
      <c r="B29" s="460"/>
      <c r="C29" s="460"/>
      <c r="D29" s="460"/>
    </row>
    <row r="30" spans="1:4">
      <c r="A30" s="459" t="s">
        <v>278</v>
      </c>
      <c r="B30" s="460"/>
      <c r="C30" s="460"/>
      <c r="D30" s="460"/>
    </row>
    <row r="31" spans="1:4">
      <c r="A31" s="459" t="s">
        <v>279</v>
      </c>
      <c r="B31" s="460"/>
      <c r="C31" s="460"/>
      <c r="D31" s="460"/>
    </row>
    <row r="32" spans="1:4">
      <c r="A32" s="459" t="s">
        <v>280</v>
      </c>
      <c r="B32" s="460"/>
      <c r="C32" s="460"/>
      <c r="D32" s="460"/>
    </row>
    <row r="33" spans="1:4">
      <c r="A33" s="459" t="s">
        <v>281</v>
      </c>
      <c r="B33" s="460"/>
      <c r="C33" s="460"/>
      <c r="D33" s="460"/>
    </row>
    <row r="34" spans="1:4">
      <c r="A34" s="101" t="s">
        <v>197</v>
      </c>
    </row>
    <row r="35" spans="1:4">
      <c r="A35" s="10" t="s">
        <v>292</v>
      </c>
    </row>
    <row r="36" spans="1:4">
      <c r="A36" s="10" t="s">
        <v>49</v>
      </c>
      <c r="B36" s="110"/>
      <c r="C36" s="110"/>
      <c r="D36" s="110"/>
    </row>
    <row r="38" spans="1:4">
      <c r="A38" s="459"/>
      <c r="B38" s="460"/>
      <c r="C38" s="460"/>
      <c r="D38" s="460"/>
    </row>
    <row r="41" spans="1:4">
      <c r="A41" s="459"/>
      <c r="B41" s="460"/>
      <c r="C41" s="460"/>
      <c r="D41" s="460"/>
    </row>
    <row r="42" spans="1:4">
      <c r="A42" s="459"/>
      <c r="B42" s="460"/>
      <c r="C42" s="460"/>
      <c r="D42" s="460"/>
    </row>
    <row r="43" spans="1:4">
      <c r="A43" s="459"/>
      <c r="B43" s="460"/>
      <c r="C43" s="460"/>
      <c r="D43" s="460"/>
    </row>
  </sheetData>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topLeftCell="AE1" zoomScale="80" zoomScaleNormal="80" workbookViewId="0">
      <selection sqref="A1:AX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399" t="s">
        <v>475</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row>
    <row r="2" spans="1:50" ht="63">
      <c r="A2" s="1" t="s">
        <v>32</v>
      </c>
      <c r="B2" s="2" t="s">
        <v>39</v>
      </c>
      <c r="C2" s="2" t="s">
        <v>40</v>
      </c>
      <c r="D2" s="2" t="s">
        <v>41</v>
      </c>
      <c r="E2" s="2" t="s">
        <v>42</v>
      </c>
      <c r="F2" s="1" t="s">
        <v>33</v>
      </c>
      <c r="G2" s="2" t="s">
        <v>39</v>
      </c>
      <c r="H2" s="2" t="s">
        <v>40</v>
      </c>
      <c r="I2" s="2" t="s">
        <v>41</v>
      </c>
      <c r="J2" s="2" t="s">
        <v>42</v>
      </c>
      <c r="K2" s="1" t="s">
        <v>34</v>
      </c>
      <c r="L2" s="2" t="s">
        <v>39</v>
      </c>
      <c r="M2" s="2" t="s">
        <v>40</v>
      </c>
      <c r="N2" s="2" t="s">
        <v>41</v>
      </c>
      <c r="O2" s="2" t="s">
        <v>42</v>
      </c>
      <c r="P2" s="1" t="s">
        <v>35</v>
      </c>
      <c r="Q2" s="2" t="s">
        <v>39</v>
      </c>
      <c r="R2" s="2" t="s">
        <v>40</v>
      </c>
      <c r="S2" s="2" t="s">
        <v>41</v>
      </c>
      <c r="T2" s="2" t="s">
        <v>42</v>
      </c>
      <c r="U2" s="1" t="s">
        <v>36</v>
      </c>
      <c r="V2" s="2" t="s">
        <v>39</v>
      </c>
      <c r="W2" s="2" t="s">
        <v>40</v>
      </c>
      <c r="X2" s="2" t="s">
        <v>41</v>
      </c>
      <c r="Y2" s="2" t="s">
        <v>42</v>
      </c>
      <c r="Z2" s="1" t="s">
        <v>37</v>
      </c>
      <c r="AA2" s="2" t="s">
        <v>39</v>
      </c>
      <c r="AB2" s="2" t="s">
        <v>40</v>
      </c>
      <c r="AC2" s="2" t="s">
        <v>41</v>
      </c>
      <c r="AD2" s="2" t="s">
        <v>42</v>
      </c>
      <c r="AE2" s="1" t="s">
        <v>38</v>
      </c>
      <c r="AF2" s="2" t="s">
        <v>39</v>
      </c>
      <c r="AG2" s="2" t="s">
        <v>40</v>
      </c>
      <c r="AH2" s="2" t="s">
        <v>41</v>
      </c>
      <c r="AI2" s="2" t="s">
        <v>42</v>
      </c>
      <c r="AJ2" s="1" t="s">
        <v>43</v>
      </c>
      <c r="AK2" s="2" t="s">
        <v>39</v>
      </c>
      <c r="AL2" s="2" t="s">
        <v>40</v>
      </c>
      <c r="AM2" s="2" t="s">
        <v>41</v>
      </c>
      <c r="AN2" s="2" t="s">
        <v>42</v>
      </c>
      <c r="AO2" s="1">
        <v>2018</v>
      </c>
      <c r="AP2" s="2" t="s">
        <v>39</v>
      </c>
      <c r="AQ2" s="2" t="s">
        <v>40</v>
      </c>
      <c r="AR2" s="2" t="s">
        <v>41</v>
      </c>
      <c r="AS2" s="2" t="s">
        <v>42</v>
      </c>
      <c r="AT2" s="1">
        <v>2019</v>
      </c>
      <c r="AU2" s="2" t="s">
        <v>39</v>
      </c>
      <c r="AV2" s="2" t="s">
        <v>40</v>
      </c>
      <c r="AW2" s="2" t="s">
        <v>41</v>
      </c>
      <c r="AX2" s="2" t="s">
        <v>42</v>
      </c>
    </row>
    <row r="3" spans="1:50">
      <c r="A3" s="3" t="s">
        <v>1</v>
      </c>
      <c r="B3">
        <v>43801</v>
      </c>
      <c r="C3">
        <v>2.1</v>
      </c>
      <c r="D3">
        <v>597</v>
      </c>
      <c r="E3">
        <v>1.4</v>
      </c>
      <c r="F3" s="3" t="s">
        <v>1</v>
      </c>
      <c r="G3">
        <v>45134</v>
      </c>
      <c r="H3">
        <v>2.1</v>
      </c>
      <c r="I3">
        <v>1333</v>
      </c>
      <c r="J3">
        <v>3</v>
      </c>
      <c r="K3" s="3" t="s">
        <v>1</v>
      </c>
      <c r="L3">
        <v>46894</v>
      </c>
      <c r="M3">
        <v>2.2000000000000002</v>
      </c>
      <c r="N3">
        <v>1760</v>
      </c>
      <c r="O3">
        <v>3.9</v>
      </c>
      <c r="P3" s="3" t="s">
        <v>1</v>
      </c>
      <c r="Q3">
        <v>49387</v>
      </c>
      <c r="R3">
        <v>2.2999999999999998</v>
      </c>
      <c r="S3">
        <v>2493</v>
      </c>
      <c r="T3">
        <v>5.3</v>
      </c>
      <c r="U3" s="3" t="s">
        <v>1</v>
      </c>
      <c r="V3">
        <v>46667</v>
      </c>
      <c r="W3">
        <v>2.2000000000000002</v>
      </c>
      <c r="X3">
        <v>-2720</v>
      </c>
      <c r="Y3">
        <v>-5.5</v>
      </c>
      <c r="Z3" s="3" t="s">
        <v>1</v>
      </c>
      <c r="AA3">
        <v>45405</v>
      </c>
      <c r="AB3">
        <v>2.2000000000000002</v>
      </c>
      <c r="AC3">
        <v>-1262</v>
      </c>
      <c r="AD3">
        <v>-2.7</v>
      </c>
      <c r="AE3" s="3" t="s">
        <v>1</v>
      </c>
      <c r="AF3">
        <v>47316</v>
      </c>
      <c r="AG3">
        <v>2.2999999999999998</v>
      </c>
      <c r="AH3">
        <v>1911</v>
      </c>
      <c r="AI3">
        <v>4.2</v>
      </c>
      <c r="AJ3" s="3" t="s">
        <v>1</v>
      </c>
      <c r="AK3">
        <v>46833</v>
      </c>
      <c r="AL3">
        <v>2.2000000000000002</v>
      </c>
      <c r="AM3">
        <v>-483</v>
      </c>
      <c r="AN3">
        <v>-1</v>
      </c>
      <c r="AO3" s="3" t="s">
        <v>1</v>
      </c>
      <c r="AP3" s="6">
        <v>47280</v>
      </c>
      <c r="AQ3" s="8">
        <v>2.2000000000000002</v>
      </c>
      <c r="AR3" s="8">
        <v>447</v>
      </c>
      <c r="AS3" s="8">
        <v>0.9</v>
      </c>
      <c r="AT3" s="3" t="s">
        <v>1</v>
      </c>
      <c r="AU3" s="6">
        <v>47869</v>
      </c>
      <c r="AV3" s="8">
        <v>2.2000000000000002</v>
      </c>
      <c r="AW3" s="8">
        <v>589</v>
      </c>
      <c r="AX3" s="8">
        <v>1.2</v>
      </c>
    </row>
    <row r="4" spans="1:50">
      <c r="A4" s="3" t="s">
        <v>2</v>
      </c>
      <c r="B4">
        <v>5543</v>
      </c>
      <c r="C4">
        <v>0.3</v>
      </c>
      <c r="D4">
        <v>41</v>
      </c>
      <c r="E4">
        <v>0.8</v>
      </c>
      <c r="F4" s="3" t="s">
        <v>2</v>
      </c>
      <c r="G4">
        <v>5536</v>
      </c>
      <c r="H4">
        <v>0.3</v>
      </c>
      <c r="I4">
        <v>-7</v>
      </c>
      <c r="J4">
        <v>-0.1</v>
      </c>
      <c r="K4" s="3" t="s">
        <v>2</v>
      </c>
      <c r="L4">
        <v>5507</v>
      </c>
      <c r="M4">
        <v>0.3</v>
      </c>
      <c r="N4">
        <v>-29</v>
      </c>
      <c r="O4">
        <v>-0.5</v>
      </c>
      <c r="P4" s="3" t="s">
        <v>2</v>
      </c>
      <c r="Q4">
        <v>5497</v>
      </c>
      <c r="R4">
        <v>0.3</v>
      </c>
      <c r="S4">
        <v>-10</v>
      </c>
      <c r="T4">
        <v>-0.2</v>
      </c>
      <c r="U4" s="3" t="s">
        <v>2</v>
      </c>
      <c r="V4">
        <v>5464</v>
      </c>
      <c r="W4">
        <v>0.3</v>
      </c>
      <c r="X4">
        <v>-33</v>
      </c>
      <c r="Y4">
        <v>-0.6</v>
      </c>
      <c r="Z4" s="3" t="s">
        <v>2</v>
      </c>
      <c r="AA4">
        <v>5499</v>
      </c>
      <c r="AB4">
        <v>0.3</v>
      </c>
      <c r="AC4">
        <v>35</v>
      </c>
      <c r="AD4">
        <v>0.6</v>
      </c>
      <c r="AE4" s="3" t="s">
        <v>2</v>
      </c>
      <c r="AF4">
        <v>5458</v>
      </c>
      <c r="AG4">
        <v>0.3</v>
      </c>
      <c r="AH4">
        <v>-41</v>
      </c>
      <c r="AI4">
        <v>-0.7</v>
      </c>
      <c r="AJ4" s="3" t="s">
        <v>2</v>
      </c>
      <c r="AK4">
        <v>5531</v>
      </c>
      <c r="AL4">
        <v>0.3</v>
      </c>
      <c r="AM4">
        <v>73</v>
      </c>
      <c r="AN4">
        <v>1.3</v>
      </c>
      <c r="AO4" s="3" t="s">
        <v>2</v>
      </c>
      <c r="AP4" s="6">
        <v>5562</v>
      </c>
      <c r="AQ4" s="8">
        <v>0.3</v>
      </c>
      <c r="AR4" s="8">
        <v>31</v>
      </c>
      <c r="AS4" s="8">
        <v>0.6</v>
      </c>
      <c r="AT4" s="3" t="s">
        <v>2</v>
      </c>
      <c r="AU4" s="6">
        <v>5551</v>
      </c>
      <c r="AV4" s="8">
        <v>0.3</v>
      </c>
      <c r="AW4" s="8">
        <v>-11</v>
      </c>
      <c r="AX4" s="8">
        <v>-0.2</v>
      </c>
    </row>
    <row r="5" spans="1:50">
      <c r="A5" s="3" t="s">
        <v>3</v>
      </c>
      <c r="B5">
        <v>7891</v>
      </c>
      <c r="C5">
        <v>0.4</v>
      </c>
      <c r="D5">
        <v>41</v>
      </c>
      <c r="E5">
        <v>0.5</v>
      </c>
      <c r="F5" s="3" t="s">
        <v>3</v>
      </c>
      <c r="G5">
        <v>7924</v>
      </c>
      <c r="H5">
        <v>0.4</v>
      </c>
      <c r="I5">
        <v>33</v>
      </c>
      <c r="J5">
        <v>0.4</v>
      </c>
      <c r="K5" s="3" t="s">
        <v>3</v>
      </c>
      <c r="L5">
        <v>8090</v>
      </c>
      <c r="M5">
        <v>0.4</v>
      </c>
      <c r="N5">
        <v>166</v>
      </c>
      <c r="O5">
        <v>2.1</v>
      </c>
      <c r="P5" s="3" t="s">
        <v>3</v>
      </c>
      <c r="Q5">
        <v>7392</v>
      </c>
      <c r="R5">
        <v>0.3</v>
      </c>
      <c r="S5">
        <v>-698</v>
      </c>
      <c r="T5">
        <v>-8.6</v>
      </c>
      <c r="U5" s="3" t="s">
        <v>3</v>
      </c>
      <c r="V5">
        <v>7670</v>
      </c>
      <c r="W5">
        <v>0.4</v>
      </c>
      <c r="X5">
        <v>278</v>
      </c>
      <c r="Y5">
        <v>3.8</v>
      </c>
      <c r="Z5" s="3" t="s">
        <v>3</v>
      </c>
      <c r="AA5">
        <v>7327</v>
      </c>
      <c r="AB5">
        <v>0.3</v>
      </c>
      <c r="AC5">
        <v>-343</v>
      </c>
      <c r="AD5">
        <v>-4.5</v>
      </c>
      <c r="AE5" s="3" t="s">
        <v>3</v>
      </c>
      <c r="AF5">
        <v>7423</v>
      </c>
      <c r="AG5">
        <v>0.4</v>
      </c>
      <c r="AH5">
        <v>96</v>
      </c>
      <c r="AI5">
        <v>1.3</v>
      </c>
      <c r="AJ5" s="3" t="s">
        <v>3</v>
      </c>
      <c r="AK5">
        <v>7594</v>
      </c>
      <c r="AL5">
        <v>0.4</v>
      </c>
      <c r="AM5">
        <v>171</v>
      </c>
      <c r="AN5">
        <v>2.2999999999999998</v>
      </c>
      <c r="AO5" s="3" t="s">
        <v>3</v>
      </c>
      <c r="AP5" s="6">
        <v>7831</v>
      </c>
      <c r="AQ5" s="8">
        <v>0.4</v>
      </c>
      <c r="AR5" s="8">
        <v>237</v>
      </c>
      <c r="AS5" s="8">
        <v>3</v>
      </c>
      <c r="AT5" s="3" t="s">
        <v>3</v>
      </c>
      <c r="AU5" s="6">
        <v>7988</v>
      </c>
      <c r="AV5" s="8">
        <v>0.4</v>
      </c>
      <c r="AW5" s="8">
        <v>157</v>
      </c>
      <c r="AX5" s="8">
        <v>2</v>
      </c>
    </row>
    <row r="6" spans="1:50">
      <c r="A6" s="3" t="s">
        <v>4</v>
      </c>
      <c r="B6">
        <v>79377</v>
      </c>
      <c r="C6">
        <v>3.8</v>
      </c>
      <c r="D6">
        <v>763</v>
      </c>
      <c r="E6">
        <v>1</v>
      </c>
      <c r="F6" s="3" t="s">
        <v>4</v>
      </c>
      <c r="G6">
        <v>75339</v>
      </c>
      <c r="H6">
        <v>3.5</v>
      </c>
      <c r="I6">
        <v>-4038</v>
      </c>
      <c r="J6">
        <v>-5.0999999999999996</v>
      </c>
      <c r="K6" s="3" t="s">
        <v>4</v>
      </c>
      <c r="L6">
        <v>77718</v>
      </c>
      <c r="M6">
        <v>3.7</v>
      </c>
      <c r="N6">
        <v>2379</v>
      </c>
      <c r="O6">
        <v>3.2</v>
      </c>
      <c r="P6" s="3" t="s">
        <v>4</v>
      </c>
      <c r="Q6">
        <v>80987</v>
      </c>
      <c r="R6">
        <v>3.8</v>
      </c>
      <c r="S6">
        <v>3269</v>
      </c>
      <c r="T6">
        <v>4.2</v>
      </c>
      <c r="U6" s="3" t="s">
        <v>4</v>
      </c>
      <c r="V6">
        <v>79890</v>
      </c>
      <c r="W6">
        <v>3.8</v>
      </c>
      <c r="X6">
        <v>-1097</v>
      </c>
      <c r="Y6">
        <v>-1.4</v>
      </c>
      <c r="Z6" s="3" t="s">
        <v>4</v>
      </c>
      <c r="AA6">
        <v>79928</v>
      </c>
      <c r="AB6">
        <v>3.8</v>
      </c>
      <c r="AC6">
        <v>38</v>
      </c>
      <c r="AD6">
        <v>0</v>
      </c>
      <c r="AE6" s="3" t="s">
        <v>4</v>
      </c>
      <c r="AF6">
        <v>79172</v>
      </c>
      <c r="AG6">
        <v>3.8</v>
      </c>
      <c r="AH6">
        <v>-756</v>
      </c>
      <c r="AI6">
        <v>-0.9</v>
      </c>
      <c r="AJ6" s="3" t="s">
        <v>4</v>
      </c>
      <c r="AK6">
        <v>78930</v>
      </c>
      <c r="AL6">
        <v>3.7</v>
      </c>
      <c r="AM6">
        <v>-242</v>
      </c>
      <c r="AN6">
        <v>-0.3</v>
      </c>
      <c r="AO6" s="3" t="s">
        <v>4</v>
      </c>
      <c r="AP6" s="6">
        <v>79448</v>
      </c>
      <c r="AQ6" s="8">
        <v>3.7</v>
      </c>
      <c r="AR6" s="8">
        <v>518</v>
      </c>
      <c r="AS6" s="8">
        <v>0.7</v>
      </c>
      <c r="AT6" s="3" t="s">
        <v>4</v>
      </c>
      <c r="AU6" s="6">
        <v>81216</v>
      </c>
      <c r="AV6" s="8">
        <v>3.8</v>
      </c>
      <c r="AW6" s="6">
        <v>1768</v>
      </c>
      <c r="AX6" s="8">
        <v>2.2000000000000002</v>
      </c>
    </row>
    <row r="7" spans="1:50">
      <c r="A7" s="3" t="s">
        <v>5</v>
      </c>
      <c r="B7">
        <v>5151</v>
      </c>
      <c r="C7">
        <v>0.2</v>
      </c>
      <c r="D7">
        <v>-43</v>
      </c>
      <c r="E7">
        <v>-0.8</v>
      </c>
      <c r="F7" s="3" t="s">
        <v>5</v>
      </c>
      <c r="G7">
        <v>5103</v>
      </c>
      <c r="H7">
        <v>0.2</v>
      </c>
      <c r="I7">
        <v>-48</v>
      </c>
      <c r="J7">
        <v>-0.9</v>
      </c>
      <c r="K7" s="3" t="s">
        <v>5</v>
      </c>
      <c r="L7">
        <v>4916</v>
      </c>
      <c r="M7">
        <v>0.2</v>
      </c>
      <c r="N7">
        <v>-187</v>
      </c>
      <c r="O7">
        <v>-3.7</v>
      </c>
      <c r="P7" s="3" t="s">
        <v>5</v>
      </c>
      <c r="Q7">
        <v>4961</v>
      </c>
      <c r="R7">
        <v>0.2</v>
      </c>
      <c r="S7">
        <v>45</v>
      </c>
      <c r="T7">
        <v>0.9</v>
      </c>
      <c r="U7" s="3" t="s">
        <v>5</v>
      </c>
      <c r="V7">
        <v>4884</v>
      </c>
      <c r="W7">
        <v>0.2</v>
      </c>
      <c r="X7">
        <v>-77</v>
      </c>
      <c r="Y7">
        <v>-1.6</v>
      </c>
      <c r="Z7" s="3" t="s">
        <v>5</v>
      </c>
      <c r="AA7">
        <v>4859</v>
      </c>
      <c r="AB7">
        <v>0.2</v>
      </c>
      <c r="AC7">
        <v>-25</v>
      </c>
      <c r="AD7">
        <v>-0.5</v>
      </c>
      <c r="AE7" s="3" t="s">
        <v>5</v>
      </c>
      <c r="AF7">
        <v>4832</v>
      </c>
      <c r="AG7">
        <v>0.2</v>
      </c>
      <c r="AH7">
        <v>-27</v>
      </c>
      <c r="AI7">
        <v>-0.6</v>
      </c>
      <c r="AJ7" s="3" t="s">
        <v>5</v>
      </c>
      <c r="AK7">
        <v>4797</v>
      </c>
      <c r="AL7">
        <v>0.2</v>
      </c>
      <c r="AM7">
        <v>-35</v>
      </c>
      <c r="AN7">
        <v>-0.7</v>
      </c>
      <c r="AO7" s="3" t="s">
        <v>5</v>
      </c>
      <c r="AP7" s="6">
        <v>4755</v>
      </c>
      <c r="AQ7" s="8">
        <v>0.2</v>
      </c>
      <c r="AR7" s="8">
        <v>-42</v>
      </c>
      <c r="AS7" s="8">
        <v>-0.9</v>
      </c>
      <c r="AT7" s="3" t="s">
        <v>5</v>
      </c>
      <c r="AU7" s="6">
        <v>4778</v>
      </c>
      <c r="AV7" s="8">
        <v>0.2</v>
      </c>
      <c r="AW7" s="8">
        <v>23</v>
      </c>
      <c r="AX7" s="8">
        <v>0.5</v>
      </c>
    </row>
    <row r="8" spans="1:50">
      <c r="A8" s="3" t="s">
        <v>6</v>
      </c>
      <c r="B8">
        <v>25140</v>
      </c>
      <c r="C8">
        <v>1.2</v>
      </c>
      <c r="D8">
        <v>821</v>
      </c>
      <c r="E8">
        <v>3.4</v>
      </c>
      <c r="F8" s="3" t="s">
        <v>6</v>
      </c>
      <c r="G8">
        <v>25957</v>
      </c>
      <c r="H8">
        <v>1.2</v>
      </c>
      <c r="I8">
        <v>817</v>
      </c>
      <c r="J8">
        <v>3.2</v>
      </c>
      <c r="K8" s="3" t="s">
        <v>6</v>
      </c>
      <c r="L8">
        <v>26290</v>
      </c>
      <c r="M8">
        <v>1.2</v>
      </c>
      <c r="N8">
        <v>333</v>
      </c>
      <c r="O8">
        <v>1.3</v>
      </c>
      <c r="P8" s="3" t="s">
        <v>6</v>
      </c>
      <c r="Q8">
        <v>26134</v>
      </c>
      <c r="R8">
        <v>1.2</v>
      </c>
      <c r="S8">
        <v>-156</v>
      </c>
      <c r="T8">
        <v>-0.6</v>
      </c>
      <c r="U8" s="3" t="s">
        <v>6</v>
      </c>
      <c r="V8">
        <v>26543</v>
      </c>
      <c r="W8">
        <v>1.3</v>
      </c>
      <c r="X8">
        <v>409</v>
      </c>
      <c r="Y8">
        <v>1.6</v>
      </c>
      <c r="Z8" s="3" t="s">
        <v>6</v>
      </c>
      <c r="AA8">
        <v>26490</v>
      </c>
      <c r="AB8">
        <v>1.3</v>
      </c>
      <c r="AC8">
        <v>-53</v>
      </c>
      <c r="AD8">
        <v>-0.2</v>
      </c>
      <c r="AE8" s="3" t="s">
        <v>6</v>
      </c>
      <c r="AF8">
        <v>26746</v>
      </c>
      <c r="AG8">
        <v>1.3</v>
      </c>
      <c r="AH8">
        <v>256</v>
      </c>
      <c r="AI8">
        <v>1</v>
      </c>
      <c r="AJ8" s="3" t="s">
        <v>6</v>
      </c>
      <c r="AK8">
        <v>27149</v>
      </c>
      <c r="AL8">
        <v>1.3</v>
      </c>
      <c r="AM8">
        <v>403</v>
      </c>
      <c r="AN8">
        <v>1.5</v>
      </c>
      <c r="AO8" s="3" t="s">
        <v>6</v>
      </c>
      <c r="AP8" s="6">
        <v>27641</v>
      </c>
      <c r="AQ8" s="8">
        <v>1.3</v>
      </c>
      <c r="AR8" s="8">
        <v>492</v>
      </c>
      <c r="AS8" s="8">
        <v>1.8</v>
      </c>
      <c r="AT8" s="3" t="s">
        <v>6</v>
      </c>
      <c r="AU8" s="6">
        <v>27985</v>
      </c>
      <c r="AV8" s="8">
        <v>1.3</v>
      </c>
      <c r="AW8" s="8">
        <v>344</v>
      </c>
      <c r="AX8" s="8">
        <v>1.2</v>
      </c>
    </row>
    <row r="9" spans="1:50">
      <c r="A9" s="3" t="s">
        <v>7</v>
      </c>
      <c r="B9">
        <v>2777</v>
      </c>
      <c r="C9">
        <v>0.1</v>
      </c>
      <c r="D9">
        <v>3</v>
      </c>
      <c r="E9">
        <v>0.1</v>
      </c>
      <c r="F9" s="3" t="s">
        <v>7</v>
      </c>
      <c r="G9">
        <v>3015</v>
      </c>
      <c r="H9">
        <v>0.1</v>
      </c>
      <c r="I9">
        <v>238</v>
      </c>
      <c r="J9">
        <v>8.6</v>
      </c>
      <c r="K9" s="3" t="s">
        <v>7</v>
      </c>
      <c r="L9">
        <v>2963</v>
      </c>
      <c r="M9">
        <v>0.1</v>
      </c>
      <c r="N9">
        <v>-52</v>
      </c>
      <c r="O9">
        <v>-1.7</v>
      </c>
      <c r="P9" s="3" t="s">
        <v>7</v>
      </c>
      <c r="Q9">
        <v>2873</v>
      </c>
      <c r="R9">
        <v>0.1</v>
      </c>
      <c r="S9">
        <v>-90</v>
      </c>
      <c r="T9">
        <v>-3</v>
      </c>
      <c r="U9" s="3" t="s">
        <v>7</v>
      </c>
      <c r="V9">
        <v>2846</v>
      </c>
      <c r="W9">
        <v>0.1</v>
      </c>
      <c r="X9">
        <v>-27</v>
      </c>
      <c r="Y9">
        <v>-0.9</v>
      </c>
      <c r="Z9" s="3" t="s">
        <v>7</v>
      </c>
      <c r="AA9">
        <v>2820</v>
      </c>
      <c r="AB9">
        <v>0.1</v>
      </c>
      <c r="AC9">
        <v>-26</v>
      </c>
      <c r="AD9">
        <v>-0.9</v>
      </c>
      <c r="AE9" s="3" t="s">
        <v>7</v>
      </c>
      <c r="AF9">
        <v>2783</v>
      </c>
      <c r="AG9">
        <v>0.1</v>
      </c>
      <c r="AH9">
        <v>-37</v>
      </c>
      <c r="AI9">
        <v>-1.3</v>
      </c>
      <c r="AJ9" s="3" t="s">
        <v>7</v>
      </c>
      <c r="AK9">
        <v>2743</v>
      </c>
      <c r="AL9">
        <v>0.1</v>
      </c>
      <c r="AM9">
        <v>-40</v>
      </c>
      <c r="AN9">
        <v>-1.5</v>
      </c>
      <c r="AO9" s="3" t="s">
        <v>7</v>
      </c>
      <c r="AP9" s="6">
        <v>2768</v>
      </c>
      <c r="AQ9" s="8">
        <v>0.1</v>
      </c>
      <c r="AR9" s="8">
        <v>25</v>
      </c>
      <c r="AS9" s="8">
        <v>0.9</v>
      </c>
      <c r="AT9" s="3" t="s">
        <v>7</v>
      </c>
      <c r="AU9" s="6">
        <v>2786</v>
      </c>
      <c r="AV9" s="8">
        <v>0.1</v>
      </c>
      <c r="AW9" s="8">
        <v>18</v>
      </c>
      <c r="AX9" s="8">
        <v>0.6</v>
      </c>
    </row>
    <row r="10" spans="1:50">
      <c r="A10" s="3" t="s">
        <v>8</v>
      </c>
      <c r="B10">
        <v>5413</v>
      </c>
      <c r="C10">
        <v>0.3</v>
      </c>
      <c r="D10">
        <v>-3</v>
      </c>
      <c r="E10">
        <v>-0.1</v>
      </c>
      <c r="F10" s="3" t="s">
        <v>8</v>
      </c>
      <c r="G10">
        <v>5327</v>
      </c>
      <c r="H10">
        <v>0.3</v>
      </c>
      <c r="I10">
        <v>-86</v>
      </c>
      <c r="J10">
        <v>-1.6</v>
      </c>
      <c r="K10" s="3" t="s">
        <v>8</v>
      </c>
      <c r="L10">
        <v>5090</v>
      </c>
      <c r="M10">
        <v>0.2</v>
      </c>
      <c r="N10">
        <v>-237</v>
      </c>
      <c r="O10">
        <v>-4.4000000000000004</v>
      </c>
      <c r="P10" s="3" t="s">
        <v>8</v>
      </c>
      <c r="Q10">
        <v>5086</v>
      </c>
      <c r="R10">
        <v>0.2</v>
      </c>
      <c r="S10">
        <v>-4</v>
      </c>
      <c r="T10">
        <v>-0.1</v>
      </c>
      <c r="U10" s="3" t="s">
        <v>8</v>
      </c>
      <c r="V10">
        <v>5169</v>
      </c>
      <c r="W10">
        <v>0.2</v>
      </c>
      <c r="X10">
        <v>83</v>
      </c>
      <c r="Y10">
        <v>1.6</v>
      </c>
      <c r="Z10" s="3" t="s">
        <v>8</v>
      </c>
      <c r="AA10">
        <v>4966</v>
      </c>
      <c r="AB10">
        <v>0.2</v>
      </c>
      <c r="AC10">
        <v>-203</v>
      </c>
      <c r="AD10">
        <v>-3.9</v>
      </c>
      <c r="AE10" s="3" t="s">
        <v>8</v>
      </c>
      <c r="AF10">
        <v>4916</v>
      </c>
      <c r="AG10">
        <v>0.2</v>
      </c>
      <c r="AH10">
        <v>-50</v>
      </c>
      <c r="AI10">
        <v>-1</v>
      </c>
      <c r="AJ10" s="3" t="s">
        <v>8</v>
      </c>
      <c r="AK10">
        <v>4827</v>
      </c>
      <c r="AL10">
        <v>0.2</v>
      </c>
      <c r="AM10">
        <v>-89</v>
      </c>
      <c r="AN10">
        <v>-1.8</v>
      </c>
      <c r="AO10" s="3" t="s">
        <v>8</v>
      </c>
      <c r="AP10" s="6">
        <v>4819</v>
      </c>
      <c r="AQ10" s="8">
        <v>0.2</v>
      </c>
      <c r="AR10" s="8">
        <v>-8</v>
      </c>
      <c r="AS10" s="8">
        <v>-0.2</v>
      </c>
      <c r="AT10" s="3" t="s">
        <v>8</v>
      </c>
      <c r="AU10" s="6">
        <v>4871</v>
      </c>
      <c r="AV10" s="8">
        <v>0.2</v>
      </c>
      <c r="AW10" s="8">
        <v>52</v>
      </c>
      <c r="AX10" s="8">
        <v>1.1000000000000001</v>
      </c>
    </row>
    <row r="11" spans="1:50">
      <c r="A11" s="3" t="s">
        <v>9</v>
      </c>
      <c r="B11">
        <v>40862</v>
      </c>
      <c r="C11">
        <v>1.9</v>
      </c>
      <c r="D11">
        <v>869</v>
      </c>
      <c r="E11">
        <v>2.2000000000000002</v>
      </c>
      <c r="F11" s="3" t="s">
        <v>9</v>
      </c>
      <c r="G11">
        <v>41555</v>
      </c>
      <c r="H11">
        <v>2</v>
      </c>
      <c r="I11">
        <v>693</v>
      </c>
      <c r="J11">
        <v>1.7</v>
      </c>
      <c r="K11" s="3" t="s">
        <v>9</v>
      </c>
      <c r="L11">
        <v>42545</v>
      </c>
      <c r="M11">
        <v>2</v>
      </c>
      <c r="N11">
        <v>990</v>
      </c>
      <c r="O11">
        <v>2.4</v>
      </c>
      <c r="P11" s="3" t="s">
        <v>9</v>
      </c>
      <c r="Q11">
        <v>43608</v>
      </c>
      <c r="R11">
        <v>2.1</v>
      </c>
      <c r="S11">
        <v>1063</v>
      </c>
      <c r="T11">
        <v>2.5</v>
      </c>
      <c r="U11" s="3" t="s">
        <v>9</v>
      </c>
      <c r="V11">
        <v>43455</v>
      </c>
      <c r="W11">
        <v>2.1</v>
      </c>
      <c r="X11">
        <v>-153</v>
      </c>
      <c r="Y11">
        <v>-0.4</v>
      </c>
      <c r="Z11" s="3" t="s">
        <v>9</v>
      </c>
      <c r="AA11">
        <v>44846</v>
      </c>
      <c r="AB11">
        <v>2.1</v>
      </c>
      <c r="AC11">
        <v>1391</v>
      </c>
      <c r="AD11">
        <v>3.2</v>
      </c>
      <c r="AE11" s="3" t="s">
        <v>9</v>
      </c>
      <c r="AF11">
        <v>45332</v>
      </c>
      <c r="AG11">
        <v>2.2000000000000002</v>
      </c>
      <c r="AH11">
        <v>486</v>
      </c>
      <c r="AI11">
        <v>1.1000000000000001</v>
      </c>
      <c r="AJ11" s="3" t="s">
        <v>9</v>
      </c>
      <c r="AK11">
        <v>46816</v>
      </c>
      <c r="AL11">
        <v>2.2000000000000002</v>
      </c>
      <c r="AM11">
        <v>1484</v>
      </c>
      <c r="AN11">
        <v>3.2</v>
      </c>
      <c r="AO11" s="3" t="s">
        <v>9</v>
      </c>
      <c r="AP11" s="6">
        <v>48374</v>
      </c>
      <c r="AQ11" s="8">
        <v>2.2999999999999998</v>
      </c>
      <c r="AR11" s="6">
        <v>1558</v>
      </c>
      <c r="AS11" s="8">
        <v>3.2</v>
      </c>
      <c r="AT11" s="3" t="s">
        <v>9</v>
      </c>
      <c r="AU11" s="6">
        <v>50146</v>
      </c>
      <c r="AV11" s="8">
        <v>2.2999999999999998</v>
      </c>
      <c r="AW11" s="6">
        <v>1772</v>
      </c>
      <c r="AX11" s="8">
        <v>3.7</v>
      </c>
    </row>
    <row r="12" spans="1:50">
      <c r="A12" s="3" t="s">
        <v>10</v>
      </c>
      <c r="B12">
        <v>5475</v>
      </c>
      <c r="C12">
        <v>0.3</v>
      </c>
      <c r="D12">
        <v>-12</v>
      </c>
      <c r="E12">
        <v>-0.2</v>
      </c>
      <c r="F12" s="3" t="s">
        <v>10</v>
      </c>
      <c r="G12">
        <v>5455</v>
      </c>
      <c r="H12">
        <v>0.3</v>
      </c>
      <c r="I12">
        <v>-20</v>
      </c>
      <c r="J12">
        <v>-0.4</v>
      </c>
      <c r="K12" s="3" t="s">
        <v>10</v>
      </c>
      <c r="L12">
        <v>5441</v>
      </c>
      <c r="M12">
        <v>0.3</v>
      </c>
      <c r="N12">
        <v>-14</v>
      </c>
      <c r="O12">
        <v>-0.3</v>
      </c>
      <c r="P12" s="3" t="s">
        <v>10</v>
      </c>
      <c r="Q12">
        <v>5448</v>
      </c>
      <c r="R12">
        <v>0.3</v>
      </c>
      <c r="S12">
        <v>7</v>
      </c>
      <c r="T12">
        <v>0.1</v>
      </c>
      <c r="U12" s="3" t="s">
        <v>10</v>
      </c>
      <c r="V12">
        <v>5482</v>
      </c>
      <c r="W12">
        <v>0.3</v>
      </c>
      <c r="X12">
        <v>34</v>
      </c>
      <c r="Y12">
        <v>0.6</v>
      </c>
      <c r="Z12" s="3" t="s">
        <v>10</v>
      </c>
      <c r="AA12">
        <v>5433</v>
      </c>
      <c r="AB12">
        <v>0.3</v>
      </c>
      <c r="AC12">
        <v>-49</v>
      </c>
      <c r="AD12">
        <v>-0.9</v>
      </c>
      <c r="AE12" s="3" t="s">
        <v>10</v>
      </c>
      <c r="AF12">
        <v>5423</v>
      </c>
      <c r="AG12">
        <v>0.3</v>
      </c>
      <c r="AH12">
        <v>-10</v>
      </c>
      <c r="AI12">
        <v>-0.2</v>
      </c>
      <c r="AJ12" s="3" t="s">
        <v>10</v>
      </c>
      <c r="AK12">
        <v>5426</v>
      </c>
      <c r="AL12">
        <v>0.3</v>
      </c>
      <c r="AM12">
        <v>3</v>
      </c>
      <c r="AN12">
        <v>0.1</v>
      </c>
      <c r="AO12" s="3" t="s">
        <v>10</v>
      </c>
      <c r="AP12" s="6">
        <v>5428</v>
      </c>
      <c r="AQ12" s="8">
        <v>0.3</v>
      </c>
      <c r="AR12" s="8">
        <v>2</v>
      </c>
      <c r="AS12" s="8">
        <v>0</v>
      </c>
      <c r="AT12" s="3" t="s">
        <v>10</v>
      </c>
      <c r="AU12" s="6">
        <v>5520</v>
      </c>
      <c r="AV12" s="8">
        <v>0.3</v>
      </c>
      <c r="AW12" s="8">
        <v>92</v>
      </c>
      <c r="AX12" s="8">
        <v>1.7</v>
      </c>
    </row>
    <row r="13" spans="1:50">
      <c r="A13" s="3" t="s">
        <v>11</v>
      </c>
      <c r="B13">
        <v>20535</v>
      </c>
      <c r="C13">
        <v>1</v>
      </c>
      <c r="D13">
        <v>-1</v>
      </c>
      <c r="E13">
        <v>0</v>
      </c>
      <c r="F13" s="3" t="s">
        <v>11</v>
      </c>
      <c r="G13">
        <v>20396</v>
      </c>
      <c r="H13">
        <v>1</v>
      </c>
      <c r="I13">
        <v>-139</v>
      </c>
      <c r="J13">
        <v>-0.7</v>
      </c>
      <c r="K13" s="3" t="s">
        <v>11</v>
      </c>
      <c r="L13">
        <v>20387</v>
      </c>
      <c r="M13">
        <v>1</v>
      </c>
      <c r="N13">
        <v>-9</v>
      </c>
      <c r="O13">
        <v>0</v>
      </c>
      <c r="P13" s="3" t="s">
        <v>11</v>
      </c>
      <c r="Q13">
        <v>20537</v>
      </c>
      <c r="R13">
        <v>1</v>
      </c>
      <c r="S13">
        <v>150</v>
      </c>
      <c r="T13">
        <v>0.7</v>
      </c>
      <c r="U13" s="3" t="s">
        <v>11</v>
      </c>
      <c r="V13">
        <v>20061</v>
      </c>
      <c r="W13">
        <v>1</v>
      </c>
      <c r="X13">
        <v>-476</v>
      </c>
      <c r="Y13">
        <v>-2.2999999999999998</v>
      </c>
      <c r="Z13" s="3" t="s">
        <v>11</v>
      </c>
      <c r="AA13">
        <v>20373</v>
      </c>
      <c r="AB13">
        <v>1</v>
      </c>
      <c r="AC13">
        <v>312</v>
      </c>
      <c r="AD13">
        <v>1.6</v>
      </c>
      <c r="AE13" s="3" t="s">
        <v>11</v>
      </c>
      <c r="AF13">
        <v>20460</v>
      </c>
      <c r="AG13">
        <v>1</v>
      </c>
      <c r="AH13">
        <v>87</v>
      </c>
      <c r="AI13">
        <v>0.4</v>
      </c>
      <c r="AJ13" s="3" t="s">
        <v>11</v>
      </c>
      <c r="AK13">
        <v>20537</v>
      </c>
      <c r="AL13">
        <v>1</v>
      </c>
      <c r="AM13">
        <v>77</v>
      </c>
      <c r="AN13">
        <v>0.4</v>
      </c>
      <c r="AO13" s="3" t="s">
        <v>11</v>
      </c>
      <c r="AP13" s="6">
        <v>20991</v>
      </c>
      <c r="AQ13" s="8">
        <v>1</v>
      </c>
      <c r="AR13" s="8">
        <v>454</v>
      </c>
      <c r="AS13" s="8">
        <v>2.2000000000000002</v>
      </c>
      <c r="AT13" s="3" t="s">
        <v>11</v>
      </c>
      <c r="AU13" s="6">
        <v>21368</v>
      </c>
      <c r="AV13" s="8">
        <v>1</v>
      </c>
      <c r="AW13" s="8">
        <v>377</v>
      </c>
      <c r="AX13" s="8">
        <v>1.8</v>
      </c>
    </row>
    <row r="14" spans="1:50">
      <c r="A14" s="3" t="s">
        <v>12</v>
      </c>
      <c r="B14">
        <v>17852</v>
      </c>
      <c r="C14">
        <v>0.8</v>
      </c>
      <c r="D14">
        <v>190</v>
      </c>
      <c r="E14">
        <v>1.1000000000000001</v>
      </c>
      <c r="F14" s="3" t="s">
        <v>12</v>
      </c>
      <c r="G14">
        <v>18131</v>
      </c>
      <c r="H14">
        <v>0.9</v>
      </c>
      <c r="I14">
        <v>279</v>
      </c>
      <c r="J14">
        <v>1.6</v>
      </c>
      <c r="K14" s="3" t="s">
        <v>12</v>
      </c>
      <c r="L14">
        <v>18445</v>
      </c>
      <c r="M14">
        <v>0.9</v>
      </c>
      <c r="N14">
        <v>314</v>
      </c>
      <c r="O14">
        <v>1.7</v>
      </c>
      <c r="P14" s="3" t="s">
        <v>12</v>
      </c>
      <c r="Q14">
        <v>18589</v>
      </c>
      <c r="R14">
        <v>0.9</v>
      </c>
      <c r="S14">
        <v>144</v>
      </c>
      <c r="T14">
        <v>0.8</v>
      </c>
      <c r="U14" s="3" t="s">
        <v>12</v>
      </c>
      <c r="V14">
        <v>18751</v>
      </c>
      <c r="W14">
        <v>0.9</v>
      </c>
      <c r="X14">
        <v>162</v>
      </c>
      <c r="Y14">
        <v>0.9</v>
      </c>
      <c r="Z14" s="3" t="s">
        <v>12</v>
      </c>
      <c r="AA14">
        <v>18777</v>
      </c>
      <c r="AB14">
        <v>0.9</v>
      </c>
      <c r="AC14">
        <v>26</v>
      </c>
      <c r="AD14">
        <v>0.1</v>
      </c>
      <c r="AE14" s="3" t="s">
        <v>12</v>
      </c>
      <c r="AF14">
        <v>19000</v>
      </c>
      <c r="AG14">
        <v>0.9</v>
      </c>
      <c r="AH14">
        <v>223</v>
      </c>
      <c r="AI14">
        <v>1.2</v>
      </c>
      <c r="AJ14" s="3" t="s">
        <v>12</v>
      </c>
      <c r="AK14">
        <v>19273</v>
      </c>
      <c r="AL14">
        <v>0.9</v>
      </c>
      <c r="AM14">
        <v>273</v>
      </c>
      <c r="AN14">
        <v>1.4</v>
      </c>
      <c r="AO14" s="3" t="s">
        <v>12</v>
      </c>
      <c r="AP14" s="6">
        <v>19739</v>
      </c>
      <c r="AQ14" s="8">
        <v>0.9</v>
      </c>
      <c r="AR14" s="8">
        <v>466</v>
      </c>
      <c r="AS14" s="8">
        <v>2.4</v>
      </c>
      <c r="AT14" s="3" t="s">
        <v>12</v>
      </c>
      <c r="AU14" s="6">
        <v>20190</v>
      </c>
      <c r="AV14" s="8">
        <v>0.9</v>
      </c>
      <c r="AW14" s="8">
        <v>451</v>
      </c>
      <c r="AX14" s="8">
        <v>2.2999999999999998</v>
      </c>
    </row>
    <row r="15" spans="1:50">
      <c r="A15" s="3" t="s">
        <v>13</v>
      </c>
      <c r="B15">
        <v>24231</v>
      </c>
      <c r="C15">
        <v>1.1000000000000001</v>
      </c>
      <c r="D15">
        <v>207</v>
      </c>
      <c r="E15">
        <v>0.9</v>
      </c>
      <c r="F15" s="3" t="s">
        <v>13</v>
      </c>
      <c r="G15">
        <v>24147</v>
      </c>
      <c r="H15">
        <v>1.1000000000000001</v>
      </c>
      <c r="I15">
        <v>-84</v>
      </c>
      <c r="J15">
        <v>-0.3</v>
      </c>
      <c r="K15" s="3" t="s">
        <v>13</v>
      </c>
      <c r="L15">
        <v>23726</v>
      </c>
      <c r="M15">
        <v>1.1000000000000001</v>
      </c>
      <c r="N15">
        <v>-421</v>
      </c>
      <c r="O15">
        <v>-1.7</v>
      </c>
      <c r="P15" s="3" t="s">
        <v>13</v>
      </c>
      <c r="Q15">
        <v>23092</v>
      </c>
      <c r="R15">
        <v>1.1000000000000001</v>
      </c>
      <c r="S15">
        <v>-634</v>
      </c>
      <c r="T15">
        <v>-2.7</v>
      </c>
      <c r="U15" s="3" t="s">
        <v>13</v>
      </c>
      <c r="V15">
        <v>22913</v>
      </c>
      <c r="W15">
        <v>1.1000000000000001</v>
      </c>
      <c r="X15">
        <v>-179</v>
      </c>
      <c r="Y15">
        <v>-0.8</v>
      </c>
      <c r="Z15" s="3" t="s">
        <v>13</v>
      </c>
      <c r="AA15">
        <v>22659</v>
      </c>
      <c r="AB15">
        <v>1.1000000000000001</v>
      </c>
      <c r="AC15">
        <v>-254</v>
      </c>
      <c r="AD15">
        <v>-1.1000000000000001</v>
      </c>
      <c r="AE15" s="3" t="s">
        <v>13</v>
      </c>
      <c r="AF15">
        <v>22606</v>
      </c>
      <c r="AG15">
        <v>1.1000000000000001</v>
      </c>
      <c r="AH15">
        <v>-53</v>
      </c>
      <c r="AI15">
        <v>-0.2</v>
      </c>
      <c r="AJ15" s="3" t="s">
        <v>13</v>
      </c>
      <c r="AK15">
        <v>22558</v>
      </c>
      <c r="AL15">
        <v>1.1000000000000001</v>
      </c>
      <c r="AM15">
        <v>-48</v>
      </c>
      <c r="AN15">
        <v>-0.2</v>
      </c>
      <c r="AO15" s="3" t="s">
        <v>13</v>
      </c>
      <c r="AP15" s="6">
        <v>22749</v>
      </c>
      <c r="AQ15" s="8">
        <v>1.1000000000000001</v>
      </c>
      <c r="AR15" s="8">
        <v>191</v>
      </c>
      <c r="AS15" s="8">
        <v>0.8</v>
      </c>
      <c r="AT15" s="3" t="s">
        <v>13</v>
      </c>
      <c r="AU15" s="6">
        <v>23254</v>
      </c>
      <c r="AV15" s="8">
        <v>1.1000000000000001</v>
      </c>
      <c r="AW15" s="8">
        <v>505</v>
      </c>
      <c r="AX15" s="8">
        <v>2.2000000000000002</v>
      </c>
    </row>
    <row r="16" spans="1:50">
      <c r="A16" s="3" t="s">
        <v>14</v>
      </c>
      <c r="B16">
        <v>152222</v>
      </c>
      <c r="C16">
        <v>7.2</v>
      </c>
      <c r="D16">
        <v>1561</v>
      </c>
      <c r="E16">
        <v>1</v>
      </c>
      <c r="F16" s="3" t="s">
        <v>14</v>
      </c>
      <c r="G16">
        <v>153187</v>
      </c>
      <c r="H16">
        <v>7.2</v>
      </c>
      <c r="I16">
        <v>965</v>
      </c>
      <c r="J16">
        <v>0.6</v>
      </c>
      <c r="K16" s="3" t="s">
        <v>14</v>
      </c>
      <c r="L16">
        <v>153224</v>
      </c>
      <c r="M16">
        <v>7.2</v>
      </c>
      <c r="N16">
        <v>37</v>
      </c>
      <c r="O16">
        <v>0</v>
      </c>
      <c r="P16" s="3" t="s">
        <v>14</v>
      </c>
      <c r="Q16">
        <v>151718</v>
      </c>
      <c r="R16">
        <v>7.2</v>
      </c>
      <c r="S16">
        <v>-1506</v>
      </c>
      <c r="T16">
        <v>-1</v>
      </c>
      <c r="U16" s="3" t="s">
        <v>14</v>
      </c>
      <c r="V16">
        <v>153009</v>
      </c>
      <c r="W16">
        <v>7.3</v>
      </c>
      <c r="X16">
        <v>1291</v>
      </c>
      <c r="Y16">
        <v>0.9</v>
      </c>
      <c r="Z16" s="3" t="s">
        <v>14</v>
      </c>
      <c r="AA16">
        <v>152843</v>
      </c>
      <c r="AB16">
        <v>7.3</v>
      </c>
      <c r="AC16">
        <v>-166</v>
      </c>
      <c r="AD16">
        <v>-0.1</v>
      </c>
      <c r="AE16" s="3" t="s">
        <v>14</v>
      </c>
      <c r="AF16">
        <v>153111</v>
      </c>
      <c r="AG16">
        <v>7.3</v>
      </c>
      <c r="AH16">
        <v>268</v>
      </c>
      <c r="AI16">
        <v>0.2</v>
      </c>
      <c r="AJ16" s="3" t="s">
        <v>14</v>
      </c>
      <c r="AK16">
        <v>153655</v>
      </c>
      <c r="AL16">
        <v>7.3</v>
      </c>
      <c r="AM16">
        <v>544</v>
      </c>
      <c r="AN16">
        <v>0.4</v>
      </c>
      <c r="AO16" s="3" t="s">
        <v>14</v>
      </c>
      <c r="AP16" s="6">
        <v>155549</v>
      </c>
      <c r="AQ16" s="8">
        <v>7.3</v>
      </c>
      <c r="AR16" s="6">
        <v>1894</v>
      </c>
      <c r="AS16" s="8">
        <v>1.2</v>
      </c>
      <c r="AT16" s="3" t="s">
        <v>14</v>
      </c>
      <c r="AU16" s="6">
        <v>157503</v>
      </c>
      <c r="AV16" s="8">
        <v>7.3</v>
      </c>
      <c r="AW16" s="6">
        <v>1954</v>
      </c>
      <c r="AX16" s="8">
        <v>1.3</v>
      </c>
    </row>
    <row r="17" spans="1:50">
      <c r="A17" s="3" t="s">
        <v>15</v>
      </c>
      <c r="B17">
        <v>8471</v>
      </c>
      <c r="C17">
        <v>0.4</v>
      </c>
      <c r="D17">
        <v>102</v>
      </c>
      <c r="E17">
        <v>1.2</v>
      </c>
      <c r="F17" s="3" t="s">
        <v>15</v>
      </c>
      <c r="G17">
        <v>8655</v>
      </c>
      <c r="H17">
        <v>0.4</v>
      </c>
      <c r="I17">
        <v>184</v>
      </c>
      <c r="J17">
        <v>2.2000000000000002</v>
      </c>
      <c r="K17" s="3" t="s">
        <v>15</v>
      </c>
      <c r="L17">
        <v>8806</v>
      </c>
      <c r="M17">
        <v>0.4</v>
      </c>
      <c r="N17">
        <v>151</v>
      </c>
      <c r="O17">
        <v>1.7</v>
      </c>
      <c r="P17" s="3" t="s">
        <v>15</v>
      </c>
      <c r="Q17">
        <v>8944</v>
      </c>
      <c r="R17">
        <v>0.4</v>
      </c>
      <c r="S17">
        <v>138</v>
      </c>
      <c r="T17">
        <v>1.6</v>
      </c>
      <c r="U17" s="3" t="s">
        <v>15</v>
      </c>
      <c r="V17">
        <v>8745</v>
      </c>
      <c r="W17">
        <v>0.4</v>
      </c>
      <c r="X17">
        <v>-199</v>
      </c>
      <c r="Y17">
        <v>-2.2000000000000002</v>
      </c>
      <c r="Z17" s="3" t="s">
        <v>15</v>
      </c>
      <c r="AA17">
        <v>8752</v>
      </c>
      <c r="AB17">
        <v>0.4</v>
      </c>
      <c r="AC17">
        <v>7</v>
      </c>
      <c r="AD17">
        <v>0.1</v>
      </c>
      <c r="AE17" s="3" t="s">
        <v>15</v>
      </c>
      <c r="AF17">
        <v>8772</v>
      </c>
      <c r="AG17">
        <v>0.4</v>
      </c>
      <c r="AH17">
        <v>20</v>
      </c>
      <c r="AI17">
        <v>0.2</v>
      </c>
      <c r="AJ17" s="3" t="s">
        <v>15</v>
      </c>
      <c r="AK17">
        <v>8854</v>
      </c>
      <c r="AL17">
        <v>0.4</v>
      </c>
      <c r="AM17">
        <v>82</v>
      </c>
      <c r="AN17">
        <v>0.9</v>
      </c>
      <c r="AO17" s="3" t="s">
        <v>15</v>
      </c>
      <c r="AP17" s="6">
        <v>8956</v>
      </c>
      <c r="AQ17" s="8">
        <v>0.4</v>
      </c>
      <c r="AR17" s="8">
        <v>102</v>
      </c>
      <c r="AS17" s="8">
        <v>1.1000000000000001</v>
      </c>
      <c r="AT17" s="3" t="s">
        <v>15</v>
      </c>
      <c r="AU17" s="6">
        <v>9061</v>
      </c>
      <c r="AV17" s="8">
        <v>0.4</v>
      </c>
      <c r="AW17" s="8">
        <v>105</v>
      </c>
      <c r="AX17" s="8">
        <v>1.2</v>
      </c>
    </row>
    <row r="18" spans="1:50">
      <c r="A18" s="3" t="s">
        <v>16</v>
      </c>
      <c r="B18">
        <v>41427</v>
      </c>
      <c r="C18">
        <v>2</v>
      </c>
      <c r="D18">
        <v>256</v>
      </c>
      <c r="E18">
        <v>0.6</v>
      </c>
      <c r="F18" s="3" t="s">
        <v>16</v>
      </c>
      <c r="G18">
        <v>41706</v>
      </c>
      <c r="H18">
        <v>2</v>
      </c>
      <c r="I18">
        <v>279</v>
      </c>
      <c r="J18">
        <v>0.7</v>
      </c>
      <c r="K18" s="3" t="s">
        <v>16</v>
      </c>
      <c r="L18">
        <v>41726</v>
      </c>
      <c r="M18">
        <v>2</v>
      </c>
      <c r="N18">
        <v>20</v>
      </c>
      <c r="O18">
        <v>0</v>
      </c>
      <c r="P18" s="3" t="s">
        <v>16</v>
      </c>
      <c r="Q18">
        <v>41255</v>
      </c>
      <c r="R18">
        <v>1.9</v>
      </c>
      <c r="S18">
        <v>-471</v>
      </c>
      <c r="T18">
        <v>-1.1000000000000001</v>
      </c>
      <c r="U18" s="3" t="s">
        <v>16</v>
      </c>
      <c r="V18">
        <v>41179</v>
      </c>
      <c r="W18">
        <v>2</v>
      </c>
      <c r="X18">
        <v>-76</v>
      </c>
      <c r="Y18">
        <v>-0.2</v>
      </c>
      <c r="Z18" s="3" t="s">
        <v>16</v>
      </c>
      <c r="AA18">
        <v>41317</v>
      </c>
      <c r="AB18">
        <v>2</v>
      </c>
      <c r="AC18">
        <v>138</v>
      </c>
      <c r="AD18">
        <v>0.3</v>
      </c>
      <c r="AE18" s="3" t="s">
        <v>16</v>
      </c>
      <c r="AF18">
        <v>41294</v>
      </c>
      <c r="AG18">
        <v>2</v>
      </c>
      <c r="AH18">
        <v>-23</v>
      </c>
      <c r="AI18">
        <v>-0.1</v>
      </c>
      <c r="AJ18" s="3" t="s">
        <v>16</v>
      </c>
      <c r="AK18">
        <v>41500</v>
      </c>
      <c r="AL18">
        <v>2</v>
      </c>
      <c r="AM18">
        <v>206</v>
      </c>
      <c r="AN18">
        <v>0.5</v>
      </c>
      <c r="AO18" s="3" t="s">
        <v>16</v>
      </c>
      <c r="AP18" s="6">
        <v>41833</v>
      </c>
      <c r="AQ18" s="8">
        <v>2</v>
      </c>
      <c r="AR18" s="8">
        <v>333</v>
      </c>
      <c r="AS18" s="8">
        <v>0.8</v>
      </c>
      <c r="AT18" s="3" t="s">
        <v>16</v>
      </c>
      <c r="AU18" s="6">
        <v>42029</v>
      </c>
      <c r="AV18" s="8">
        <v>2</v>
      </c>
      <c r="AW18" s="8">
        <v>196</v>
      </c>
      <c r="AX18" s="8">
        <v>0.5</v>
      </c>
    </row>
    <row r="19" spans="1:50">
      <c r="A19" s="3" t="s">
        <v>17</v>
      </c>
      <c r="B19">
        <v>32571</v>
      </c>
      <c r="C19">
        <v>1.5</v>
      </c>
      <c r="D19">
        <v>352</v>
      </c>
      <c r="E19">
        <v>1.1000000000000001</v>
      </c>
      <c r="F19" s="3" t="s">
        <v>17</v>
      </c>
      <c r="G19">
        <v>32817</v>
      </c>
      <c r="H19">
        <v>1.5</v>
      </c>
      <c r="I19">
        <v>246</v>
      </c>
      <c r="J19">
        <v>0.8</v>
      </c>
      <c r="K19" s="3" t="s">
        <v>17</v>
      </c>
      <c r="L19">
        <v>32665</v>
      </c>
      <c r="M19">
        <v>1.5</v>
      </c>
      <c r="N19">
        <v>-152</v>
      </c>
      <c r="O19">
        <v>-0.5</v>
      </c>
      <c r="P19" s="3" t="s">
        <v>17</v>
      </c>
      <c r="Q19">
        <v>28929</v>
      </c>
      <c r="R19">
        <v>1.4</v>
      </c>
      <c r="S19">
        <v>-3736</v>
      </c>
      <c r="T19">
        <v>-11.4</v>
      </c>
      <c r="U19" s="3" t="s">
        <v>17</v>
      </c>
      <c r="V19">
        <v>29435</v>
      </c>
      <c r="W19">
        <v>1.4</v>
      </c>
      <c r="X19">
        <v>506</v>
      </c>
      <c r="Y19">
        <v>1.7</v>
      </c>
      <c r="Z19" s="3" t="s">
        <v>17</v>
      </c>
      <c r="AA19">
        <v>29412</v>
      </c>
      <c r="AB19">
        <v>1.4</v>
      </c>
      <c r="AC19">
        <v>-23</v>
      </c>
      <c r="AD19">
        <v>-0.1</v>
      </c>
      <c r="AE19" s="3" t="s">
        <v>17</v>
      </c>
      <c r="AF19">
        <v>29497</v>
      </c>
      <c r="AG19">
        <v>1.4</v>
      </c>
      <c r="AH19">
        <v>85</v>
      </c>
      <c r="AI19">
        <v>0.3</v>
      </c>
      <c r="AJ19" s="3" t="s">
        <v>17</v>
      </c>
      <c r="AK19">
        <v>30036</v>
      </c>
      <c r="AL19">
        <v>1.4</v>
      </c>
      <c r="AM19">
        <v>539</v>
      </c>
      <c r="AN19">
        <v>1.8</v>
      </c>
      <c r="AO19" s="3" t="s">
        <v>17</v>
      </c>
      <c r="AP19" s="6">
        <v>30483</v>
      </c>
      <c r="AQ19" s="8">
        <v>1.4</v>
      </c>
      <c r="AR19" s="8">
        <v>447</v>
      </c>
      <c r="AS19" s="8">
        <v>1.5</v>
      </c>
      <c r="AT19" s="3" t="s">
        <v>17</v>
      </c>
      <c r="AU19" s="6">
        <v>30468</v>
      </c>
      <c r="AV19" s="8">
        <v>1.4</v>
      </c>
      <c r="AW19" s="8">
        <v>-15</v>
      </c>
      <c r="AX19" s="8">
        <v>0</v>
      </c>
    </row>
    <row r="20" spans="1:50">
      <c r="A20" s="3" t="s">
        <v>18</v>
      </c>
      <c r="B20">
        <v>37658</v>
      </c>
      <c r="C20">
        <v>1.8</v>
      </c>
      <c r="D20">
        <v>99</v>
      </c>
      <c r="E20">
        <v>0.3</v>
      </c>
      <c r="F20" s="3" t="s">
        <v>18</v>
      </c>
      <c r="G20">
        <v>38015</v>
      </c>
      <c r="H20">
        <v>1.8</v>
      </c>
      <c r="I20">
        <v>357</v>
      </c>
      <c r="J20">
        <v>0.9</v>
      </c>
      <c r="K20" s="3" t="s">
        <v>18</v>
      </c>
      <c r="L20">
        <v>38028</v>
      </c>
      <c r="M20">
        <v>1.8</v>
      </c>
      <c r="N20">
        <v>13</v>
      </c>
      <c r="O20">
        <v>0</v>
      </c>
      <c r="P20" s="3" t="s">
        <v>18</v>
      </c>
      <c r="Q20">
        <v>37970</v>
      </c>
      <c r="R20">
        <v>1.8</v>
      </c>
      <c r="S20">
        <v>-58</v>
      </c>
      <c r="T20">
        <v>-0.2</v>
      </c>
      <c r="U20" s="3" t="s">
        <v>18</v>
      </c>
      <c r="V20">
        <v>36860</v>
      </c>
      <c r="W20">
        <v>1.8</v>
      </c>
      <c r="X20">
        <v>-1110</v>
      </c>
      <c r="Y20">
        <v>-2.9</v>
      </c>
      <c r="Z20" s="3" t="s">
        <v>18</v>
      </c>
      <c r="AA20">
        <v>36276</v>
      </c>
      <c r="AB20">
        <v>1.7</v>
      </c>
      <c r="AC20">
        <v>-584</v>
      </c>
      <c r="AD20">
        <v>-1.6</v>
      </c>
      <c r="AE20" s="3" t="s">
        <v>18</v>
      </c>
      <c r="AF20">
        <v>36149</v>
      </c>
      <c r="AG20">
        <v>1.7</v>
      </c>
      <c r="AH20">
        <v>-127</v>
      </c>
      <c r="AI20">
        <v>-0.4</v>
      </c>
      <c r="AJ20" s="3" t="s">
        <v>18</v>
      </c>
      <c r="AK20">
        <v>36218</v>
      </c>
      <c r="AL20">
        <v>1.7</v>
      </c>
      <c r="AM20">
        <v>69</v>
      </c>
      <c r="AN20">
        <v>0.2</v>
      </c>
      <c r="AO20" s="3" t="s">
        <v>18</v>
      </c>
      <c r="AP20" s="6">
        <v>36405</v>
      </c>
      <c r="AQ20" s="8">
        <v>1.7</v>
      </c>
      <c r="AR20" s="8">
        <v>187</v>
      </c>
      <c r="AS20" s="8">
        <v>0.5</v>
      </c>
      <c r="AT20" s="3" t="s">
        <v>18</v>
      </c>
      <c r="AU20" s="6">
        <v>36402</v>
      </c>
      <c r="AV20" s="8">
        <v>1.7</v>
      </c>
      <c r="AW20" s="8">
        <v>-3</v>
      </c>
      <c r="AX20" s="8">
        <v>0</v>
      </c>
    </row>
    <row r="21" spans="1:50">
      <c r="A21" s="3" t="s">
        <v>19</v>
      </c>
      <c r="B21">
        <v>17417</v>
      </c>
      <c r="C21">
        <v>0.8</v>
      </c>
      <c r="D21">
        <v>235</v>
      </c>
      <c r="E21">
        <v>1.4</v>
      </c>
      <c r="F21" s="3" t="s">
        <v>19</v>
      </c>
      <c r="G21">
        <v>17383</v>
      </c>
      <c r="H21">
        <v>0.8</v>
      </c>
      <c r="I21">
        <v>-34</v>
      </c>
      <c r="J21">
        <v>-0.2</v>
      </c>
      <c r="K21" s="3" t="s">
        <v>19</v>
      </c>
      <c r="L21">
        <v>17330</v>
      </c>
      <c r="M21">
        <v>0.8</v>
      </c>
      <c r="N21">
        <v>-53</v>
      </c>
      <c r="O21">
        <v>-0.3</v>
      </c>
      <c r="P21" s="3" t="s">
        <v>19</v>
      </c>
      <c r="Q21">
        <v>17465</v>
      </c>
      <c r="R21">
        <v>0.8</v>
      </c>
      <c r="S21">
        <v>135</v>
      </c>
      <c r="T21">
        <v>0.8</v>
      </c>
      <c r="U21" s="3" t="s">
        <v>19</v>
      </c>
      <c r="V21">
        <v>17329</v>
      </c>
      <c r="W21">
        <v>0.8</v>
      </c>
      <c r="X21">
        <v>-136</v>
      </c>
      <c r="Y21">
        <v>-0.8</v>
      </c>
      <c r="Z21" s="3" t="s">
        <v>19</v>
      </c>
      <c r="AA21">
        <v>17277</v>
      </c>
      <c r="AB21">
        <v>0.8</v>
      </c>
      <c r="AC21">
        <v>-52</v>
      </c>
      <c r="AD21">
        <v>-0.3</v>
      </c>
      <c r="AE21" s="3" t="s">
        <v>19</v>
      </c>
      <c r="AF21">
        <v>17191</v>
      </c>
      <c r="AG21">
        <v>0.8</v>
      </c>
      <c r="AH21">
        <v>-86</v>
      </c>
      <c r="AI21">
        <v>-0.5</v>
      </c>
      <c r="AJ21" s="3" t="s">
        <v>19</v>
      </c>
      <c r="AK21">
        <v>17312</v>
      </c>
      <c r="AL21">
        <v>0.8</v>
      </c>
      <c r="AM21">
        <v>121</v>
      </c>
      <c r="AN21">
        <v>0.7</v>
      </c>
      <c r="AO21" s="3" t="s">
        <v>19</v>
      </c>
      <c r="AP21" s="6">
        <v>17352</v>
      </c>
      <c r="AQ21" s="8">
        <v>0.8</v>
      </c>
      <c r="AR21" s="8">
        <v>40</v>
      </c>
      <c r="AS21" s="8">
        <v>0.2</v>
      </c>
      <c r="AT21" s="3" t="s">
        <v>19</v>
      </c>
      <c r="AU21" s="6">
        <v>17370</v>
      </c>
      <c r="AV21" s="8">
        <v>0.8</v>
      </c>
      <c r="AW21" s="8">
        <v>18</v>
      </c>
      <c r="AX21" s="8">
        <v>0.1</v>
      </c>
    </row>
    <row r="22" spans="1:50">
      <c r="A22" s="3" t="s">
        <v>20</v>
      </c>
      <c r="B22">
        <v>5076</v>
      </c>
      <c r="C22">
        <v>0.2</v>
      </c>
      <c r="D22">
        <v>8</v>
      </c>
      <c r="E22">
        <v>0.2</v>
      </c>
      <c r="F22" s="3" t="s">
        <v>20</v>
      </c>
      <c r="G22">
        <v>5093</v>
      </c>
      <c r="H22">
        <v>0.2</v>
      </c>
      <c r="I22">
        <v>17</v>
      </c>
      <c r="J22">
        <v>0.3</v>
      </c>
      <c r="K22" s="3" t="s">
        <v>20</v>
      </c>
      <c r="L22">
        <v>5103</v>
      </c>
      <c r="M22">
        <v>0.2</v>
      </c>
      <c r="N22">
        <v>10</v>
      </c>
      <c r="O22">
        <v>0.2</v>
      </c>
      <c r="P22" s="3" t="s">
        <v>20</v>
      </c>
      <c r="Q22">
        <v>5110</v>
      </c>
      <c r="R22">
        <v>0.2</v>
      </c>
      <c r="S22">
        <v>7</v>
      </c>
      <c r="T22">
        <v>0.1</v>
      </c>
      <c r="U22" s="3" t="s">
        <v>20</v>
      </c>
      <c r="V22">
        <v>5053</v>
      </c>
      <c r="W22">
        <v>0.2</v>
      </c>
      <c r="X22">
        <v>-57</v>
      </c>
      <c r="Y22">
        <v>-1.1000000000000001</v>
      </c>
      <c r="Z22" s="3" t="s">
        <v>20</v>
      </c>
      <c r="AA22">
        <v>4958</v>
      </c>
      <c r="AB22">
        <v>0.2</v>
      </c>
      <c r="AC22">
        <v>-95</v>
      </c>
      <c r="AD22">
        <v>-1.9</v>
      </c>
      <c r="AE22" s="3" t="s">
        <v>20</v>
      </c>
      <c r="AF22">
        <v>4910</v>
      </c>
      <c r="AG22">
        <v>0.2</v>
      </c>
      <c r="AH22">
        <v>-48</v>
      </c>
      <c r="AI22">
        <v>-1</v>
      </c>
      <c r="AJ22" s="3" t="s">
        <v>20</v>
      </c>
      <c r="AK22">
        <v>4828</v>
      </c>
      <c r="AL22">
        <v>0.2</v>
      </c>
      <c r="AM22">
        <v>-82</v>
      </c>
      <c r="AN22">
        <v>-1.7</v>
      </c>
      <c r="AO22" s="3" t="s">
        <v>20</v>
      </c>
      <c r="AP22" s="6">
        <v>4799</v>
      </c>
      <c r="AQ22" s="8">
        <v>0.2</v>
      </c>
      <c r="AR22" s="8">
        <v>-29</v>
      </c>
      <c r="AS22" s="8">
        <v>-0.6</v>
      </c>
      <c r="AT22" s="3" t="s">
        <v>20</v>
      </c>
      <c r="AU22" s="6">
        <v>4828</v>
      </c>
      <c r="AV22" s="8">
        <v>0.2</v>
      </c>
      <c r="AW22" s="8">
        <v>29</v>
      </c>
      <c r="AX22" s="8">
        <v>0.6</v>
      </c>
    </row>
    <row r="23" spans="1:50">
      <c r="A23" s="3" t="s">
        <v>21</v>
      </c>
      <c r="B23">
        <v>16707</v>
      </c>
      <c r="C23">
        <v>0.8</v>
      </c>
      <c r="D23">
        <v>528</v>
      </c>
      <c r="E23">
        <v>3.3</v>
      </c>
      <c r="F23" s="3" t="s">
        <v>21</v>
      </c>
      <c r="G23">
        <v>17130</v>
      </c>
      <c r="H23">
        <v>0.8</v>
      </c>
      <c r="I23">
        <v>423</v>
      </c>
      <c r="J23">
        <v>2.5</v>
      </c>
      <c r="K23" s="3" t="s">
        <v>21</v>
      </c>
      <c r="L23">
        <v>17555</v>
      </c>
      <c r="M23">
        <v>0.8</v>
      </c>
      <c r="N23">
        <v>425</v>
      </c>
      <c r="O23">
        <v>2.5</v>
      </c>
      <c r="P23" s="3" t="s">
        <v>21</v>
      </c>
      <c r="Q23">
        <v>16099</v>
      </c>
      <c r="R23">
        <v>0.8</v>
      </c>
      <c r="S23">
        <v>-1456</v>
      </c>
      <c r="T23">
        <v>-8.3000000000000007</v>
      </c>
      <c r="U23" s="3" t="s">
        <v>21</v>
      </c>
      <c r="V23">
        <v>16221</v>
      </c>
      <c r="W23">
        <v>0.8</v>
      </c>
      <c r="X23">
        <v>122</v>
      </c>
      <c r="Y23">
        <v>0.8</v>
      </c>
      <c r="Z23" s="3" t="s">
        <v>21</v>
      </c>
      <c r="AA23">
        <v>17090</v>
      </c>
      <c r="AB23">
        <v>0.8</v>
      </c>
      <c r="AC23">
        <v>869</v>
      </c>
      <c r="AD23">
        <v>5.4</v>
      </c>
      <c r="AE23" s="3" t="s">
        <v>21</v>
      </c>
      <c r="AF23">
        <v>17870</v>
      </c>
      <c r="AG23">
        <v>0.9</v>
      </c>
      <c r="AH23">
        <v>780</v>
      </c>
      <c r="AI23">
        <v>4.5999999999999996</v>
      </c>
      <c r="AJ23" s="3" t="s">
        <v>21</v>
      </c>
      <c r="AK23">
        <v>18887</v>
      </c>
      <c r="AL23">
        <v>0.9</v>
      </c>
      <c r="AM23">
        <v>1017</v>
      </c>
      <c r="AN23">
        <v>5.4</v>
      </c>
      <c r="AO23" s="3" t="s">
        <v>21</v>
      </c>
      <c r="AP23" s="6">
        <v>19672</v>
      </c>
      <c r="AQ23" s="8">
        <v>0.9</v>
      </c>
      <c r="AR23" s="8">
        <v>785</v>
      </c>
      <c r="AS23" s="8">
        <v>4</v>
      </c>
      <c r="AT23" s="3" t="s">
        <v>21</v>
      </c>
      <c r="AU23" s="6">
        <v>20886</v>
      </c>
      <c r="AV23" s="8">
        <v>1</v>
      </c>
      <c r="AW23" s="6">
        <v>1214</v>
      </c>
      <c r="AX23" s="8">
        <v>6.2</v>
      </c>
    </row>
    <row r="24" spans="1:50">
      <c r="A24" s="3" t="s">
        <v>22</v>
      </c>
      <c r="B24">
        <v>222643</v>
      </c>
      <c r="C24">
        <v>10.5</v>
      </c>
      <c r="D24">
        <v>226</v>
      </c>
      <c r="E24">
        <v>0.1</v>
      </c>
      <c r="F24" s="3" t="s">
        <v>22</v>
      </c>
      <c r="G24">
        <v>222271</v>
      </c>
      <c r="H24">
        <v>10.5</v>
      </c>
      <c r="I24">
        <v>-372</v>
      </c>
      <c r="J24">
        <v>-0.2</v>
      </c>
      <c r="K24" s="3" t="s">
        <v>22</v>
      </c>
      <c r="L24">
        <v>206965</v>
      </c>
      <c r="M24">
        <v>9.8000000000000007</v>
      </c>
      <c r="N24">
        <v>-15306</v>
      </c>
      <c r="O24">
        <v>-6.9</v>
      </c>
      <c r="P24" s="3" t="s">
        <v>22</v>
      </c>
      <c r="Q24">
        <v>206593</v>
      </c>
      <c r="R24">
        <v>9.8000000000000007</v>
      </c>
      <c r="S24">
        <v>-372</v>
      </c>
      <c r="T24">
        <v>-0.2</v>
      </c>
      <c r="U24" s="3" t="s">
        <v>22</v>
      </c>
      <c r="V24">
        <v>205279</v>
      </c>
      <c r="W24">
        <v>9.8000000000000007</v>
      </c>
      <c r="X24">
        <v>-1314</v>
      </c>
      <c r="Y24">
        <v>-0.6</v>
      </c>
      <c r="Z24" s="3" t="s">
        <v>22</v>
      </c>
      <c r="AA24">
        <v>203811</v>
      </c>
      <c r="AB24">
        <v>9.6999999999999993</v>
      </c>
      <c r="AC24">
        <v>-1468</v>
      </c>
      <c r="AD24">
        <v>-0.7</v>
      </c>
      <c r="AE24" s="3" t="s">
        <v>22</v>
      </c>
      <c r="AF24">
        <v>203585</v>
      </c>
      <c r="AG24">
        <v>9.6999999999999993</v>
      </c>
      <c r="AH24">
        <v>-226</v>
      </c>
      <c r="AI24">
        <v>-0.1</v>
      </c>
      <c r="AJ24" s="3" t="s">
        <v>22</v>
      </c>
      <c r="AK24">
        <v>203692</v>
      </c>
      <c r="AL24">
        <v>9.6999999999999993</v>
      </c>
      <c r="AM24">
        <v>107</v>
      </c>
      <c r="AN24">
        <v>0.1</v>
      </c>
      <c r="AO24" s="3" t="s">
        <v>22</v>
      </c>
      <c r="AP24" s="6">
        <v>204856</v>
      </c>
      <c r="AQ24" s="8">
        <v>9.6</v>
      </c>
      <c r="AR24" s="6">
        <v>1164</v>
      </c>
      <c r="AS24" s="8">
        <v>0.6</v>
      </c>
      <c r="AT24" s="3" t="s">
        <v>22</v>
      </c>
      <c r="AU24" s="6">
        <v>207312</v>
      </c>
      <c r="AV24" s="8">
        <v>9.6</v>
      </c>
      <c r="AW24" s="6">
        <v>2456</v>
      </c>
      <c r="AX24" s="8">
        <v>1.2</v>
      </c>
    </row>
    <row r="25" spans="1:50">
      <c r="A25" s="3" t="s">
        <v>23</v>
      </c>
      <c r="B25">
        <v>14143</v>
      </c>
      <c r="C25">
        <v>0.7</v>
      </c>
      <c r="D25">
        <v>130</v>
      </c>
      <c r="E25">
        <v>0.9</v>
      </c>
      <c r="F25" s="3" t="s">
        <v>23</v>
      </c>
      <c r="G25">
        <v>14333</v>
      </c>
      <c r="H25">
        <v>0.7</v>
      </c>
      <c r="I25">
        <v>190</v>
      </c>
      <c r="J25">
        <v>1.3</v>
      </c>
      <c r="K25" s="3" t="s">
        <v>23</v>
      </c>
      <c r="L25">
        <v>14374</v>
      </c>
      <c r="M25">
        <v>0.7</v>
      </c>
      <c r="N25">
        <v>41</v>
      </c>
      <c r="O25">
        <v>0.3</v>
      </c>
      <c r="P25" s="3" t="s">
        <v>23</v>
      </c>
      <c r="Q25">
        <v>14545</v>
      </c>
      <c r="R25">
        <v>0.7</v>
      </c>
      <c r="S25">
        <v>171</v>
      </c>
      <c r="T25">
        <v>1.2</v>
      </c>
      <c r="U25" s="3" t="s">
        <v>23</v>
      </c>
      <c r="V25">
        <v>14296</v>
      </c>
      <c r="W25">
        <v>0.7</v>
      </c>
      <c r="X25">
        <v>-249</v>
      </c>
      <c r="Y25">
        <v>-1.7</v>
      </c>
      <c r="Z25" s="3" t="s">
        <v>23</v>
      </c>
      <c r="AA25">
        <v>14246</v>
      </c>
      <c r="AB25">
        <v>0.7</v>
      </c>
      <c r="AC25">
        <v>-50</v>
      </c>
      <c r="AD25">
        <v>-0.3</v>
      </c>
      <c r="AE25" s="3" t="s">
        <v>23</v>
      </c>
      <c r="AF25">
        <v>14125</v>
      </c>
      <c r="AG25">
        <v>0.7</v>
      </c>
      <c r="AH25">
        <v>-121</v>
      </c>
      <c r="AI25">
        <v>-0.8</v>
      </c>
      <c r="AJ25" s="3" t="s">
        <v>23</v>
      </c>
      <c r="AK25">
        <v>14189</v>
      </c>
      <c r="AL25">
        <v>0.7</v>
      </c>
      <c r="AM25">
        <v>64</v>
      </c>
      <c r="AN25">
        <v>0.5</v>
      </c>
      <c r="AO25" s="3" t="s">
        <v>23</v>
      </c>
      <c r="AP25" s="6">
        <v>14445</v>
      </c>
      <c r="AQ25" s="8">
        <v>0.7</v>
      </c>
      <c r="AR25" s="8">
        <v>256</v>
      </c>
      <c r="AS25" s="8">
        <v>1.8</v>
      </c>
      <c r="AT25" s="3" t="s">
        <v>23</v>
      </c>
      <c r="AU25" s="6">
        <v>14679</v>
      </c>
      <c r="AV25" s="8">
        <v>0.7</v>
      </c>
      <c r="AW25" s="8">
        <v>234</v>
      </c>
      <c r="AX25" s="8">
        <v>1.6</v>
      </c>
    </row>
    <row r="26" spans="1:50">
      <c r="A26" s="3" t="s">
        <v>24</v>
      </c>
      <c r="B26">
        <v>12099</v>
      </c>
      <c r="C26">
        <v>0.6</v>
      </c>
      <c r="D26">
        <v>49</v>
      </c>
      <c r="E26">
        <v>0.4</v>
      </c>
      <c r="F26" s="3" t="s">
        <v>24</v>
      </c>
      <c r="G26">
        <v>12274</v>
      </c>
      <c r="H26">
        <v>0.6</v>
      </c>
      <c r="I26">
        <v>175</v>
      </c>
      <c r="J26">
        <v>1.4</v>
      </c>
      <c r="K26" s="3" t="s">
        <v>24</v>
      </c>
      <c r="L26">
        <v>12392</v>
      </c>
      <c r="M26">
        <v>0.6</v>
      </c>
      <c r="N26">
        <v>118</v>
      </c>
      <c r="O26">
        <v>1</v>
      </c>
      <c r="P26" s="3" t="s">
        <v>24</v>
      </c>
      <c r="Q26">
        <v>12634</v>
      </c>
      <c r="R26">
        <v>0.6</v>
      </c>
      <c r="S26">
        <v>242</v>
      </c>
      <c r="T26">
        <v>2</v>
      </c>
      <c r="U26" s="3" t="s">
        <v>24</v>
      </c>
      <c r="V26">
        <v>10468</v>
      </c>
      <c r="W26">
        <v>0.5</v>
      </c>
      <c r="X26">
        <v>-2166</v>
      </c>
      <c r="Y26">
        <v>-17.100000000000001</v>
      </c>
      <c r="Z26" s="3" t="s">
        <v>24</v>
      </c>
      <c r="AA26">
        <v>10690</v>
      </c>
      <c r="AB26">
        <v>0.5</v>
      </c>
      <c r="AC26">
        <v>222</v>
      </c>
      <c r="AD26">
        <v>2.1</v>
      </c>
      <c r="AE26" s="3" t="s">
        <v>24</v>
      </c>
      <c r="AF26">
        <v>11338</v>
      </c>
      <c r="AG26">
        <v>0.5</v>
      </c>
      <c r="AH26">
        <v>648</v>
      </c>
      <c r="AI26">
        <v>6.1</v>
      </c>
      <c r="AJ26" s="3" t="s">
        <v>24</v>
      </c>
      <c r="AK26">
        <v>10576</v>
      </c>
      <c r="AL26">
        <v>0.5</v>
      </c>
      <c r="AM26">
        <v>-762</v>
      </c>
      <c r="AN26">
        <v>-7.2</v>
      </c>
      <c r="AO26" s="3" t="s">
        <v>24</v>
      </c>
      <c r="AP26" s="6">
        <v>10755</v>
      </c>
      <c r="AQ26" s="8">
        <v>0.5</v>
      </c>
      <c r="AR26" s="8">
        <v>179</v>
      </c>
      <c r="AS26" s="8">
        <v>1.7</v>
      </c>
      <c r="AT26" s="3" t="s">
        <v>24</v>
      </c>
      <c r="AU26" s="6">
        <v>11111</v>
      </c>
      <c r="AV26" s="8">
        <v>0.5</v>
      </c>
      <c r="AW26" s="8">
        <v>356</v>
      </c>
      <c r="AX26" s="8">
        <v>3.3</v>
      </c>
    </row>
    <row r="27" spans="1:50">
      <c r="A27" s="3" t="s">
        <v>25</v>
      </c>
      <c r="B27">
        <v>8930</v>
      </c>
      <c r="C27">
        <v>0.4</v>
      </c>
      <c r="D27">
        <v>-66</v>
      </c>
      <c r="E27">
        <v>-0.7</v>
      </c>
      <c r="F27" s="3" t="s">
        <v>25</v>
      </c>
      <c r="G27">
        <v>9065</v>
      </c>
      <c r="H27">
        <v>0.4</v>
      </c>
      <c r="I27">
        <v>135</v>
      </c>
      <c r="J27">
        <v>1.5</v>
      </c>
      <c r="K27" s="3" t="s">
        <v>25</v>
      </c>
      <c r="L27">
        <v>9037</v>
      </c>
      <c r="M27">
        <v>0.4</v>
      </c>
      <c r="N27">
        <v>-28</v>
      </c>
      <c r="O27">
        <v>-0.3</v>
      </c>
      <c r="P27" s="3" t="s">
        <v>25</v>
      </c>
      <c r="Q27">
        <v>9076</v>
      </c>
      <c r="R27">
        <v>0.4</v>
      </c>
      <c r="S27">
        <v>39</v>
      </c>
      <c r="T27">
        <v>0.4</v>
      </c>
      <c r="U27" s="3" t="s">
        <v>25</v>
      </c>
      <c r="V27">
        <v>8998</v>
      </c>
      <c r="W27">
        <v>0.4</v>
      </c>
      <c r="X27">
        <v>-78</v>
      </c>
      <c r="Y27">
        <v>-0.9</v>
      </c>
      <c r="Z27" s="3" t="s">
        <v>25</v>
      </c>
      <c r="AA27">
        <v>8930</v>
      </c>
      <c r="AB27">
        <v>0.4</v>
      </c>
      <c r="AC27">
        <v>-68</v>
      </c>
      <c r="AD27">
        <v>-0.8</v>
      </c>
      <c r="AE27" s="3" t="s">
        <v>25</v>
      </c>
      <c r="AF27">
        <v>8873</v>
      </c>
      <c r="AG27">
        <v>0.4</v>
      </c>
      <c r="AH27">
        <v>-57</v>
      </c>
      <c r="AI27">
        <v>-0.6</v>
      </c>
      <c r="AJ27" s="3" t="s">
        <v>25</v>
      </c>
      <c r="AK27">
        <v>8873</v>
      </c>
      <c r="AL27">
        <v>0.4</v>
      </c>
      <c r="AM27">
        <v>0</v>
      </c>
      <c r="AN27">
        <v>0</v>
      </c>
      <c r="AO27" s="3" t="s">
        <v>25</v>
      </c>
      <c r="AP27" s="6">
        <v>8947</v>
      </c>
      <c r="AQ27" s="8">
        <v>0.4</v>
      </c>
      <c r="AR27" s="8">
        <v>74</v>
      </c>
      <c r="AS27" s="8">
        <v>0.8</v>
      </c>
      <c r="AT27" s="3" t="s">
        <v>25</v>
      </c>
      <c r="AU27" s="6">
        <v>8934</v>
      </c>
      <c r="AV27" s="8">
        <v>0.4</v>
      </c>
      <c r="AW27" s="8">
        <v>-13</v>
      </c>
      <c r="AX27" s="8">
        <v>-0.2</v>
      </c>
    </row>
    <row r="28" spans="1:50">
      <c r="A28" s="3" t="s">
        <v>26</v>
      </c>
      <c r="B28">
        <v>5246</v>
      </c>
      <c r="C28">
        <v>0.2</v>
      </c>
      <c r="D28">
        <v>-8</v>
      </c>
      <c r="E28">
        <v>-0.2</v>
      </c>
      <c r="F28" s="3" t="s">
        <v>26</v>
      </c>
      <c r="G28">
        <v>5257</v>
      </c>
      <c r="H28">
        <v>0.2</v>
      </c>
      <c r="I28">
        <v>11</v>
      </c>
      <c r="J28">
        <v>0.2</v>
      </c>
      <c r="K28" s="3" t="s">
        <v>26</v>
      </c>
      <c r="L28">
        <v>5119</v>
      </c>
      <c r="M28">
        <v>0.2</v>
      </c>
      <c r="N28">
        <v>-138</v>
      </c>
      <c r="O28">
        <v>-2.6</v>
      </c>
      <c r="P28" s="3" t="s">
        <v>26</v>
      </c>
      <c r="Q28">
        <v>5082</v>
      </c>
      <c r="R28">
        <v>0.2</v>
      </c>
      <c r="S28">
        <v>-37</v>
      </c>
      <c r="T28">
        <v>-0.7</v>
      </c>
      <c r="U28" s="3" t="s">
        <v>26</v>
      </c>
      <c r="V28">
        <v>4727</v>
      </c>
      <c r="W28">
        <v>0.2</v>
      </c>
      <c r="X28">
        <v>-355</v>
      </c>
      <c r="Y28">
        <v>-7</v>
      </c>
      <c r="Z28" s="3" t="s">
        <v>26</v>
      </c>
      <c r="AA28">
        <v>4805</v>
      </c>
      <c r="AB28">
        <v>0.2</v>
      </c>
      <c r="AC28">
        <v>78</v>
      </c>
      <c r="AD28">
        <v>1.7</v>
      </c>
      <c r="AE28" s="3" t="s">
        <v>26</v>
      </c>
      <c r="AF28">
        <v>4786</v>
      </c>
      <c r="AG28">
        <v>0.2</v>
      </c>
      <c r="AH28">
        <v>-19</v>
      </c>
      <c r="AI28">
        <v>-0.4</v>
      </c>
      <c r="AJ28" s="3" t="s">
        <v>26</v>
      </c>
      <c r="AK28">
        <v>4848</v>
      </c>
      <c r="AL28">
        <v>0.2</v>
      </c>
      <c r="AM28">
        <v>62</v>
      </c>
      <c r="AN28">
        <v>1.3</v>
      </c>
      <c r="AO28" s="3" t="s">
        <v>26</v>
      </c>
      <c r="AP28" s="6">
        <v>4757</v>
      </c>
      <c r="AQ28" s="8">
        <v>0.2</v>
      </c>
      <c r="AR28" s="8">
        <v>-91</v>
      </c>
      <c r="AS28" s="8">
        <v>-1.9</v>
      </c>
      <c r="AT28" s="3" t="s">
        <v>26</v>
      </c>
      <c r="AU28" s="6">
        <v>4693</v>
      </c>
      <c r="AV28" s="8">
        <v>0.2</v>
      </c>
      <c r="AW28" s="8">
        <v>-64</v>
      </c>
      <c r="AX28" s="8">
        <v>-1.4</v>
      </c>
    </row>
    <row r="29" spans="1:50">
      <c r="A29" s="3" t="s">
        <v>27</v>
      </c>
      <c r="B29">
        <v>23615</v>
      </c>
      <c r="C29">
        <v>1.1000000000000001</v>
      </c>
      <c r="D29">
        <v>53</v>
      </c>
      <c r="E29">
        <v>0.2</v>
      </c>
      <c r="F29" s="3" t="s">
        <v>27</v>
      </c>
      <c r="G29">
        <v>23699</v>
      </c>
      <c r="H29">
        <v>1.1000000000000001</v>
      </c>
      <c r="I29">
        <v>84</v>
      </c>
      <c r="J29">
        <v>0.4</v>
      </c>
      <c r="K29" s="3" t="s">
        <v>27</v>
      </c>
      <c r="L29">
        <v>23718</v>
      </c>
      <c r="M29">
        <v>1.1000000000000001</v>
      </c>
      <c r="N29">
        <v>19</v>
      </c>
      <c r="O29">
        <v>0.1</v>
      </c>
      <c r="P29" s="3" t="s">
        <v>27</v>
      </c>
      <c r="Q29">
        <v>23805</v>
      </c>
      <c r="R29">
        <v>1.1000000000000001</v>
      </c>
      <c r="S29">
        <v>87</v>
      </c>
      <c r="T29">
        <v>0.4</v>
      </c>
      <c r="U29" s="3" t="s">
        <v>27</v>
      </c>
      <c r="V29">
        <v>23929</v>
      </c>
      <c r="W29">
        <v>1.1000000000000001</v>
      </c>
      <c r="X29">
        <v>124</v>
      </c>
      <c r="Y29">
        <v>0.5</v>
      </c>
      <c r="Z29" s="3" t="s">
        <v>27</v>
      </c>
      <c r="AA29">
        <v>23893</v>
      </c>
      <c r="AB29">
        <v>1.1000000000000001</v>
      </c>
      <c r="AC29">
        <v>-36</v>
      </c>
      <c r="AD29">
        <v>-0.2</v>
      </c>
      <c r="AE29" s="3" t="s">
        <v>27</v>
      </c>
      <c r="AF29">
        <v>23772</v>
      </c>
      <c r="AG29">
        <v>1.1000000000000001</v>
      </c>
      <c r="AH29">
        <v>-121</v>
      </c>
      <c r="AI29">
        <v>-0.5</v>
      </c>
      <c r="AJ29" s="3" t="s">
        <v>27</v>
      </c>
      <c r="AK29">
        <v>23812</v>
      </c>
      <c r="AL29">
        <v>1.1000000000000001</v>
      </c>
      <c r="AM29">
        <v>40</v>
      </c>
      <c r="AN29">
        <v>0.2</v>
      </c>
      <c r="AO29" s="3" t="s">
        <v>27</v>
      </c>
      <c r="AP29" s="6">
        <v>23961</v>
      </c>
      <c r="AQ29" s="8">
        <v>1.1000000000000001</v>
      </c>
      <c r="AR29" s="8">
        <v>149</v>
      </c>
      <c r="AS29" s="8">
        <v>0.6</v>
      </c>
      <c r="AT29" s="3" t="s">
        <v>27</v>
      </c>
      <c r="AU29" s="6">
        <v>24134</v>
      </c>
      <c r="AV29" s="8">
        <v>1.1000000000000001</v>
      </c>
      <c r="AW29" s="8">
        <v>173</v>
      </c>
      <c r="AX29" s="8">
        <v>0.7</v>
      </c>
    </row>
    <row r="30" spans="1:50">
      <c r="A30" s="3" t="s">
        <v>28</v>
      </c>
      <c r="B30">
        <v>2965</v>
      </c>
      <c r="C30">
        <v>0.1</v>
      </c>
      <c r="D30">
        <v>-50</v>
      </c>
      <c r="E30">
        <v>-1.7</v>
      </c>
      <c r="F30" s="3" t="s">
        <v>28</v>
      </c>
      <c r="G30">
        <v>2903</v>
      </c>
      <c r="H30">
        <v>0.1</v>
      </c>
      <c r="I30">
        <v>-62</v>
      </c>
      <c r="J30">
        <v>-2.1</v>
      </c>
      <c r="K30" s="3" t="s">
        <v>28</v>
      </c>
      <c r="L30">
        <v>2848</v>
      </c>
      <c r="M30">
        <v>0.1</v>
      </c>
      <c r="N30">
        <v>-55</v>
      </c>
      <c r="O30">
        <v>-1.9</v>
      </c>
      <c r="P30" s="3" t="s">
        <v>28</v>
      </c>
      <c r="Q30">
        <v>2815</v>
      </c>
      <c r="R30">
        <v>0.1</v>
      </c>
      <c r="S30">
        <v>-33</v>
      </c>
      <c r="T30">
        <v>-1.2</v>
      </c>
      <c r="U30" s="3" t="s">
        <v>28</v>
      </c>
      <c r="V30">
        <v>2775</v>
      </c>
      <c r="W30">
        <v>0.1</v>
      </c>
      <c r="X30">
        <v>-40</v>
      </c>
      <c r="Y30">
        <v>-1.4</v>
      </c>
      <c r="Z30" s="3" t="s">
        <v>28</v>
      </c>
      <c r="AA30">
        <v>2698</v>
      </c>
      <c r="AB30">
        <v>0.1</v>
      </c>
      <c r="AC30">
        <v>-77</v>
      </c>
      <c r="AD30">
        <v>-2.8</v>
      </c>
      <c r="AE30" s="3" t="s">
        <v>28</v>
      </c>
      <c r="AF30">
        <v>2658</v>
      </c>
      <c r="AG30">
        <v>0.1</v>
      </c>
      <c r="AH30">
        <v>-40</v>
      </c>
      <c r="AI30">
        <v>-1.5</v>
      </c>
      <c r="AJ30" s="3" t="s">
        <v>28</v>
      </c>
      <c r="AK30">
        <v>2650</v>
      </c>
      <c r="AL30">
        <v>0.1</v>
      </c>
      <c r="AM30">
        <v>-8</v>
      </c>
      <c r="AN30">
        <v>-0.3</v>
      </c>
      <c r="AO30" s="3" t="s">
        <v>28</v>
      </c>
      <c r="AP30" s="6">
        <v>2670</v>
      </c>
      <c r="AQ30" s="8">
        <v>0.1</v>
      </c>
      <c r="AR30" s="8">
        <v>20</v>
      </c>
      <c r="AS30" s="8">
        <v>0.7</v>
      </c>
      <c r="AT30" s="3" t="s">
        <v>28</v>
      </c>
      <c r="AU30" s="6">
        <v>2763</v>
      </c>
      <c r="AV30" s="8">
        <v>0.1</v>
      </c>
      <c r="AW30" s="8">
        <v>93</v>
      </c>
      <c r="AX30" s="8">
        <v>3.5</v>
      </c>
    </row>
    <row r="31" spans="1:50">
      <c r="A31" s="3" t="s">
        <v>29</v>
      </c>
      <c r="B31">
        <v>10731</v>
      </c>
      <c r="C31">
        <v>0.5</v>
      </c>
      <c r="D31">
        <v>65</v>
      </c>
      <c r="E31">
        <v>0.6</v>
      </c>
      <c r="F31" s="3" t="s">
        <v>29</v>
      </c>
      <c r="G31">
        <v>10874</v>
      </c>
      <c r="H31">
        <v>0.5</v>
      </c>
      <c r="I31">
        <v>143</v>
      </c>
      <c r="J31">
        <v>1.3</v>
      </c>
      <c r="K31" s="3" t="s">
        <v>29</v>
      </c>
      <c r="L31">
        <v>10904</v>
      </c>
      <c r="M31">
        <v>0.5</v>
      </c>
      <c r="N31">
        <v>30</v>
      </c>
      <c r="O31">
        <v>0.3</v>
      </c>
      <c r="P31" s="3" t="s">
        <v>29</v>
      </c>
      <c r="Q31">
        <v>11078</v>
      </c>
      <c r="R31">
        <v>0.5</v>
      </c>
      <c r="S31">
        <v>174</v>
      </c>
      <c r="T31">
        <v>1.6</v>
      </c>
      <c r="U31" s="3" t="s">
        <v>29</v>
      </c>
      <c r="V31">
        <v>11097</v>
      </c>
      <c r="W31">
        <v>0.5</v>
      </c>
      <c r="X31">
        <v>19</v>
      </c>
      <c r="Y31">
        <v>0.2</v>
      </c>
      <c r="Z31" s="3" t="s">
        <v>29</v>
      </c>
      <c r="AA31">
        <v>11107</v>
      </c>
      <c r="AB31">
        <v>0.5</v>
      </c>
      <c r="AC31">
        <v>10</v>
      </c>
      <c r="AD31">
        <v>0.1</v>
      </c>
      <c r="AE31" s="3" t="s">
        <v>29</v>
      </c>
      <c r="AF31">
        <v>11114</v>
      </c>
      <c r="AG31">
        <v>0.5</v>
      </c>
      <c r="AH31">
        <v>7</v>
      </c>
      <c r="AI31">
        <v>0.1</v>
      </c>
      <c r="AJ31" s="3" t="s">
        <v>29</v>
      </c>
      <c r="AK31">
        <v>11108</v>
      </c>
      <c r="AL31">
        <v>0.5</v>
      </c>
      <c r="AM31">
        <v>-6</v>
      </c>
      <c r="AN31">
        <v>-0.1</v>
      </c>
      <c r="AO31" s="3" t="s">
        <v>29</v>
      </c>
      <c r="AP31" s="6">
        <v>11203</v>
      </c>
      <c r="AQ31" s="8">
        <v>0.5</v>
      </c>
      <c r="AR31" s="8">
        <v>95</v>
      </c>
      <c r="AS31" s="8">
        <v>0.8</v>
      </c>
      <c r="AT31" s="3" t="s">
        <v>29</v>
      </c>
      <c r="AU31" s="6">
        <v>11294</v>
      </c>
      <c r="AV31" s="8">
        <v>0.5</v>
      </c>
      <c r="AW31" s="8">
        <v>91</v>
      </c>
      <c r="AX31" s="8">
        <v>0.8</v>
      </c>
    </row>
    <row r="32" spans="1:50">
      <c r="A32" s="3" t="s">
        <v>30</v>
      </c>
      <c r="B32">
        <v>9042</v>
      </c>
      <c r="C32">
        <v>0.4</v>
      </c>
      <c r="D32">
        <v>19</v>
      </c>
      <c r="E32">
        <v>0.2</v>
      </c>
      <c r="F32" s="3" t="s">
        <v>30</v>
      </c>
      <c r="G32">
        <v>9043</v>
      </c>
      <c r="H32">
        <v>0.4</v>
      </c>
      <c r="I32">
        <v>1</v>
      </c>
      <c r="J32">
        <v>0</v>
      </c>
      <c r="K32" s="3" t="s">
        <v>30</v>
      </c>
      <c r="L32">
        <v>9049</v>
      </c>
      <c r="M32">
        <v>0.4</v>
      </c>
      <c r="N32">
        <v>6</v>
      </c>
      <c r="O32">
        <v>0.1</v>
      </c>
      <c r="P32" s="3" t="s">
        <v>30</v>
      </c>
      <c r="Q32">
        <v>9069</v>
      </c>
      <c r="R32">
        <v>0.4</v>
      </c>
      <c r="S32">
        <v>20</v>
      </c>
      <c r="T32">
        <v>0.2</v>
      </c>
      <c r="U32" s="3" t="s">
        <v>30</v>
      </c>
      <c r="V32">
        <v>9026</v>
      </c>
      <c r="W32">
        <v>0.4</v>
      </c>
      <c r="X32">
        <v>-43</v>
      </c>
      <c r="Y32">
        <v>-0.5</v>
      </c>
      <c r="Z32" s="3" t="s">
        <v>30</v>
      </c>
      <c r="AA32">
        <v>9026</v>
      </c>
      <c r="AB32">
        <v>0.4</v>
      </c>
      <c r="AC32">
        <v>0</v>
      </c>
      <c r="AD32">
        <v>0</v>
      </c>
      <c r="AE32" s="3" t="s">
        <v>30</v>
      </c>
      <c r="AF32">
        <v>8969</v>
      </c>
      <c r="AG32">
        <v>0.4</v>
      </c>
      <c r="AH32">
        <v>-57</v>
      </c>
      <c r="AI32">
        <v>-0.6</v>
      </c>
      <c r="AJ32" s="3" t="s">
        <v>30</v>
      </c>
      <c r="AK32">
        <v>8969</v>
      </c>
      <c r="AL32">
        <v>0.4</v>
      </c>
      <c r="AM32">
        <v>0</v>
      </c>
      <c r="AN32">
        <v>0</v>
      </c>
      <c r="AO32" s="3" t="s">
        <v>30</v>
      </c>
      <c r="AP32" s="6">
        <v>9040</v>
      </c>
      <c r="AQ32" s="8">
        <v>0.4</v>
      </c>
      <c r="AR32" s="8">
        <v>71</v>
      </c>
      <c r="AS32" s="8">
        <v>0.8</v>
      </c>
      <c r="AT32" s="3" t="s">
        <v>30</v>
      </c>
      <c r="AU32" s="6">
        <v>9185</v>
      </c>
      <c r="AV32" s="8">
        <v>0.4</v>
      </c>
      <c r="AW32" s="8">
        <v>145</v>
      </c>
      <c r="AX32" s="8">
        <v>1.6</v>
      </c>
    </row>
    <row r="33" spans="1:50">
      <c r="A33" s="3" t="s">
        <v>31</v>
      </c>
      <c r="B33">
        <v>1843</v>
      </c>
      <c r="C33">
        <v>0.1</v>
      </c>
      <c r="D33">
        <v>-11</v>
      </c>
      <c r="E33">
        <v>-0.6</v>
      </c>
      <c r="F33" s="3" t="s">
        <v>31</v>
      </c>
      <c r="G33">
        <v>1831</v>
      </c>
      <c r="H33">
        <v>0.1</v>
      </c>
      <c r="I33">
        <v>-12</v>
      </c>
      <c r="J33">
        <v>-0.7</v>
      </c>
      <c r="K33" s="3" t="s">
        <v>31</v>
      </c>
      <c r="L33">
        <v>1825</v>
      </c>
      <c r="M33">
        <v>0.1</v>
      </c>
      <c r="N33">
        <v>-6</v>
      </c>
      <c r="O33">
        <v>-0.3</v>
      </c>
      <c r="P33" s="3" t="s">
        <v>31</v>
      </c>
      <c r="Q33">
        <v>1804</v>
      </c>
      <c r="R33">
        <v>0.1</v>
      </c>
      <c r="S33">
        <v>-21</v>
      </c>
      <c r="T33">
        <v>-1.2</v>
      </c>
      <c r="U33" s="3" t="s">
        <v>31</v>
      </c>
      <c r="V33">
        <v>1715</v>
      </c>
      <c r="W33">
        <v>0.1</v>
      </c>
      <c r="X33">
        <v>-89</v>
      </c>
      <c r="Y33">
        <v>-4.9000000000000004</v>
      </c>
      <c r="Z33" s="3" t="s">
        <v>31</v>
      </c>
      <c r="AA33">
        <v>1671</v>
      </c>
      <c r="AB33">
        <v>0.1</v>
      </c>
      <c r="AC33">
        <v>-44</v>
      </c>
      <c r="AD33">
        <v>-2.6</v>
      </c>
      <c r="AE33" s="3" t="s">
        <v>31</v>
      </c>
      <c r="AF33">
        <v>1630</v>
      </c>
      <c r="AG33">
        <v>0.1</v>
      </c>
      <c r="AH33">
        <v>-41</v>
      </c>
      <c r="AI33">
        <v>-2.5</v>
      </c>
      <c r="AJ33" s="3" t="s">
        <v>31</v>
      </c>
      <c r="AK33">
        <v>1615</v>
      </c>
      <c r="AL33">
        <v>0.1</v>
      </c>
      <c r="AM33">
        <v>-15</v>
      </c>
      <c r="AN33">
        <v>-0.9</v>
      </c>
      <c r="AO33" s="3" t="s">
        <v>31</v>
      </c>
      <c r="AP33" s="6">
        <v>1645</v>
      </c>
      <c r="AQ33" s="8">
        <v>0.1</v>
      </c>
      <c r="AR33" s="8">
        <v>30</v>
      </c>
      <c r="AS33" s="8">
        <v>1.8</v>
      </c>
      <c r="AT33" s="3" t="s">
        <v>31</v>
      </c>
      <c r="AU33" s="6">
        <v>1667</v>
      </c>
      <c r="AV33" s="8">
        <v>0.1</v>
      </c>
      <c r="AW33" s="8">
        <v>22</v>
      </c>
      <c r="AX33" s="8">
        <v>1.3</v>
      </c>
    </row>
    <row r="34" spans="1:50">
      <c r="A34" s="4" t="s">
        <v>0</v>
      </c>
      <c r="B34" s="5">
        <v>906854</v>
      </c>
      <c r="C34" s="5">
        <v>42.8</v>
      </c>
      <c r="D34" s="5">
        <v>7021</v>
      </c>
      <c r="E34" s="5">
        <v>0.8</v>
      </c>
      <c r="F34" s="4" t="s">
        <v>0</v>
      </c>
      <c r="G34" s="5">
        <v>908555</v>
      </c>
      <c r="H34" s="5">
        <v>42.7</v>
      </c>
      <c r="I34" s="5">
        <v>1701</v>
      </c>
      <c r="J34" s="5">
        <v>0.2</v>
      </c>
      <c r="K34" s="4" t="s">
        <v>0</v>
      </c>
      <c r="L34" s="5">
        <v>898680</v>
      </c>
      <c r="M34" s="5">
        <v>42.4</v>
      </c>
      <c r="N34" s="5">
        <v>-9875</v>
      </c>
      <c r="O34" s="5">
        <v>-1.1000000000000001</v>
      </c>
      <c r="P34" s="4" t="s">
        <v>0</v>
      </c>
      <c r="Q34" s="5">
        <v>897582</v>
      </c>
      <c r="R34" s="5">
        <v>42.4</v>
      </c>
      <c r="S34" s="5">
        <v>-1098</v>
      </c>
      <c r="T34" s="5">
        <v>-0.1</v>
      </c>
      <c r="U34" s="4" t="s">
        <v>0</v>
      </c>
      <c r="V34" s="5">
        <v>889936</v>
      </c>
      <c r="W34" s="5">
        <v>42.3</v>
      </c>
      <c r="X34" s="5">
        <v>-7646</v>
      </c>
      <c r="Y34" s="5">
        <v>-0.9</v>
      </c>
      <c r="Z34" s="4" t="s">
        <v>0</v>
      </c>
      <c r="AA34" s="5">
        <v>888184</v>
      </c>
      <c r="AB34" s="5">
        <v>42.3</v>
      </c>
      <c r="AC34" s="5">
        <v>-1752</v>
      </c>
      <c r="AD34" s="5">
        <v>-0.2</v>
      </c>
      <c r="AE34" s="4" t="s">
        <v>0</v>
      </c>
      <c r="AF34" s="5">
        <v>891111</v>
      </c>
      <c r="AG34" s="5">
        <v>42.4</v>
      </c>
      <c r="AH34" s="5">
        <v>2927</v>
      </c>
      <c r="AI34" s="5">
        <v>0.3</v>
      </c>
      <c r="AJ34" s="4" t="s">
        <v>0</v>
      </c>
      <c r="AK34" s="5">
        <v>894636</v>
      </c>
      <c r="AL34" s="5">
        <v>42.4</v>
      </c>
      <c r="AM34" s="5">
        <v>3525</v>
      </c>
      <c r="AN34" s="5">
        <v>0.4</v>
      </c>
      <c r="AO34" s="4" t="s">
        <v>0</v>
      </c>
      <c r="AP34" s="7">
        <v>904713</v>
      </c>
      <c r="AQ34" s="9">
        <v>42.5</v>
      </c>
      <c r="AR34" s="7">
        <v>10077</v>
      </c>
      <c r="AS34" s="9">
        <v>1.1000000000000001</v>
      </c>
      <c r="AT34" s="4" t="s">
        <v>0</v>
      </c>
      <c r="AU34" s="7">
        <v>917841</v>
      </c>
      <c r="AV34" s="9">
        <v>42.6</v>
      </c>
      <c r="AW34" s="7">
        <v>13128</v>
      </c>
      <c r="AX34" s="9">
        <v>1.4</v>
      </c>
    </row>
    <row r="37" spans="1:50">
      <c r="C37" s="10"/>
    </row>
    <row r="38" spans="1:50">
      <c r="C38" s="10"/>
    </row>
    <row r="39" spans="1:50">
      <c r="A39" s="10" t="s">
        <v>50</v>
      </c>
      <c r="B39" s="10"/>
    </row>
    <row r="40" spans="1:50">
      <c r="A40" s="10" t="s">
        <v>49</v>
      </c>
      <c r="B40" s="10"/>
    </row>
  </sheetData>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zoomScale="80" zoomScaleNormal="80" workbookViewId="0">
      <selection activeCell="C43" sqref="C43"/>
    </sheetView>
  </sheetViews>
  <sheetFormatPr baseColWidth="10" defaultRowHeight="15"/>
  <cols>
    <col min="1" max="1" width="18.7109375" style="120" customWidth="1"/>
    <col min="2" max="2" width="13" style="120" customWidth="1"/>
    <col min="3" max="3" width="12.140625" style="120" customWidth="1"/>
    <col min="4" max="7" width="11.42578125" style="120"/>
    <col min="8" max="8" width="12" style="120" customWidth="1"/>
    <col min="9" max="9" width="12.85546875" style="120" customWidth="1"/>
    <col min="10" max="10" width="11.42578125" style="120"/>
  </cols>
  <sheetData>
    <row r="1" spans="1:10">
      <c r="A1" s="401" t="s">
        <v>469</v>
      </c>
      <c r="B1" s="401"/>
      <c r="C1" s="401"/>
      <c r="D1" s="401"/>
      <c r="E1" s="401"/>
      <c r="F1" s="401"/>
      <c r="G1" s="401"/>
      <c r="H1" s="401"/>
      <c r="I1" s="401"/>
      <c r="J1" s="401"/>
    </row>
    <row r="2" spans="1:10">
      <c r="A2" s="400" t="s">
        <v>312</v>
      </c>
      <c r="B2" s="400"/>
      <c r="C2" s="400"/>
      <c r="D2" s="400"/>
      <c r="E2" s="400"/>
      <c r="F2" s="400"/>
      <c r="G2" s="400"/>
      <c r="H2" s="400"/>
      <c r="I2" s="400"/>
      <c r="J2" s="400"/>
    </row>
    <row r="3" spans="1:10">
      <c r="A3" s="121"/>
      <c r="B3" s="118" t="s">
        <v>54</v>
      </c>
      <c r="C3" s="118" t="s">
        <v>54</v>
      </c>
      <c r="D3" s="118" t="s">
        <v>54</v>
      </c>
      <c r="E3" s="118"/>
      <c r="F3" s="118"/>
      <c r="G3" s="118"/>
      <c r="H3" s="118"/>
      <c r="I3" s="118"/>
      <c r="J3" s="118"/>
    </row>
    <row r="4" spans="1:10">
      <c r="A4" s="122" t="s">
        <v>52</v>
      </c>
      <c r="B4" s="118"/>
      <c r="C4" s="123" t="s">
        <v>311</v>
      </c>
      <c r="D4" s="123"/>
      <c r="E4" s="118"/>
      <c r="F4" s="123" t="s">
        <v>53</v>
      </c>
      <c r="G4" s="124"/>
      <c r="H4" s="118"/>
      <c r="I4" s="123" t="s">
        <v>311</v>
      </c>
      <c r="J4" s="123"/>
    </row>
    <row r="5" spans="1:10">
      <c r="A5" s="118"/>
      <c r="B5" s="118"/>
      <c r="C5" s="125" t="s">
        <v>54</v>
      </c>
      <c r="D5" s="118"/>
      <c r="E5" s="118"/>
      <c r="F5" s="118"/>
      <c r="G5" s="118"/>
      <c r="H5" s="118"/>
      <c r="I5" s="125"/>
      <c r="J5" s="118"/>
    </row>
    <row r="6" spans="1:10">
      <c r="A6" s="125" t="s">
        <v>54</v>
      </c>
      <c r="B6" s="123" t="s">
        <v>55</v>
      </c>
      <c r="C6" s="126" t="s">
        <v>56</v>
      </c>
      <c r="D6" s="127"/>
      <c r="E6" s="118"/>
      <c r="F6" s="125" t="s">
        <v>54</v>
      </c>
      <c r="G6" s="118"/>
      <c r="H6" s="123" t="s">
        <v>55</v>
      </c>
      <c r="I6" s="126" t="s">
        <v>56</v>
      </c>
      <c r="J6" s="127"/>
    </row>
    <row r="7" spans="1:10">
      <c r="A7" s="118"/>
      <c r="B7" s="128" t="s">
        <v>57</v>
      </c>
      <c r="C7" s="126" t="s">
        <v>58</v>
      </c>
      <c r="D7" s="128" t="s">
        <v>59</v>
      </c>
      <c r="E7" s="118"/>
      <c r="F7" s="118"/>
      <c r="G7" s="118"/>
      <c r="H7" s="128" t="s">
        <v>57</v>
      </c>
      <c r="I7" s="126" t="s">
        <v>58</v>
      </c>
      <c r="J7" s="128" t="s">
        <v>59</v>
      </c>
    </row>
    <row r="8" spans="1:10">
      <c r="A8" s="118"/>
      <c r="B8" s="129"/>
      <c r="C8" s="118"/>
      <c r="D8" s="118"/>
      <c r="E8" s="118"/>
      <c r="F8" s="118"/>
      <c r="G8" s="118"/>
      <c r="H8" s="118"/>
      <c r="I8" s="118"/>
      <c r="J8" s="118"/>
    </row>
    <row r="9" spans="1:10">
      <c r="A9" s="130" t="s">
        <v>60</v>
      </c>
      <c r="B9" s="112">
        <v>122649</v>
      </c>
      <c r="C9" s="112">
        <v>341938</v>
      </c>
      <c r="D9" s="113">
        <v>-0.64131216770291688</v>
      </c>
      <c r="E9" s="118"/>
      <c r="F9" s="131"/>
      <c r="G9" s="130" t="s">
        <v>61</v>
      </c>
      <c r="H9" s="112">
        <v>8513</v>
      </c>
      <c r="I9" s="112">
        <v>23169</v>
      </c>
      <c r="J9" s="113">
        <v>-0.63256938150114372</v>
      </c>
    </row>
    <row r="10" spans="1:10">
      <c r="A10" s="130" t="s">
        <v>62</v>
      </c>
      <c r="B10" s="112">
        <v>956793</v>
      </c>
      <c r="C10" s="112">
        <v>2249293</v>
      </c>
      <c r="D10" s="113">
        <v>-0.57462500439026842</v>
      </c>
      <c r="E10" s="118"/>
      <c r="F10" s="129" t="s">
        <v>63</v>
      </c>
      <c r="G10" s="130" t="s">
        <v>64</v>
      </c>
      <c r="H10" s="112">
        <v>21605</v>
      </c>
      <c r="I10" s="112">
        <v>56038</v>
      </c>
      <c r="J10" s="113">
        <v>-0.61445804632570755</v>
      </c>
    </row>
    <row r="11" spans="1:10">
      <c r="A11" s="130" t="s">
        <v>65</v>
      </c>
      <c r="B11" s="114">
        <v>36.440428147694504</v>
      </c>
      <c r="C11" s="114">
        <v>74.38</v>
      </c>
      <c r="D11" s="115">
        <v>-37.939571852305491</v>
      </c>
      <c r="E11" s="118"/>
      <c r="F11" s="131"/>
      <c r="G11" s="130" t="s">
        <v>65</v>
      </c>
      <c r="H11" s="114">
        <v>19.378767221584386</v>
      </c>
      <c r="I11" s="114">
        <v>43.42</v>
      </c>
      <c r="J11" s="115">
        <v>-24.041232778415615</v>
      </c>
    </row>
    <row r="12" spans="1:10">
      <c r="A12" s="130" t="s">
        <v>66</v>
      </c>
      <c r="B12" s="114">
        <v>7.8010664579409532</v>
      </c>
      <c r="C12" s="114">
        <v>6.58</v>
      </c>
      <c r="D12" s="115">
        <v>1.2210664579409531</v>
      </c>
      <c r="E12" s="118"/>
      <c r="F12" s="132"/>
      <c r="G12" s="133" t="s">
        <v>67</v>
      </c>
      <c r="H12" s="116">
        <v>2.5378832374016209</v>
      </c>
      <c r="I12" s="116">
        <v>2.4186628684880658</v>
      </c>
      <c r="J12" s="117">
        <v>0.11922036891355514</v>
      </c>
    </row>
    <row r="13" spans="1:10">
      <c r="A13" s="130"/>
      <c r="B13" s="118"/>
      <c r="C13" s="118"/>
      <c r="D13" s="115"/>
      <c r="E13" s="118"/>
      <c r="F13" s="131"/>
      <c r="G13" s="130" t="s">
        <v>61</v>
      </c>
      <c r="H13" s="112">
        <v>2800</v>
      </c>
      <c r="I13" s="112">
        <v>8224</v>
      </c>
      <c r="J13" s="113">
        <v>-0.65953307392996108</v>
      </c>
    </row>
    <row r="14" spans="1:10">
      <c r="A14" s="130" t="s">
        <v>68</v>
      </c>
      <c r="B14" s="112">
        <v>61220</v>
      </c>
      <c r="C14" s="112">
        <v>178338</v>
      </c>
      <c r="D14" s="113">
        <v>-0.65671926342114417</v>
      </c>
      <c r="E14" s="118"/>
      <c r="F14" s="129" t="s">
        <v>69</v>
      </c>
      <c r="G14" s="130" t="s">
        <v>64</v>
      </c>
      <c r="H14" s="112">
        <v>10574</v>
      </c>
      <c r="I14" s="112">
        <v>30808</v>
      </c>
      <c r="J14" s="113">
        <v>-0.65677746039989615</v>
      </c>
    </row>
    <row r="15" spans="1:10">
      <c r="A15" s="130" t="s">
        <v>62</v>
      </c>
      <c r="B15" s="112">
        <v>649627</v>
      </c>
      <c r="C15" s="112">
        <v>1378508</v>
      </c>
      <c r="D15" s="113">
        <v>-0.52874629672080253</v>
      </c>
      <c r="E15" s="118" t="s">
        <v>54</v>
      </c>
      <c r="F15" s="129"/>
      <c r="G15" s="130" t="s">
        <v>65</v>
      </c>
      <c r="H15" s="114">
        <v>17.247341293142821</v>
      </c>
      <c r="I15" s="114">
        <v>42.36</v>
      </c>
      <c r="J15" s="115">
        <v>-25.112658706857179</v>
      </c>
    </row>
    <row r="16" spans="1:10">
      <c r="A16" s="130" t="s">
        <v>65</v>
      </c>
      <c r="B16" s="114">
        <v>32.362740555862764</v>
      </c>
      <c r="C16" s="114">
        <v>56.64</v>
      </c>
      <c r="D16" s="115">
        <v>-24.277259444137236</v>
      </c>
      <c r="E16" s="118" t="s">
        <v>54</v>
      </c>
      <c r="F16" s="132"/>
      <c r="G16" s="133" t="s">
        <v>67</v>
      </c>
      <c r="H16" s="116">
        <v>3.7764285714285712</v>
      </c>
      <c r="I16" s="116">
        <v>3.7461089494163424</v>
      </c>
      <c r="J16" s="117">
        <v>3.031962201222882E-2</v>
      </c>
    </row>
    <row r="17" spans="1:10">
      <c r="A17" s="130" t="s">
        <v>66</v>
      </c>
      <c r="B17" s="114">
        <v>10.611352499183273</v>
      </c>
      <c r="C17" s="114">
        <v>7.73</v>
      </c>
      <c r="D17" s="115">
        <v>2.8813524991832722</v>
      </c>
      <c r="E17" s="118" t="s">
        <v>54</v>
      </c>
      <c r="F17" s="129"/>
      <c r="G17" s="130" t="s">
        <v>61</v>
      </c>
      <c r="H17" s="112">
        <v>32602</v>
      </c>
      <c r="I17" s="112">
        <v>95583</v>
      </c>
      <c r="J17" s="113">
        <v>-0.65891424207233507</v>
      </c>
    </row>
    <row r="18" spans="1:10">
      <c r="A18" s="130"/>
      <c r="B18" s="118"/>
      <c r="C18" s="118"/>
      <c r="D18" s="115"/>
      <c r="E18" s="118" t="s">
        <v>54</v>
      </c>
      <c r="F18" s="129" t="s">
        <v>70</v>
      </c>
      <c r="G18" s="130" t="s">
        <v>64</v>
      </c>
      <c r="H18" s="112">
        <v>302185</v>
      </c>
      <c r="I18" s="112">
        <v>660438</v>
      </c>
      <c r="J18" s="113">
        <v>-0.54244758781293623</v>
      </c>
    </row>
    <row r="19" spans="1:10">
      <c r="A19" s="130" t="s">
        <v>71</v>
      </c>
      <c r="B19" s="112">
        <v>183869</v>
      </c>
      <c r="C19" s="112">
        <v>520276</v>
      </c>
      <c r="D19" s="113">
        <v>-0.64659334660833867</v>
      </c>
      <c r="E19" s="118" t="s">
        <v>54</v>
      </c>
      <c r="F19" s="129" t="s">
        <v>54</v>
      </c>
      <c r="G19" s="130" t="s">
        <v>65</v>
      </c>
      <c r="H19" s="114">
        <v>36.755637076626293</v>
      </c>
      <c r="I19" s="114">
        <v>67.47</v>
      </c>
      <c r="J19" s="115">
        <v>-30.714362923373706</v>
      </c>
    </row>
    <row r="20" spans="1:10">
      <c r="A20" s="130" t="s">
        <v>62</v>
      </c>
      <c r="B20" s="112">
        <v>1606420</v>
      </c>
      <c r="C20" s="112">
        <v>3627801</v>
      </c>
      <c r="D20" s="113">
        <v>-0.55719180848122596</v>
      </c>
      <c r="E20" s="118" t="s">
        <v>54</v>
      </c>
      <c r="F20" s="132"/>
      <c r="G20" s="133" t="s">
        <v>67</v>
      </c>
      <c r="H20" s="116">
        <v>9.2689098828292735</v>
      </c>
      <c r="I20" s="116">
        <v>6.9095759706223907</v>
      </c>
      <c r="J20" s="117">
        <v>2.3593339122068828</v>
      </c>
    </row>
    <row r="21" spans="1:10">
      <c r="A21" s="130" t="s">
        <v>65</v>
      </c>
      <c r="B21" s="114">
        <v>34.673684201438128</v>
      </c>
      <c r="C21" s="114">
        <v>66.47</v>
      </c>
      <c r="D21" s="115">
        <v>-31.796315798561871</v>
      </c>
      <c r="E21" s="118" t="s">
        <v>54</v>
      </c>
      <c r="F21" s="129"/>
      <c r="G21" s="130" t="s">
        <v>61</v>
      </c>
      <c r="H21" s="112">
        <v>139954</v>
      </c>
      <c r="I21" s="112">
        <v>393300</v>
      </c>
      <c r="J21" s="113">
        <v>-0.64415458937198067</v>
      </c>
    </row>
    <row r="22" spans="1:10">
      <c r="A22" s="130" t="s">
        <v>66</v>
      </c>
      <c r="B22" s="114">
        <v>8.7367636741375652</v>
      </c>
      <c r="C22" s="114">
        <v>6.97</v>
      </c>
      <c r="D22" s="115">
        <v>1.7667636741375654</v>
      </c>
      <c r="E22" s="118" t="s">
        <v>54</v>
      </c>
      <c r="F22" s="129" t="s">
        <v>72</v>
      </c>
      <c r="G22" s="130" t="s">
        <v>64</v>
      </c>
      <c r="H22" s="112">
        <v>1272056</v>
      </c>
      <c r="I22" s="112">
        <v>2880517</v>
      </c>
      <c r="J22" s="113">
        <v>-0.55839316344947798</v>
      </c>
    </row>
    <row r="23" spans="1:10">
      <c r="A23" s="118"/>
      <c r="B23" s="118"/>
      <c r="C23" s="118"/>
      <c r="D23" s="118"/>
      <c r="E23" s="118"/>
      <c r="F23" s="129"/>
      <c r="G23" s="130" t="s">
        <v>65</v>
      </c>
      <c r="H23" s="114">
        <v>34.965574718583497</v>
      </c>
      <c r="I23" s="114">
        <v>67.349999999999994</v>
      </c>
      <c r="J23" s="115">
        <v>-32.384425281416497</v>
      </c>
    </row>
    <row r="24" spans="1:10">
      <c r="A24" s="118"/>
      <c r="B24" s="118"/>
      <c r="C24" s="118"/>
      <c r="D24" s="118"/>
      <c r="E24" s="118" t="s">
        <v>54</v>
      </c>
      <c r="F24" s="118"/>
      <c r="G24" s="134" t="s">
        <v>67</v>
      </c>
      <c r="H24" s="114">
        <v>9.0891007045171985</v>
      </c>
      <c r="I24" s="114">
        <v>7.3239689804220696</v>
      </c>
      <c r="J24" s="115">
        <v>1.765131724095129</v>
      </c>
    </row>
    <row r="25" spans="1:10">
      <c r="A25" s="135" t="s">
        <v>73</v>
      </c>
      <c r="B25" s="135"/>
      <c r="C25" s="118"/>
      <c r="D25" s="118"/>
      <c r="E25" s="118"/>
      <c r="F25" s="125" t="s">
        <v>54</v>
      </c>
      <c r="G25" s="118"/>
      <c r="H25" s="118"/>
      <c r="I25" s="118"/>
      <c r="J25" s="118"/>
    </row>
    <row r="26" spans="1:10">
      <c r="A26" s="118"/>
      <c r="B26" s="125" t="s">
        <v>54</v>
      </c>
      <c r="C26" s="125" t="s">
        <v>54</v>
      </c>
      <c r="D26" s="118"/>
      <c r="E26" s="118"/>
      <c r="F26" s="125" t="s">
        <v>54</v>
      </c>
      <c r="G26" s="120" t="s">
        <v>293</v>
      </c>
    </row>
    <row r="27" spans="1:10">
      <c r="A27" s="118"/>
      <c r="B27" s="123" t="s">
        <v>55</v>
      </c>
      <c r="C27" s="126" t="s">
        <v>56</v>
      </c>
      <c r="D27" s="127" t="s">
        <v>74</v>
      </c>
      <c r="E27" s="118"/>
      <c r="F27" s="118"/>
    </row>
    <row r="28" spans="1:10">
      <c r="A28" s="125" t="s">
        <v>54</v>
      </c>
      <c r="B28" s="128" t="s">
        <v>57</v>
      </c>
      <c r="C28" s="126" t="s">
        <v>58</v>
      </c>
      <c r="D28" s="128" t="s">
        <v>59</v>
      </c>
      <c r="E28" s="118"/>
      <c r="F28" s="118"/>
    </row>
    <row r="29" spans="1:10">
      <c r="A29" s="129"/>
      <c r="B29" s="118"/>
      <c r="C29" s="118"/>
      <c r="D29" s="118"/>
      <c r="E29" s="118"/>
      <c r="F29" s="118"/>
      <c r="G29" s="118"/>
      <c r="H29" s="118"/>
      <c r="I29" s="118"/>
      <c r="J29" s="118"/>
    </row>
    <row r="30" spans="1:10">
      <c r="A30" s="130" t="s">
        <v>75</v>
      </c>
      <c r="B30" s="112">
        <v>29925</v>
      </c>
      <c r="C30" s="112">
        <v>90131</v>
      </c>
      <c r="D30" s="115">
        <v>-66.798326879763906</v>
      </c>
      <c r="E30" s="118"/>
      <c r="F30" s="118"/>
      <c r="G30" s="136"/>
      <c r="H30" s="123" t="s">
        <v>294</v>
      </c>
      <c r="I30" s="123" t="s">
        <v>295</v>
      </c>
      <c r="J30" s="123" t="s">
        <v>296</v>
      </c>
    </row>
    <row r="31" spans="1:10">
      <c r="A31" s="130" t="s">
        <v>76</v>
      </c>
      <c r="B31" s="112">
        <v>65113</v>
      </c>
      <c r="C31" s="112">
        <v>181210</v>
      </c>
      <c r="D31" s="115">
        <v>-64.067656310358146</v>
      </c>
      <c r="E31" s="118"/>
      <c r="F31" s="118"/>
      <c r="G31" s="118"/>
      <c r="H31" s="137"/>
      <c r="I31" s="118"/>
      <c r="J31" s="118"/>
    </row>
    <row r="32" spans="1:10">
      <c r="A32" s="130" t="s">
        <v>77</v>
      </c>
      <c r="B32" s="112">
        <v>22768</v>
      </c>
      <c r="C32" s="112">
        <v>57701</v>
      </c>
      <c r="D32" s="115">
        <v>-60.541411760628058</v>
      </c>
      <c r="E32" s="118"/>
      <c r="F32" s="118"/>
      <c r="G32" s="138" t="s">
        <v>71</v>
      </c>
      <c r="H32" s="139">
        <v>1120887</v>
      </c>
      <c r="I32" s="139">
        <v>1435242</v>
      </c>
      <c r="J32" s="140">
        <v>-0.21902578101811401</v>
      </c>
    </row>
    <row r="33" spans="1:10">
      <c r="A33" s="130" t="s">
        <v>78</v>
      </c>
      <c r="B33" s="112">
        <v>5242</v>
      </c>
      <c r="C33" s="112">
        <v>15924</v>
      </c>
      <c r="D33" s="115">
        <v>-67.081135393117307</v>
      </c>
      <c r="E33" s="118"/>
      <c r="F33" s="118"/>
      <c r="G33" s="138" t="s">
        <v>62</v>
      </c>
      <c r="H33" s="139">
        <v>8803336</v>
      </c>
      <c r="I33" s="139">
        <v>10673810</v>
      </c>
      <c r="J33" s="140">
        <v>-0.17523958174260176</v>
      </c>
    </row>
    <row r="34" spans="1:10">
      <c r="A34" s="130" t="s">
        <v>79</v>
      </c>
      <c r="B34" s="112">
        <v>6411</v>
      </c>
      <c r="C34" s="112">
        <v>17234</v>
      </c>
      <c r="D34" s="115">
        <v>-62.800278519206223</v>
      </c>
      <c r="E34" s="118"/>
      <c r="F34" s="118"/>
      <c r="G34" s="138" t="s">
        <v>65</v>
      </c>
      <c r="H34" s="140">
        <v>58.141754000354005</v>
      </c>
      <c r="I34" s="140">
        <v>72.154757607345132</v>
      </c>
      <c r="J34" s="140">
        <v>-14.013003606991127</v>
      </c>
    </row>
    <row r="35" spans="1:10">
      <c r="A35" s="130" t="s">
        <v>80</v>
      </c>
      <c r="B35" s="112">
        <v>2457</v>
      </c>
      <c r="C35" s="112">
        <v>13122</v>
      </c>
      <c r="D35" s="115">
        <v>-81.275720164609055</v>
      </c>
      <c r="E35" s="118"/>
      <c r="F35" s="118"/>
      <c r="G35" s="138" t="s">
        <v>66</v>
      </c>
      <c r="H35" s="140">
        <v>7.8539014191439458</v>
      </c>
      <c r="I35" s="140">
        <v>7.4369409479376998</v>
      </c>
      <c r="J35" s="140">
        <v>0.41696047120624602</v>
      </c>
    </row>
    <row r="36" spans="1:10">
      <c r="A36" s="130" t="s">
        <v>81</v>
      </c>
      <c r="B36" s="112">
        <v>26786</v>
      </c>
      <c r="C36" s="112">
        <v>68487</v>
      </c>
      <c r="D36" s="115">
        <v>-60.888927825718753</v>
      </c>
      <c r="E36" s="118"/>
      <c r="F36" s="118"/>
      <c r="G36" s="138"/>
      <c r="H36" s="119"/>
      <c r="I36" s="118"/>
      <c r="J36" s="118"/>
    </row>
    <row r="37" spans="1:10">
      <c r="A37" s="141" t="s">
        <v>82</v>
      </c>
      <c r="B37" s="139">
        <v>5202</v>
      </c>
      <c r="C37" s="139">
        <v>20353</v>
      </c>
      <c r="D37" s="115">
        <v>-74.441114332039504</v>
      </c>
      <c r="E37" s="118"/>
      <c r="F37" s="118"/>
      <c r="G37" s="118"/>
      <c r="H37" s="118"/>
      <c r="I37" s="118"/>
      <c r="J37" s="118"/>
    </row>
    <row r="38" spans="1:10">
      <c r="A38" s="118"/>
      <c r="B38" s="142"/>
      <c r="C38" s="142"/>
      <c r="D38" s="118"/>
      <c r="E38" s="118"/>
      <c r="F38" s="118"/>
      <c r="G38" s="118"/>
      <c r="H38" s="118"/>
      <c r="I38" s="118"/>
      <c r="J38" s="118"/>
    </row>
    <row r="39" spans="1:10">
      <c r="A39" s="118"/>
      <c r="B39" s="111" t="s">
        <v>313</v>
      </c>
      <c r="C39" s="118"/>
      <c r="D39" s="118"/>
      <c r="E39" s="118"/>
      <c r="F39" s="118"/>
      <c r="G39" s="130"/>
      <c r="H39" s="118"/>
      <c r="I39" s="118"/>
      <c r="J39" s="118"/>
    </row>
    <row r="40" spans="1:10">
      <c r="B40" s="120" t="s">
        <v>314</v>
      </c>
    </row>
    <row r="41" spans="1:10">
      <c r="B41" s="120" t="s">
        <v>312</v>
      </c>
    </row>
  </sheetData>
  <mergeCells count="2">
    <mergeCell ref="A2:J2"/>
    <mergeCell ref="A1:J1"/>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zoomScale="80" zoomScaleNormal="80" workbookViewId="0">
      <selection activeCell="D6" sqref="D6"/>
    </sheetView>
  </sheetViews>
  <sheetFormatPr baseColWidth="10" defaultRowHeight="15"/>
  <cols>
    <col min="1" max="1" width="14.42578125" customWidth="1"/>
    <col min="2" max="2" width="11.7109375" customWidth="1"/>
    <col min="3" max="12" width="12.7109375" customWidth="1"/>
  </cols>
  <sheetData>
    <row r="1" spans="1:20">
      <c r="A1" s="402" t="s">
        <v>470</v>
      </c>
      <c r="B1" s="402"/>
      <c r="C1" s="402"/>
      <c r="D1" s="402"/>
      <c r="E1" s="402"/>
      <c r="F1" s="402"/>
      <c r="G1" s="402"/>
      <c r="H1" s="402"/>
      <c r="I1" s="402"/>
      <c r="J1" s="402"/>
      <c r="K1" s="402"/>
      <c r="L1" s="402"/>
      <c r="M1" s="402"/>
    </row>
    <row r="2" spans="1:20" ht="15" customHeight="1">
      <c r="A2" s="95"/>
      <c r="B2" s="403" t="s">
        <v>71</v>
      </c>
      <c r="C2" s="403"/>
      <c r="D2" s="403"/>
      <c r="E2" s="403" t="s">
        <v>62</v>
      </c>
      <c r="F2" s="403"/>
      <c r="G2" s="403"/>
      <c r="H2" s="403" t="s">
        <v>83</v>
      </c>
      <c r="I2" s="403"/>
      <c r="J2" s="403"/>
      <c r="K2" s="403" t="s">
        <v>66</v>
      </c>
      <c r="L2" s="403"/>
      <c r="M2" s="403"/>
    </row>
    <row r="3" spans="1:20" ht="15" customHeight="1">
      <c r="A3" s="95" t="s">
        <v>55</v>
      </c>
      <c r="B3" s="96">
        <v>2019</v>
      </c>
      <c r="C3" s="13">
        <v>2020</v>
      </c>
      <c r="D3" s="14" t="s">
        <v>195</v>
      </c>
      <c r="E3" s="96">
        <v>2019</v>
      </c>
      <c r="F3" s="13">
        <v>2020</v>
      </c>
      <c r="G3" s="14" t="s">
        <v>195</v>
      </c>
      <c r="H3" s="96">
        <v>2019</v>
      </c>
      <c r="I3" s="13">
        <v>2020</v>
      </c>
      <c r="J3" s="14" t="s">
        <v>297</v>
      </c>
      <c r="K3" s="96">
        <v>2019</v>
      </c>
      <c r="L3" s="13">
        <v>2020</v>
      </c>
      <c r="M3" s="14" t="s">
        <v>297</v>
      </c>
      <c r="O3" s="397" t="s">
        <v>579</v>
      </c>
      <c r="P3" s="397"/>
      <c r="Q3" s="397"/>
      <c r="R3" s="397"/>
      <c r="S3" s="397"/>
      <c r="T3" s="338"/>
    </row>
    <row r="4" spans="1:20">
      <c r="A4" s="97" t="s">
        <v>84</v>
      </c>
      <c r="B4" s="233">
        <v>459753</v>
      </c>
      <c r="C4" s="112">
        <v>456593</v>
      </c>
      <c r="D4" s="234">
        <f>((C4-B4)/B4)*100</f>
        <v>-0.68732558569492741</v>
      </c>
      <c r="E4" s="233">
        <v>3674434</v>
      </c>
      <c r="F4" s="112">
        <v>3671749</v>
      </c>
      <c r="G4" s="234">
        <f>((F4-E4)/E4)*100</f>
        <v>-7.3072478645690733E-2</v>
      </c>
      <c r="H4" s="235">
        <v>67.319999999999993</v>
      </c>
      <c r="I4" s="114">
        <v>66.47</v>
      </c>
      <c r="J4" s="234">
        <f>I4-H4</f>
        <v>-0.84999999999999432</v>
      </c>
      <c r="K4" s="235">
        <v>7.99</v>
      </c>
      <c r="L4" s="114">
        <v>8.0399999999999991</v>
      </c>
      <c r="M4" s="235">
        <f>L4-K4</f>
        <v>4.9999999999998934E-2</v>
      </c>
      <c r="N4" s="338"/>
      <c r="O4" s="397"/>
      <c r="P4" s="397"/>
      <c r="Q4" s="397"/>
      <c r="R4" s="397"/>
      <c r="S4" s="397"/>
      <c r="T4" s="338"/>
    </row>
    <row r="5" spans="1:20">
      <c r="A5" s="97" t="s">
        <v>85</v>
      </c>
      <c r="B5" s="236">
        <v>455213</v>
      </c>
      <c r="C5" s="233">
        <v>480425</v>
      </c>
      <c r="D5" s="234">
        <f>((C5-B5)/B5)*100</f>
        <v>5.5385061498683035</v>
      </c>
      <c r="E5" s="233">
        <v>3371575</v>
      </c>
      <c r="F5" s="233">
        <v>3525167</v>
      </c>
      <c r="G5" s="234">
        <f>((F5-E5)/E5)*100</f>
        <v>4.5554970599793867</v>
      </c>
      <c r="H5" s="237">
        <v>68.39</v>
      </c>
      <c r="I5" s="235">
        <v>68.22</v>
      </c>
      <c r="J5" s="234">
        <f t="shared" ref="J5:J6" si="0">I5-H5</f>
        <v>-0.17000000000000171</v>
      </c>
      <c r="K5" s="237">
        <v>7.41</v>
      </c>
      <c r="L5" s="235">
        <v>7.34</v>
      </c>
      <c r="M5" s="235">
        <f t="shared" ref="M5:M6" si="1">L5-K5</f>
        <v>-7.0000000000000284E-2</v>
      </c>
      <c r="N5" s="338"/>
      <c r="O5" s="397"/>
      <c r="P5" s="397"/>
      <c r="Q5" s="397"/>
      <c r="R5" s="397"/>
      <c r="S5" s="397"/>
      <c r="T5" s="338"/>
    </row>
    <row r="6" spans="1:20">
      <c r="A6" s="97" t="s">
        <v>86</v>
      </c>
      <c r="B6" s="236">
        <v>520276</v>
      </c>
      <c r="C6" s="233">
        <v>183869</v>
      </c>
      <c r="D6" s="234">
        <f>((C6-B6)/B6)*100</f>
        <v>-64.659334660833863</v>
      </c>
      <c r="E6" s="233">
        <v>3627801</v>
      </c>
      <c r="F6" s="233">
        <v>1606420</v>
      </c>
      <c r="G6" s="234">
        <f>((F6-E6)/E6)*100</f>
        <v>-55.719180848122598</v>
      </c>
      <c r="H6" s="237">
        <v>66.47</v>
      </c>
      <c r="I6" s="235">
        <v>34.673684201438128</v>
      </c>
      <c r="J6" s="234">
        <f t="shared" si="0"/>
        <v>-31.796315798561871</v>
      </c>
      <c r="K6" s="237">
        <v>6.97</v>
      </c>
      <c r="L6" s="235">
        <v>8.74</v>
      </c>
      <c r="M6" s="235">
        <f t="shared" si="1"/>
        <v>1.7700000000000005</v>
      </c>
      <c r="N6" s="338"/>
      <c r="O6" s="397"/>
      <c r="P6" s="397"/>
      <c r="Q6" s="397"/>
      <c r="R6" s="397"/>
      <c r="S6" s="397"/>
      <c r="T6" s="338"/>
    </row>
    <row r="7" spans="1:20">
      <c r="A7" s="97" t="s">
        <v>87</v>
      </c>
      <c r="B7" s="233">
        <v>541371</v>
      </c>
      <c r="C7" s="233"/>
      <c r="D7" s="234"/>
      <c r="E7" s="233">
        <v>3451288</v>
      </c>
      <c r="F7" s="233"/>
      <c r="G7" s="234"/>
      <c r="H7" s="235">
        <v>65.34</v>
      </c>
      <c r="I7" s="235"/>
      <c r="J7" s="234"/>
      <c r="K7" s="235">
        <v>6.38</v>
      </c>
      <c r="L7" s="235"/>
      <c r="M7" s="235"/>
      <c r="N7" s="338"/>
      <c r="O7" s="397"/>
      <c r="P7" s="397"/>
      <c r="Q7" s="397"/>
      <c r="R7" s="397"/>
      <c r="S7" s="397"/>
      <c r="T7" s="338"/>
    </row>
    <row r="8" spans="1:20">
      <c r="A8" s="97" t="s">
        <v>88</v>
      </c>
      <c r="B8" s="233">
        <v>502353</v>
      </c>
      <c r="C8" s="233"/>
      <c r="D8" s="234"/>
      <c r="E8" s="233">
        <v>3271306</v>
      </c>
      <c r="F8" s="233"/>
      <c r="G8" s="234"/>
      <c r="H8" s="235">
        <v>59.94</v>
      </c>
      <c r="I8" s="235"/>
      <c r="J8" s="234"/>
      <c r="K8" s="235">
        <v>6.51</v>
      </c>
      <c r="L8" s="235"/>
      <c r="M8" s="235"/>
      <c r="N8" s="338"/>
      <c r="O8" s="397"/>
      <c r="P8" s="397"/>
      <c r="Q8" s="397"/>
      <c r="R8" s="397"/>
      <c r="S8" s="397"/>
      <c r="T8" s="338"/>
    </row>
    <row r="9" spans="1:20">
      <c r="A9" s="97" t="s">
        <v>89</v>
      </c>
      <c r="B9" s="233">
        <v>521283</v>
      </c>
      <c r="C9" s="233"/>
      <c r="D9" s="234"/>
      <c r="E9" s="233">
        <v>3559936</v>
      </c>
      <c r="F9" s="233"/>
      <c r="G9" s="234"/>
      <c r="H9" s="235">
        <v>67.400000000000006</v>
      </c>
      <c r="I9" s="235"/>
      <c r="J9" s="234"/>
      <c r="K9" s="235">
        <v>6.83</v>
      </c>
      <c r="L9" s="235"/>
      <c r="M9" s="235"/>
      <c r="N9" s="338"/>
      <c r="O9" s="397"/>
      <c r="P9" s="397"/>
      <c r="Q9" s="397"/>
      <c r="R9" s="397"/>
      <c r="S9" s="397"/>
      <c r="T9" s="338"/>
    </row>
    <row r="10" spans="1:20">
      <c r="A10" s="97" t="s">
        <v>90</v>
      </c>
      <c r="B10" s="233">
        <v>550315</v>
      </c>
      <c r="C10" s="233"/>
      <c r="D10" s="234"/>
      <c r="E10" s="233">
        <v>4036461</v>
      </c>
      <c r="F10" s="233"/>
      <c r="G10" s="234"/>
      <c r="H10" s="235">
        <v>73.45</v>
      </c>
      <c r="I10" s="235"/>
      <c r="J10" s="234"/>
      <c r="K10" s="235">
        <v>7.33</v>
      </c>
      <c r="L10" s="235"/>
      <c r="M10" s="235"/>
      <c r="N10" s="338"/>
      <c r="O10" s="397"/>
      <c r="P10" s="397"/>
      <c r="Q10" s="397"/>
      <c r="R10" s="397"/>
      <c r="S10" s="397"/>
      <c r="T10" s="338"/>
    </row>
    <row r="11" spans="1:20">
      <c r="A11" s="97" t="s">
        <v>91</v>
      </c>
      <c r="B11" s="233">
        <v>575731</v>
      </c>
      <c r="C11" s="233"/>
      <c r="D11" s="234"/>
      <c r="E11" s="233">
        <v>4263597</v>
      </c>
      <c r="F11" s="233"/>
      <c r="G11" s="234"/>
      <c r="H11" s="235">
        <v>77.58</v>
      </c>
      <c r="I11" s="235"/>
      <c r="J11" s="234"/>
      <c r="K11" s="235">
        <v>7.41</v>
      </c>
      <c r="L11" s="235"/>
      <c r="M11" s="235"/>
      <c r="N11" s="338"/>
      <c r="O11" s="397"/>
      <c r="P11" s="397"/>
      <c r="Q11" s="397"/>
      <c r="R11" s="397"/>
      <c r="S11" s="397"/>
      <c r="T11" s="338"/>
    </row>
    <row r="12" spans="1:20">
      <c r="A12" s="97" t="s">
        <v>92</v>
      </c>
      <c r="B12" s="233">
        <v>487094</v>
      </c>
      <c r="C12" s="233"/>
      <c r="D12" s="234"/>
      <c r="E12" s="233">
        <v>3489406</v>
      </c>
      <c r="F12" s="233"/>
      <c r="G12" s="234"/>
      <c r="H12" s="235">
        <v>65.61</v>
      </c>
      <c r="I12" s="235"/>
      <c r="J12" s="234"/>
      <c r="K12" s="235">
        <v>7.16</v>
      </c>
      <c r="L12" s="235"/>
      <c r="M12" s="235"/>
      <c r="N12" s="338"/>
      <c r="O12" s="397"/>
      <c r="P12" s="397"/>
      <c r="Q12" s="397"/>
      <c r="R12" s="397"/>
      <c r="S12" s="397"/>
      <c r="T12" s="338"/>
    </row>
    <row r="13" spans="1:20">
      <c r="A13" s="97" t="s">
        <v>93</v>
      </c>
      <c r="B13" s="233">
        <v>521653</v>
      </c>
      <c r="C13" s="233"/>
      <c r="D13" s="234"/>
      <c r="E13" s="233">
        <v>3583824</v>
      </c>
      <c r="F13" s="233"/>
      <c r="G13" s="234"/>
      <c r="H13" s="235">
        <v>65.213864304100781</v>
      </c>
      <c r="I13" s="235"/>
      <c r="J13" s="234"/>
      <c r="K13" s="235">
        <v>6.8701301439846025</v>
      </c>
      <c r="L13" s="235"/>
      <c r="M13" s="235"/>
      <c r="N13" s="338"/>
      <c r="O13" s="397"/>
      <c r="P13" s="397"/>
      <c r="Q13" s="397"/>
      <c r="R13" s="397"/>
      <c r="S13" s="397"/>
      <c r="T13" s="338"/>
    </row>
    <row r="14" spans="1:20">
      <c r="A14" s="97" t="s">
        <v>94</v>
      </c>
      <c r="B14" s="233">
        <v>482255</v>
      </c>
      <c r="C14" s="233"/>
      <c r="D14" s="234"/>
      <c r="E14" s="233">
        <v>3432879</v>
      </c>
      <c r="F14" s="233"/>
      <c r="G14" s="234"/>
      <c r="H14" s="235">
        <v>64.549398106885391</v>
      </c>
      <c r="I14" s="235"/>
      <c r="J14" s="234"/>
      <c r="K14" s="235">
        <v>7.1183896486298739</v>
      </c>
      <c r="L14" s="235"/>
      <c r="M14" s="235"/>
      <c r="N14" s="338"/>
      <c r="O14" s="397"/>
      <c r="P14" s="397"/>
      <c r="Q14" s="397"/>
      <c r="R14" s="397"/>
      <c r="S14" s="397"/>
      <c r="T14" s="338"/>
    </row>
    <row r="15" spans="1:20">
      <c r="A15" s="97" t="s">
        <v>95</v>
      </c>
      <c r="B15" s="233">
        <v>493541</v>
      </c>
      <c r="C15" s="233"/>
      <c r="D15" s="234"/>
      <c r="E15" s="233">
        <v>3554690</v>
      </c>
      <c r="F15" s="233"/>
      <c r="G15" s="234"/>
      <c r="H15" s="235">
        <v>64.683720881143714</v>
      </c>
      <c r="I15" s="235"/>
      <c r="J15" s="234"/>
      <c r="K15" s="235">
        <v>7.2024208728352859</v>
      </c>
      <c r="L15" s="235"/>
      <c r="M15" s="235"/>
      <c r="N15" s="338"/>
      <c r="O15" s="397"/>
      <c r="P15" s="397"/>
      <c r="Q15" s="397"/>
      <c r="R15" s="397"/>
      <c r="S15" s="397"/>
      <c r="T15" s="338"/>
    </row>
    <row r="16" spans="1:20">
      <c r="A16" s="97" t="s">
        <v>96</v>
      </c>
      <c r="B16" s="233">
        <f>SUM(B4:B15)</f>
        <v>6110838</v>
      </c>
      <c r="C16" s="233"/>
      <c r="D16" s="234"/>
      <c r="E16" s="233">
        <f>SUM(E4:E15)</f>
        <v>43317197</v>
      </c>
      <c r="F16" s="233"/>
      <c r="G16" s="234"/>
      <c r="H16" s="235">
        <v>67.17</v>
      </c>
      <c r="I16" s="235"/>
      <c r="J16" s="234"/>
      <c r="K16" s="235">
        <v>7.09</v>
      </c>
      <c r="L16" s="235"/>
      <c r="M16" s="235"/>
      <c r="N16" s="338"/>
      <c r="O16" s="397"/>
      <c r="P16" s="397"/>
      <c r="Q16" s="397"/>
      <c r="R16" s="397"/>
      <c r="S16" s="397"/>
      <c r="T16" s="338"/>
    </row>
    <row r="17" spans="1:20">
      <c r="N17" s="338"/>
      <c r="O17" s="397"/>
      <c r="P17" s="397"/>
      <c r="Q17" s="397"/>
      <c r="R17" s="397"/>
      <c r="S17" s="397"/>
      <c r="T17" s="338"/>
    </row>
    <row r="18" spans="1:20">
      <c r="A18" s="11" t="s">
        <v>51</v>
      </c>
      <c r="O18" s="327"/>
      <c r="P18" s="327"/>
      <c r="Q18" s="327"/>
      <c r="R18" s="327"/>
      <c r="S18" s="327"/>
    </row>
    <row r="19" spans="1:20">
      <c r="L19" s="16"/>
      <c r="O19" s="327"/>
      <c r="P19" s="327"/>
      <c r="Q19" s="327"/>
      <c r="R19" s="327"/>
      <c r="S19" s="327"/>
    </row>
    <row r="20" spans="1:20">
      <c r="F20" s="12"/>
      <c r="G20" s="12"/>
      <c r="L20" s="16"/>
      <c r="R20" s="17"/>
    </row>
    <row r="53" spans="1:2">
      <c r="A53" s="18"/>
    </row>
    <row r="59" spans="1:2">
      <c r="A59" s="18" t="s">
        <v>46</v>
      </c>
      <c r="B59" s="18" t="s">
        <v>48</v>
      </c>
    </row>
    <row r="60" spans="1:2">
      <c r="A60" s="18" t="s">
        <v>47</v>
      </c>
      <c r="B60" s="18" t="s">
        <v>48</v>
      </c>
    </row>
  </sheetData>
  <mergeCells count="6">
    <mergeCell ref="O3:S17"/>
    <mergeCell ref="A1:M1"/>
    <mergeCell ref="B2:D2"/>
    <mergeCell ref="E2:G2"/>
    <mergeCell ref="H2:J2"/>
    <mergeCell ref="K2:M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5"/>
  <sheetViews>
    <sheetView showGridLines="0" zoomScale="80" zoomScaleNormal="80" workbookViewId="0">
      <selection activeCell="L33" sqref="L33:N45"/>
    </sheetView>
  </sheetViews>
  <sheetFormatPr baseColWidth="10" defaultRowHeight="15"/>
  <cols>
    <col min="1" max="1" width="58.28515625" customWidth="1"/>
    <col min="2" max="2" width="12.42578125" customWidth="1"/>
    <col min="3" max="3" width="14.42578125" customWidth="1"/>
    <col min="12" max="12" width="24" customWidth="1"/>
    <col min="13" max="13" width="17.42578125" customWidth="1"/>
    <col min="14" max="14" width="18.42578125" customWidth="1"/>
    <col min="16" max="16" width="25.42578125" customWidth="1"/>
    <col min="17" max="17" width="19" customWidth="1"/>
    <col min="18" max="18" width="18" customWidth="1"/>
    <col min="257" max="257" width="58.28515625" customWidth="1"/>
    <col min="268" max="268" width="24" customWidth="1"/>
    <col min="269" max="269" width="17.42578125" customWidth="1"/>
    <col min="270" max="270" width="18.42578125" customWidth="1"/>
    <col min="272" max="272" width="25.42578125" customWidth="1"/>
    <col min="273" max="273" width="19" customWidth="1"/>
    <col min="274" max="274" width="18" customWidth="1"/>
    <col min="513" max="513" width="58.28515625" customWidth="1"/>
    <col min="524" max="524" width="24" customWidth="1"/>
    <col min="525" max="525" width="17.42578125" customWidth="1"/>
    <col min="526" max="526" width="18.42578125" customWidth="1"/>
    <col min="528" max="528" width="25.42578125" customWidth="1"/>
    <col min="529" max="529" width="19" customWidth="1"/>
    <col min="530" max="530" width="18" customWidth="1"/>
    <col min="769" max="769" width="58.28515625" customWidth="1"/>
    <col min="780" max="780" width="24" customWidth="1"/>
    <col min="781" max="781" width="17.42578125" customWidth="1"/>
    <col min="782" max="782" width="18.42578125" customWidth="1"/>
    <col min="784" max="784" width="25.42578125" customWidth="1"/>
    <col min="785" max="785" width="19" customWidth="1"/>
    <col min="786" max="786" width="18" customWidth="1"/>
    <col min="1025" max="1025" width="58.28515625" customWidth="1"/>
    <col min="1036" max="1036" width="24" customWidth="1"/>
    <col min="1037" max="1037" width="17.42578125" customWidth="1"/>
    <col min="1038" max="1038" width="18.42578125" customWidth="1"/>
    <col min="1040" max="1040" width="25.42578125" customWidth="1"/>
    <col min="1041" max="1041" width="19" customWidth="1"/>
    <col min="1042" max="1042" width="18" customWidth="1"/>
    <col min="1281" max="1281" width="58.28515625" customWidth="1"/>
    <col min="1292" max="1292" width="24" customWidth="1"/>
    <col min="1293" max="1293" width="17.42578125" customWidth="1"/>
    <col min="1294" max="1294" width="18.42578125" customWidth="1"/>
    <col min="1296" max="1296" width="25.42578125" customWidth="1"/>
    <col min="1297" max="1297" width="19" customWidth="1"/>
    <col min="1298" max="1298" width="18" customWidth="1"/>
    <col min="1537" max="1537" width="58.28515625" customWidth="1"/>
    <col min="1548" max="1548" width="24" customWidth="1"/>
    <col min="1549" max="1549" width="17.42578125" customWidth="1"/>
    <col min="1550" max="1550" width="18.42578125" customWidth="1"/>
    <col min="1552" max="1552" width="25.42578125" customWidth="1"/>
    <col min="1553" max="1553" width="19" customWidth="1"/>
    <col min="1554" max="1554" width="18" customWidth="1"/>
    <col min="1793" max="1793" width="58.28515625" customWidth="1"/>
    <col min="1804" max="1804" width="24" customWidth="1"/>
    <col min="1805" max="1805" width="17.42578125" customWidth="1"/>
    <col min="1806" max="1806" width="18.42578125" customWidth="1"/>
    <col min="1808" max="1808" width="25.42578125" customWidth="1"/>
    <col min="1809" max="1809" width="19" customWidth="1"/>
    <col min="1810" max="1810" width="18" customWidth="1"/>
    <col min="2049" max="2049" width="58.28515625" customWidth="1"/>
    <col min="2060" max="2060" width="24" customWidth="1"/>
    <col min="2061" max="2061" width="17.42578125" customWidth="1"/>
    <col min="2062" max="2062" width="18.42578125" customWidth="1"/>
    <col min="2064" max="2064" width="25.42578125" customWidth="1"/>
    <col min="2065" max="2065" width="19" customWidth="1"/>
    <col min="2066" max="2066" width="18" customWidth="1"/>
    <col min="2305" max="2305" width="58.28515625" customWidth="1"/>
    <col min="2316" max="2316" width="24" customWidth="1"/>
    <col min="2317" max="2317" width="17.42578125" customWidth="1"/>
    <col min="2318" max="2318" width="18.42578125" customWidth="1"/>
    <col min="2320" max="2320" width="25.42578125" customWidth="1"/>
    <col min="2321" max="2321" width="19" customWidth="1"/>
    <col min="2322" max="2322" width="18" customWidth="1"/>
    <col min="2561" max="2561" width="58.28515625" customWidth="1"/>
    <col min="2572" max="2572" width="24" customWidth="1"/>
    <col min="2573" max="2573" width="17.42578125" customWidth="1"/>
    <col min="2574" max="2574" width="18.42578125" customWidth="1"/>
    <col min="2576" max="2576" width="25.42578125" customWidth="1"/>
    <col min="2577" max="2577" width="19" customWidth="1"/>
    <col min="2578" max="2578" width="18" customWidth="1"/>
    <col min="2817" max="2817" width="58.28515625" customWidth="1"/>
    <col min="2828" max="2828" width="24" customWidth="1"/>
    <col min="2829" max="2829" width="17.42578125" customWidth="1"/>
    <col min="2830" max="2830" width="18.42578125" customWidth="1"/>
    <col min="2832" max="2832" width="25.42578125" customWidth="1"/>
    <col min="2833" max="2833" width="19" customWidth="1"/>
    <col min="2834" max="2834" width="18" customWidth="1"/>
    <col min="3073" max="3073" width="58.28515625" customWidth="1"/>
    <col min="3084" max="3084" width="24" customWidth="1"/>
    <col min="3085" max="3085" width="17.42578125" customWidth="1"/>
    <col min="3086" max="3086" width="18.42578125" customWidth="1"/>
    <col min="3088" max="3088" width="25.42578125" customWidth="1"/>
    <col min="3089" max="3089" width="19" customWidth="1"/>
    <col min="3090" max="3090" width="18" customWidth="1"/>
    <col min="3329" max="3329" width="58.28515625" customWidth="1"/>
    <col min="3340" max="3340" width="24" customWidth="1"/>
    <col min="3341" max="3341" width="17.42578125" customWidth="1"/>
    <col min="3342" max="3342" width="18.42578125" customWidth="1"/>
    <col min="3344" max="3344" width="25.42578125" customWidth="1"/>
    <col min="3345" max="3345" width="19" customWidth="1"/>
    <col min="3346" max="3346" width="18" customWidth="1"/>
    <col min="3585" max="3585" width="58.28515625" customWidth="1"/>
    <col min="3596" max="3596" width="24" customWidth="1"/>
    <col min="3597" max="3597" width="17.42578125" customWidth="1"/>
    <col min="3598" max="3598" width="18.42578125" customWidth="1"/>
    <col min="3600" max="3600" width="25.42578125" customWidth="1"/>
    <col min="3601" max="3601" width="19" customWidth="1"/>
    <col min="3602" max="3602" width="18" customWidth="1"/>
    <col min="3841" max="3841" width="58.28515625" customWidth="1"/>
    <col min="3852" max="3852" width="24" customWidth="1"/>
    <col min="3853" max="3853" width="17.42578125" customWidth="1"/>
    <col min="3854" max="3854" width="18.42578125" customWidth="1"/>
    <col min="3856" max="3856" width="25.42578125" customWidth="1"/>
    <col min="3857" max="3857" width="19" customWidth="1"/>
    <col min="3858" max="3858" width="18" customWidth="1"/>
    <col min="4097" max="4097" width="58.28515625" customWidth="1"/>
    <col min="4108" max="4108" width="24" customWidth="1"/>
    <col min="4109" max="4109" width="17.42578125" customWidth="1"/>
    <col min="4110" max="4110" width="18.42578125" customWidth="1"/>
    <col min="4112" max="4112" width="25.42578125" customWidth="1"/>
    <col min="4113" max="4113" width="19" customWidth="1"/>
    <col min="4114" max="4114" width="18" customWidth="1"/>
    <col min="4353" max="4353" width="58.28515625" customWidth="1"/>
    <col min="4364" max="4364" width="24" customWidth="1"/>
    <col min="4365" max="4365" width="17.42578125" customWidth="1"/>
    <col min="4366" max="4366" width="18.42578125" customWidth="1"/>
    <col min="4368" max="4368" width="25.42578125" customWidth="1"/>
    <col min="4369" max="4369" width="19" customWidth="1"/>
    <col min="4370" max="4370" width="18" customWidth="1"/>
    <col min="4609" max="4609" width="58.28515625" customWidth="1"/>
    <col min="4620" max="4620" width="24" customWidth="1"/>
    <col min="4621" max="4621" width="17.42578125" customWidth="1"/>
    <col min="4622" max="4622" width="18.42578125" customWidth="1"/>
    <col min="4624" max="4624" width="25.42578125" customWidth="1"/>
    <col min="4625" max="4625" width="19" customWidth="1"/>
    <col min="4626" max="4626" width="18" customWidth="1"/>
    <col min="4865" max="4865" width="58.28515625" customWidth="1"/>
    <col min="4876" max="4876" width="24" customWidth="1"/>
    <col min="4877" max="4877" width="17.42578125" customWidth="1"/>
    <col min="4878" max="4878" width="18.42578125" customWidth="1"/>
    <col min="4880" max="4880" width="25.42578125" customWidth="1"/>
    <col min="4881" max="4881" width="19" customWidth="1"/>
    <col min="4882" max="4882" width="18" customWidth="1"/>
    <col min="5121" max="5121" width="58.28515625" customWidth="1"/>
    <col min="5132" max="5132" width="24" customWidth="1"/>
    <col min="5133" max="5133" width="17.42578125" customWidth="1"/>
    <col min="5134" max="5134" width="18.42578125" customWidth="1"/>
    <col min="5136" max="5136" width="25.42578125" customWidth="1"/>
    <col min="5137" max="5137" width="19" customWidth="1"/>
    <col min="5138" max="5138" width="18" customWidth="1"/>
    <col min="5377" max="5377" width="58.28515625" customWidth="1"/>
    <col min="5388" max="5388" width="24" customWidth="1"/>
    <col min="5389" max="5389" width="17.42578125" customWidth="1"/>
    <col min="5390" max="5390" width="18.42578125" customWidth="1"/>
    <col min="5392" max="5392" width="25.42578125" customWidth="1"/>
    <col min="5393" max="5393" width="19" customWidth="1"/>
    <col min="5394" max="5394" width="18" customWidth="1"/>
    <col min="5633" max="5633" width="58.28515625" customWidth="1"/>
    <col min="5644" max="5644" width="24" customWidth="1"/>
    <col min="5645" max="5645" width="17.42578125" customWidth="1"/>
    <col min="5646" max="5646" width="18.42578125" customWidth="1"/>
    <col min="5648" max="5648" width="25.42578125" customWidth="1"/>
    <col min="5649" max="5649" width="19" customWidth="1"/>
    <col min="5650" max="5650" width="18" customWidth="1"/>
    <col min="5889" max="5889" width="58.28515625" customWidth="1"/>
    <col min="5900" max="5900" width="24" customWidth="1"/>
    <col min="5901" max="5901" width="17.42578125" customWidth="1"/>
    <col min="5902" max="5902" width="18.42578125" customWidth="1"/>
    <col min="5904" max="5904" width="25.42578125" customWidth="1"/>
    <col min="5905" max="5905" width="19" customWidth="1"/>
    <col min="5906" max="5906" width="18" customWidth="1"/>
    <col min="6145" max="6145" width="58.28515625" customWidth="1"/>
    <col min="6156" max="6156" width="24" customWidth="1"/>
    <col min="6157" max="6157" width="17.42578125" customWidth="1"/>
    <col min="6158" max="6158" width="18.42578125" customWidth="1"/>
    <col min="6160" max="6160" width="25.42578125" customWidth="1"/>
    <col min="6161" max="6161" width="19" customWidth="1"/>
    <col min="6162" max="6162" width="18" customWidth="1"/>
    <col min="6401" max="6401" width="58.28515625" customWidth="1"/>
    <col min="6412" max="6412" width="24" customWidth="1"/>
    <col min="6413" max="6413" width="17.42578125" customWidth="1"/>
    <col min="6414" max="6414" width="18.42578125" customWidth="1"/>
    <col min="6416" max="6416" width="25.42578125" customWidth="1"/>
    <col min="6417" max="6417" width="19" customWidth="1"/>
    <col min="6418" max="6418" width="18" customWidth="1"/>
    <col min="6657" max="6657" width="58.28515625" customWidth="1"/>
    <col min="6668" max="6668" width="24" customWidth="1"/>
    <col min="6669" max="6669" width="17.42578125" customWidth="1"/>
    <col min="6670" max="6670" width="18.42578125" customWidth="1"/>
    <col min="6672" max="6672" width="25.42578125" customWidth="1"/>
    <col min="6673" max="6673" width="19" customWidth="1"/>
    <col min="6674" max="6674" width="18" customWidth="1"/>
    <col min="6913" max="6913" width="58.28515625" customWidth="1"/>
    <col min="6924" max="6924" width="24" customWidth="1"/>
    <col min="6925" max="6925" width="17.42578125" customWidth="1"/>
    <col min="6926" max="6926" width="18.42578125" customWidth="1"/>
    <col min="6928" max="6928" width="25.42578125" customWidth="1"/>
    <col min="6929" max="6929" width="19" customWidth="1"/>
    <col min="6930" max="6930" width="18" customWidth="1"/>
    <col min="7169" max="7169" width="58.28515625" customWidth="1"/>
    <col min="7180" max="7180" width="24" customWidth="1"/>
    <col min="7181" max="7181" width="17.42578125" customWidth="1"/>
    <col min="7182" max="7182" width="18.42578125" customWidth="1"/>
    <col min="7184" max="7184" width="25.42578125" customWidth="1"/>
    <col min="7185" max="7185" width="19" customWidth="1"/>
    <col min="7186" max="7186" width="18" customWidth="1"/>
    <col min="7425" max="7425" width="58.28515625" customWidth="1"/>
    <col min="7436" max="7436" width="24" customWidth="1"/>
    <col min="7437" max="7437" width="17.42578125" customWidth="1"/>
    <col min="7438" max="7438" width="18.42578125" customWidth="1"/>
    <col min="7440" max="7440" width="25.42578125" customWidth="1"/>
    <col min="7441" max="7441" width="19" customWidth="1"/>
    <col min="7442" max="7442" width="18" customWidth="1"/>
    <col min="7681" max="7681" width="58.28515625" customWidth="1"/>
    <col min="7692" max="7692" width="24" customWidth="1"/>
    <col min="7693" max="7693" width="17.42578125" customWidth="1"/>
    <col min="7694" max="7694" width="18.42578125" customWidth="1"/>
    <col min="7696" max="7696" width="25.42578125" customWidth="1"/>
    <col min="7697" max="7697" width="19" customWidth="1"/>
    <col min="7698" max="7698" width="18" customWidth="1"/>
    <col min="7937" max="7937" width="58.28515625" customWidth="1"/>
    <col min="7948" max="7948" width="24" customWidth="1"/>
    <col min="7949" max="7949" width="17.42578125" customWidth="1"/>
    <col min="7950" max="7950" width="18.42578125" customWidth="1"/>
    <col min="7952" max="7952" width="25.42578125" customWidth="1"/>
    <col min="7953" max="7953" width="19" customWidth="1"/>
    <col min="7954" max="7954" width="18" customWidth="1"/>
    <col min="8193" max="8193" width="58.28515625" customWidth="1"/>
    <col min="8204" max="8204" width="24" customWidth="1"/>
    <col min="8205" max="8205" width="17.42578125" customWidth="1"/>
    <col min="8206" max="8206" width="18.42578125" customWidth="1"/>
    <col min="8208" max="8208" width="25.42578125" customWidth="1"/>
    <col min="8209" max="8209" width="19" customWidth="1"/>
    <col min="8210" max="8210" width="18" customWidth="1"/>
    <col min="8449" max="8449" width="58.28515625" customWidth="1"/>
    <col min="8460" max="8460" width="24" customWidth="1"/>
    <col min="8461" max="8461" width="17.42578125" customWidth="1"/>
    <col min="8462" max="8462" width="18.42578125" customWidth="1"/>
    <col min="8464" max="8464" width="25.42578125" customWidth="1"/>
    <col min="8465" max="8465" width="19" customWidth="1"/>
    <col min="8466" max="8466" width="18" customWidth="1"/>
    <col min="8705" max="8705" width="58.28515625" customWidth="1"/>
    <col min="8716" max="8716" width="24" customWidth="1"/>
    <col min="8717" max="8717" width="17.42578125" customWidth="1"/>
    <col min="8718" max="8718" width="18.42578125" customWidth="1"/>
    <col min="8720" max="8720" width="25.42578125" customWidth="1"/>
    <col min="8721" max="8721" width="19" customWidth="1"/>
    <col min="8722" max="8722" width="18" customWidth="1"/>
    <col min="8961" max="8961" width="58.28515625" customWidth="1"/>
    <col min="8972" max="8972" width="24" customWidth="1"/>
    <col min="8973" max="8973" width="17.42578125" customWidth="1"/>
    <col min="8974" max="8974" width="18.42578125" customWidth="1"/>
    <col min="8976" max="8976" width="25.42578125" customWidth="1"/>
    <col min="8977" max="8977" width="19" customWidth="1"/>
    <col min="8978" max="8978" width="18" customWidth="1"/>
    <col min="9217" max="9217" width="58.28515625" customWidth="1"/>
    <col min="9228" max="9228" width="24" customWidth="1"/>
    <col min="9229" max="9229" width="17.42578125" customWidth="1"/>
    <col min="9230" max="9230" width="18.42578125" customWidth="1"/>
    <col min="9232" max="9232" width="25.42578125" customWidth="1"/>
    <col min="9233" max="9233" width="19" customWidth="1"/>
    <col min="9234" max="9234" width="18" customWidth="1"/>
    <col min="9473" max="9473" width="58.28515625" customWidth="1"/>
    <col min="9484" max="9484" width="24" customWidth="1"/>
    <col min="9485" max="9485" width="17.42578125" customWidth="1"/>
    <col min="9486" max="9486" width="18.42578125" customWidth="1"/>
    <col min="9488" max="9488" width="25.42578125" customWidth="1"/>
    <col min="9489" max="9489" width="19" customWidth="1"/>
    <col min="9490" max="9490" width="18" customWidth="1"/>
    <col min="9729" max="9729" width="58.28515625" customWidth="1"/>
    <col min="9740" max="9740" width="24" customWidth="1"/>
    <col min="9741" max="9741" width="17.42578125" customWidth="1"/>
    <col min="9742" max="9742" width="18.42578125" customWidth="1"/>
    <col min="9744" max="9744" width="25.42578125" customWidth="1"/>
    <col min="9745" max="9745" width="19" customWidth="1"/>
    <col min="9746" max="9746" width="18" customWidth="1"/>
    <col min="9985" max="9985" width="58.28515625" customWidth="1"/>
    <col min="9996" max="9996" width="24" customWidth="1"/>
    <col min="9997" max="9997" width="17.42578125" customWidth="1"/>
    <col min="9998" max="9998" width="18.42578125" customWidth="1"/>
    <col min="10000" max="10000" width="25.42578125" customWidth="1"/>
    <col min="10001" max="10001" width="19" customWidth="1"/>
    <col min="10002" max="10002" width="18" customWidth="1"/>
    <col min="10241" max="10241" width="58.28515625" customWidth="1"/>
    <col min="10252" max="10252" width="24" customWidth="1"/>
    <col min="10253" max="10253" width="17.42578125" customWidth="1"/>
    <col min="10254" max="10254" width="18.42578125" customWidth="1"/>
    <col min="10256" max="10256" width="25.42578125" customWidth="1"/>
    <col min="10257" max="10257" width="19" customWidth="1"/>
    <col min="10258" max="10258" width="18" customWidth="1"/>
    <col min="10497" max="10497" width="58.28515625" customWidth="1"/>
    <col min="10508" max="10508" width="24" customWidth="1"/>
    <col min="10509" max="10509" width="17.42578125" customWidth="1"/>
    <col min="10510" max="10510" width="18.42578125" customWidth="1"/>
    <col min="10512" max="10512" width="25.42578125" customWidth="1"/>
    <col min="10513" max="10513" width="19" customWidth="1"/>
    <col min="10514" max="10514" width="18" customWidth="1"/>
    <col min="10753" max="10753" width="58.28515625" customWidth="1"/>
    <col min="10764" max="10764" width="24" customWidth="1"/>
    <col min="10765" max="10765" width="17.42578125" customWidth="1"/>
    <col min="10766" max="10766" width="18.42578125" customWidth="1"/>
    <col min="10768" max="10768" width="25.42578125" customWidth="1"/>
    <col min="10769" max="10769" width="19" customWidth="1"/>
    <col min="10770" max="10770" width="18" customWidth="1"/>
    <col min="11009" max="11009" width="58.28515625" customWidth="1"/>
    <col min="11020" max="11020" width="24" customWidth="1"/>
    <col min="11021" max="11021" width="17.42578125" customWidth="1"/>
    <col min="11022" max="11022" width="18.42578125" customWidth="1"/>
    <col min="11024" max="11024" width="25.42578125" customWidth="1"/>
    <col min="11025" max="11025" width="19" customWidth="1"/>
    <col min="11026" max="11026" width="18" customWidth="1"/>
    <col min="11265" max="11265" width="58.28515625" customWidth="1"/>
    <col min="11276" max="11276" width="24" customWidth="1"/>
    <col min="11277" max="11277" width="17.42578125" customWidth="1"/>
    <col min="11278" max="11278" width="18.42578125" customWidth="1"/>
    <col min="11280" max="11280" width="25.42578125" customWidth="1"/>
    <col min="11281" max="11281" width="19" customWidth="1"/>
    <col min="11282" max="11282" width="18" customWidth="1"/>
    <col min="11521" max="11521" width="58.28515625" customWidth="1"/>
    <col min="11532" max="11532" width="24" customWidth="1"/>
    <col min="11533" max="11533" width="17.42578125" customWidth="1"/>
    <col min="11534" max="11534" width="18.42578125" customWidth="1"/>
    <col min="11536" max="11536" width="25.42578125" customWidth="1"/>
    <col min="11537" max="11537" width="19" customWidth="1"/>
    <col min="11538" max="11538" width="18" customWidth="1"/>
    <col min="11777" max="11777" width="58.28515625" customWidth="1"/>
    <col min="11788" max="11788" width="24" customWidth="1"/>
    <col min="11789" max="11789" width="17.42578125" customWidth="1"/>
    <col min="11790" max="11790" width="18.42578125" customWidth="1"/>
    <col min="11792" max="11792" width="25.42578125" customWidth="1"/>
    <col min="11793" max="11793" width="19" customWidth="1"/>
    <col min="11794" max="11794" width="18" customWidth="1"/>
    <col min="12033" max="12033" width="58.28515625" customWidth="1"/>
    <col min="12044" max="12044" width="24" customWidth="1"/>
    <col min="12045" max="12045" width="17.42578125" customWidth="1"/>
    <col min="12046" max="12046" width="18.42578125" customWidth="1"/>
    <col min="12048" max="12048" width="25.42578125" customWidth="1"/>
    <col min="12049" max="12049" width="19" customWidth="1"/>
    <col min="12050" max="12050" width="18" customWidth="1"/>
    <col min="12289" max="12289" width="58.28515625" customWidth="1"/>
    <col min="12300" max="12300" width="24" customWidth="1"/>
    <col min="12301" max="12301" width="17.42578125" customWidth="1"/>
    <col min="12302" max="12302" width="18.42578125" customWidth="1"/>
    <col min="12304" max="12304" width="25.42578125" customWidth="1"/>
    <col min="12305" max="12305" width="19" customWidth="1"/>
    <col min="12306" max="12306" width="18" customWidth="1"/>
    <col min="12545" max="12545" width="58.28515625" customWidth="1"/>
    <col min="12556" max="12556" width="24" customWidth="1"/>
    <col min="12557" max="12557" width="17.42578125" customWidth="1"/>
    <col min="12558" max="12558" width="18.42578125" customWidth="1"/>
    <col min="12560" max="12560" width="25.42578125" customWidth="1"/>
    <col min="12561" max="12561" width="19" customWidth="1"/>
    <col min="12562" max="12562" width="18" customWidth="1"/>
    <col min="12801" max="12801" width="58.28515625" customWidth="1"/>
    <col min="12812" max="12812" width="24" customWidth="1"/>
    <col min="12813" max="12813" width="17.42578125" customWidth="1"/>
    <col min="12814" max="12814" width="18.42578125" customWidth="1"/>
    <col min="12816" max="12816" width="25.42578125" customWidth="1"/>
    <col min="12817" max="12817" width="19" customWidth="1"/>
    <col min="12818" max="12818" width="18" customWidth="1"/>
    <col min="13057" max="13057" width="58.28515625" customWidth="1"/>
    <col min="13068" max="13068" width="24" customWidth="1"/>
    <col min="13069" max="13069" width="17.42578125" customWidth="1"/>
    <col min="13070" max="13070" width="18.42578125" customWidth="1"/>
    <col min="13072" max="13072" width="25.42578125" customWidth="1"/>
    <col min="13073" max="13073" width="19" customWidth="1"/>
    <col min="13074" max="13074" width="18" customWidth="1"/>
    <col min="13313" max="13313" width="58.28515625" customWidth="1"/>
    <col min="13324" max="13324" width="24" customWidth="1"/>
    <col min="13325" max="13325" width="17.42578125" customWidth="1"/>
    <col min="13326" max="13326" width="18.42578125" customWidth="1"/>
    <col min="13328" max="13328" width="25.42578125" customWidth="1"/>
    <col min="13329" max="13329" width="19" customWidth="1"/>
    <col min="13330" max="13330" width="18" customWidth="1"/>
    <col min="13569" max="13569" width="58.28515625" customWidth="1"/>
    <col min="13580" max="13580" width="24" customWidth="1"/>
    <col min="13581" max="13581" width="17.42578125" customWidth="1"/>
    <col min="13582" max="13582" width="18.42578125" customWidth="1"/>
    <col min="13584" max="13584" width="25.42578125" customWidth="1"/>
    <col min="13585" max="13585" width="19" customWidth="1"/>
    <col min="13586" max="13586" width="18" customWidth="1"/>
    <col min="13825" max="13825" width="58.28515625" customWidth="1"/>
    <col min="13836" max="13836" width="24" customWidth="1"/>
    <col min="13837" max="13837" width="17.42578125" customWidth="1"/>
    <col min="13838" max="13838" width="18.42578125" customWidth="1"/>
    <col min="13840" max="13840" width="25.42578125" customWidth="1"/>
    <col min="13841" max="13841" width="19" customWidth="1"/>
    <col min="13842" max="13842" width="18" customWidth="1"/>
    <col min="14081" max="14081" width="58.28515625" customWidth="1"/>
    <col min="14092" max="14092" width="24" customWidth="1"/>
    <col min="14093" max="14093" width="17.42578125" customWidth="1"/>
    <col min="14094" max="14094" width="18.42578125" customWidth="1"/>
    <col min="14096" max="14096" width="25.42578125" customWidth="1"/>
    <col min="14097" max="14097" width="19" customWidth="1"/>
    <col min="14098" max="14098" width="18" customWidth="1"/>
    <col min="14337" max="14337" width="58.28515625" customWidth="1"/>
    <col min="14348" max="14348" width="24" customWidth="1"/>
    <col min="14349" max="14349" width="17.42578125" customWidth="1"/>
    <col min="14350" max="14350" width="18.42578125" customWidth="1"/>
    <col min="14352" max="14352" width="25.42578125" customWidth="1"/>
    <col min="14353" max="14353" width="19" customWidth="1"/>
    <col min="14354" max="14354" width="18" customWidth="1"/>
    <col min="14593" max="14593" width="58.28515625" customWidth="1"/>
    <col min="14604" max="14604" width="24" customWidth="1"/>
    <col min="14605" max="14605" width="17.42578125" customWidth="1"/>
    <col min="14606" max="14606" width="18.42578125" customWidth="1"/>
    <col min="14608" max="14608" width="25.42578125" customWidth="1"/>
    <col min="14609" max="14609" width="19" customWidth="1"/>
    <col min="14610" max="14610" width="18" customWidth="1"/>
    <col min="14849" max="14849" width="58.28515625" customWidth="1"/>
    <col min="14860" max="14860" width="24" customWidth="1"/>
    <col min="14861" max="14861" width="17.42578125" customWidth="1"/>
    <col min="14862" max="14862" width="18.42578125" customWidth="1"/>
    <col min="14864" max="14864" width="25.42578125" customWidth="1"/>
    <col min="14865" max="14865" width="19" customWidth="1"/>
    <col min="14866" max="14866" width="18" customWidth="1"/>
    <col min="15105" max="15105" width="58.28515625" customWidth="1"/>
    <col min="15116" max="15116" width="24" customWidth="1"/>
    <col min="15117" max="15117" width="17.42578125" customWidth="1"/>
    <col min="15118" max="15118" width="18.42578125" customWidth="1"/>
    <col min="15120" max="15120" width="25.42578125" customWidth="1"/>
    <col min="15121" max="15121" width="19" customWidth="1"/>
    <col min="15122" max="15122" width="18" customWidth="1"/>
    <col min="15361" max="15361" width="58.28515625" customWidth="1"/>
    <col min="15372" max="15372" width="24" customWidth="1"/>
    <col min="15373" max="15373" width="17.42578125" customWidth="1"/>
    <col min="15374" max="15374" width="18.42578125" customWidth="1"/>
    <col min="15376" max="15376" width="25.42578125" customWidth="1"/>
    <col min="15377" max="15377" width="19" customWidth="1"/>
    <col min="15378" max="15378" width="18" customWidth="1"/>
    <col min="15617" max="15617" width="58.28515625" customWidth="1"/>
    <col min="15628" max="15628" width="24" customWidth="1"/>
    <col min="15629" max="15629" width="17.42578125" customWidth="1"/>
    <col min="15630" max="15630" width="18.42578125" customWidth="1"/>
    <col min="15632" max="15632" width="25.42578125" customWidth="1"/>
    <col min="15633" max="15633" width="19" customWidth="1"/>
    <col min="15634" max="15634" width="18" customWidth="1"/>
    <col min="15873" max="15873" width="58.28515625" customWidth="1"/>
    <col min="15884" max="15884" width="24" customWidth="1"/>
    <col min="15885" max="15885" width="17.42578125" customWidth="1"/>
    <col min="15886" max="15886" width="18.42578125" customWidth="1"/>
    <col min="15888" max="15888" width="25.42578125" customWidth="1"/>
    <col min="15889" max="15889" width="19" customWidth="1"/>
    <col min="15890" max="15890" width="18" customWidth="1"/>
    <col min="16129" max="16129" width="58.28515625" customWidth="1"/>
    <col min="16140" max="16140" width="24" customWidth="1"/>
    <col min="16141" max="16141" width="17.42578125" customWidth="1"/>
    <col min="16142" max="16142" width="18.42578125" customWidth="1"/>
    <col min="16144" max="16144" width="25.42578125" customWidth="1"/>
    <col min="16145" max="16145" width="19" customWidth="1"/>
    <col min="16146" max="16146" width="18" customWidth="1"/>
  </cols>
  <sheetData>
    <row r="1" spans="1:32" ht="51.75" customHeight="1">
      <c r="A1" s="404" t="s">
        <v>317</v>
      </c>
      <c r="B1" s="404"/>
      <c r="C1" s="404"/>
      <c r="L1" s="405" t="s">
        <v>318</v>
      </c>
      <c r="M1" s="405"/>
      <c r="N1" s="405"/>
      <c r="P1" s="405" t="s">
        <v>319</v>
      </c>
      <c r="Q1" s="405"/>
      <c r="R1" s="405"/>
    </row>
    <row r="2" spans="1:32" ht="25.5">
      <c r="A2" s="181" t="s">
        <v>632</v>
      </c>
      <c r="B2" s="182" t="s">
        <v>320</v>
      </c>
      <c r="C2" s="182" t="s">
        <v>321</v>
      </c>
      <c r="L2" s="181" t="s">
        <v>100</v>
      </c>
      <c r="M2" s="182" t="s">
        <v>320</v>
      </c>
      <c r="N2" s="182" t="s">
        <v>321</v>
      </c>
      <c r="P2" s="181" t="s">
        <v>100</v>
      </c>
      <c r="Q2" s="182" t="s">
        <v>322</v>
      </c>
      <c r="R2" s="182" t="s">
        <v>323</v>
      </c>
    </row>
    <row r="3" spans="1:32">
      <c r="A3" s="183" t="s">
        <v>324</v>
      </c>
      <c r="B3" s="184">
        <v>251</v>
      </c>
      <c r="C3" s="184">
        <v>2261</v>
      </c>
      <c r="D3" s="185"/>
      <c r="E3" s="185"/>
      <c r="F3" s="185"/>
      <c r="G3" s="185"/>
      <c r="H3" s="185"/>
      <c r="I3" s="185"/>
      <c r="J3" s="185"/>
      <c r="L3" s="186" t="s">
        <v>334</v>
      </c>
      <c r="M3" s="6">
        <v>13111</v>
      </c>
      <c r="N3" s="6">
        <v>20244</v>
      </c>
      <c r="P3" s="186" t="s">
        <v>326</v>
      </c>
      <c r="Q3" s="6">
        <v>61119</v>
      </c>
      <c r="R3" s="6">
        <v>6000</v>
      </c>
    </row>
    <row r="4" spans="1:32">
      <c r="A4" s="183" t="s">
        <v>325</v>
      </c>
      <c r="B4" s="184">
        <v>70</v>
      </c>
      <c r="C4" s="184">
        <v>268</v>
      </c>
      <c r="D4" s="185"/>
      <c r="E4" s="185"/>
      <c r="F4" s="185"/>
      <c r="G4" s="185"/>
      <c r="H4" s="185"/>
      <c r="I4" s="185"/>
      <c r="J4" s="185"/>
      <c r="L4" s="186" t="s">
        <v>337</v>
      </c>
      <c r="M4" s="6">
        <v>12581</v>
      </c>
      <c r="N4" s="6">
        <v>20454</v>
      </c>
      <c r="P4" s="186" t="s">
        <v>328</v>
      </c>
      <c r="Q4" s="6">
        <v>63389</v>
      </c>
      <c r="R4" s="6">
        <v>6050</v>
      </c>
      <c r="S4" s="187"/>
    </row>
    <row r="5" spans="1:32">
      <c r="A5" s="183" t="s">
        <v>327</v>
      </c>
      <c r="B5" s="184">
        <v>5</v>
      </c>
      <c r="C5" s="184">
        <v>293</v>
      </c>
      <c r="D5" s="185"/>
      <c r="E5" s="185"/>
      <c r="F5" s="185"/>
      <c r="G5" s="185"/>
      <c r="H5" s="185"/>
      <c r="I5" s="185"/>
      <c r="J5" s="185"/>
      <c r="L5" s="186" t="s">
        <v>340</v>
      </c>
      <c r="M5" s="6">
        <v>13208</v>
      </c>
      <c r="N5" s="6">
        <v>20211</v>
      </c>
      <c r="P5" s="186" t="s">
        <v>330</v>
      </c>
      <c r="Q5" s="6">
        <v>65786</v>
      </c>
      <c r="R5" s="6">
        <v>6184</v>
      </c>
      <c r="S5" s="188"/>
      <c r="T5" s="185"/>
      <c r="U5" s="185"/>
      <c r="V5" s="185"/>
      <c r="W5" s="185"/>
      <c r="X5" s="185"/>
      <c r="Y5" s="185"/>
      <c r="Z5" s="185"/>
      <c r="AA5" s="189"/>
      <c r="AB5" s="189"/>
      <c r="AC5" s="6"/>
      <c r="AD5" s="6"/>
      <c r="AE5" s="6"/>
      <c r="AF5" s="6"/>
    </row>
    <row r="6" spans="1:32">
      <c r="A6" s="183" t="s">
        <v>329</v>
      </c>
      <c r="B6" s="184">
        <v>487</v>
      </c>
      <c r="C6" s="184">
        <v>7215</v>
      </c>
      <c r="D6" s="185"/>
      <c r="E6" s="185"/>
      <c r="F6" s="185"/>
      <c r="G6" s="185"/>
      <c r="H6" s="185"/>
      <c r="I6" s="185"/>
      <c r="J6" s="185"/>
      <c r="L6" s="186" t="s">
        <v>343</v>
      </c>
      <c r="M6" s="6">
        <v>15586</v>
      </c>
      <c r="N6" s="6">
        <v>19898</v>
      </c>
      <c r="P6" s="186" t="s">
        <v>332</v>
      </c>
      <c r="Q6" s="6">
        <v>65673</v>
      </c>
      <c r="R6" s="6">
        <v>6179</v>
      </c>
    </row>
    <row r="7" spans="1:32">
      <c r="A7" s="183" t="s">
        <v>331</v>
      </c>
      <c r="B7" s="184">
        <v>2023</v>
      </c>
      <c r="C7" s="184">
        <v>13499</v>
      </c>
      <c r="D7" s="185"/>
      <c r="E7" s="185"/>
      <c r="F7" s="185"/>
      <c r="G7" s="185"/>
      <c r="H7" s="185"/>
      <c r="I7" s="185"/>
      <c r="J7" s="185"/>
      <c r="L7" s="186" t="s">
        <v>346</v>
      </c>
      <c r="M7" s="6">
        <v>14517</v>
      </c>
      <c r="N7" s="6">
        <v>20193</v>
      </c>
      <c r="P7" s="186" t="s">
        <v>335</v>
      </c>
      <c r="Q7" s="6">
        <v>63722</v>
      </c>
      <c r="R7" s="6">
        <v>6098</v>
      </c>
    </row>
    <row r="8" spans="1:32">
      <c r="A8" s="183" t="s">
        <v>333</v>
      </c>
      <c r="B8" s="184">
        <v>73</v>
      </c>
      <c r="C8" s="184">
        <v>828</v>
      </c>
      <c r="D8" s="185"/>
      <c r="E8" s="185"/>
      <c r="F8" s="185"/>
      <c r="G8" s="185"/>
      <c r="H8" s="185"/>
      <c r="I8" s="185"/>
      <c r="J8" s="185"/>
      <c r="L8" s="186" t="s">
        <v>349</v>
      </c>
      <c r="M8" s="6">
        <v>15417</v>
      </c>
      <c r="N8" s="6">
        <v>19657</v>
      </c>
      <c r="P8" s="186" t="s">
        <v>338</v>
      </c>
      <c r="Q8" s="6">
        <v>65653</v>
      </c>
      <c r="R8" s="6">
        <v>6139</v>
      </c>
    </row>
    <row r="9" spans="1:32">
      <c r="A9" s="183" t="s">
        <v>336</v>
      </c>
      <c r="B9" s="184">
        <v>55</v>
      </c>
      <c r="C9" s="184">
        <v>711</v>
      </c>
      <c r="D9" s="185"/>
      <c r="E9" s="185"/>
      <c r="F9" s="185"/>
      <c r="G9" s="185"/>
      <c r="H9" s="185"/>
      <c r="I9" s="185"/>
      <c r="J9" s="185"/>
      <c r="L9" s="186" t="s">
        <v>352</v>
      </c>
      <c r="M9" s="6">
        <v>16960</v>
      </c>
      <c r="N9" s="6">
        <v>19962</v>
      </c>
      <c r="P9" s="186" t="s">
        <v>341</v>
      </c>
      <c r="Q9" s="6">
        <v>67744</v>
      </c>
      <c r="R9" s="6">
        <v>6237</v>
      </c>
    </row>
    <row r="10" spans="1:32">
      <c r="A10" s="183" t="s">
        <v>339</v>
      </c>
      <c r="B10" s="190">
        <v>29</v>
      </c>
      <c r="C10" s="190">
        <v>529</v>
      </c>
      <c r="D10" s="189"/>
      <c r="E10" s="189"/>
      <c r="F10" s="189"/>
      <c r="G10" s="189"/>
      <c r="H10" s="189"/>
      <c r="I10" s="189"/>
      <c r="J10" s="189"/>
      <c r="L10" s="186" t="s">
        <v>354</v>
      </c>
      <c r="M10" s="6">
        <v>15465</v>
      </c>
      <c r="N10" s="6">
        <v>20257</v>
      </c>
      <c r="P10" s="186" t="s">
        <v>344</v>
      </c>
      <c r="Q10" s="6">
        <v>67588</v>
      </c>
      <c r="R10" s="6">
        <v>6212</v>
      </c>
    </row>
    <row r="11" spans="1:32">
      <c r="A11" s="183" t="s">
        <v>342</v>
      </c>
      <c r="B11" s="190">
        <v>201</v>
      </c>
      <c r="C11" s="190">
        <v>878</v>
      </c>
      <c r="D11" s="189"/>
      <c r="E11" s="189"/>
      <c r="F11" s="189"/>
      <c r="G11" s="189"/>
      <c r="H11" s="189"/>
      <c r="I11" s="189"/>
      <c r="J11" s="189"/>
      <c r="L11" s="186" t="s">
        <v>356</v>
      </c>
      <c r="M11" s="6">
        <v>11778</v>
      </c>
      <c r="N11" s="6">
        <v>20032</v>
      </c>
      <c r="P11" s="186" t="s">
        <v>347</v>
      </c>
      <c r="Q11" s="6">
        <v>65347</v>
      </c>
      <c r="R11" s="6">
        <v>6111</v>
      </c>
    </row>
    <row r="12" spans="1:32">
      <c r="A12" s="183" t="s">
        <v>345</v>
      </c>
      <c r="B12" s="38">
        <v>2</v>
      </c>
      <c r="C12" s="38">
        <v>82</v>
      </c>
      <c r="D12" s="6"/>
      <c r="E12" s="6"/>
      <c r="F12" s="6"/>
      <c r="G12" s="6"/>
      <c r="H12" s="6"/>
      <c r="I12" s="6"/>
      <c r="J12" s="6"/>
      <c r="L12" s="186" t="s">
        <v>359</v>
      </c>
      <c r="M12" s="6">
        <v>11896</v>
      </c>
      <c r="N12" s="6">
        <v>20223</v>
      </c>
      <c r="P12" s="186" t="s">
        <v>350</v>
      </c>
      <c r="Q12" s="6">
        <v>67927</v>
      </c>
      <c r="R12" s="6">
        <v>6200</v>
      </c>
    </row>
    <row r="13" spans="1:32">
      <c r="A13" s="183" t="s">
        <v>348</v>
      </c>
      <c r="B13" s="38">
        <v>22</v>
      </c>
      <c r="C13" s="38">
        <v>154</v>
      </c>
      <c r="D13" s="6"/>
      <c r="E13" s="6"/>
      <c r="F13" s="6"/>
      <c r="G13" s="6"/>
      <c r="H13" s="6"/>
      <c r="I13" s="6"/>
      <c r="J13" s="6"/>
      <c r="L13" s="186" t="s">
        <v>362</v>
      </c>
      <c r="M13" s="6">
        <v>10808</v>
      </c>
      <c r="N13" s="6">
        <v>20219</v>
      </c>
      <c r="P13" s="186" t="s">
        <v>353</v>
      </c>
      <c r="Q13" s="6">
        <v>70772</v>
      </c>
      <c r="R13" s="6">
        <v>6369</v>
      </c>
    </row>
    <row r="14" spans="1:32">
      <c r="A14" s="183" t="s">
        <v>351</v>
      </c>
      <c r="B14" s="38">
        <v>330</v>
      </c>
      <c r="C14" s="38">
        <v>1695</v>
      </c>
      <c r="D14" s="6"/>
      <c r="E14" s="6"/>
      <c r="F14" s="6"/>
      <c r="G14" s="6"/>
      <c r="H14" s="6"/>
      <c r="I14" s="6"/>
      <c r="J14" s="6"/>
      <c r="L14" s="186" t="s">
        <v>364</v>
      </c>
      <c r="M14" s="6">
        <v>12784</v>
      </c>
      <c r="N14" s="6">
        <v>20279</v>
      </c>
      <c r="P14" s="186" t="s">
        <v>355</v>
      </c>
      <c r="Q14" s="6">
        <v>70668</v>
      </c>
      <c r="R14" s="6">
        <v>6356</v>
      </c>
    </row>
    <row r="15" spans="1:32">
      <c r="A15" s="194" t="s">
        <v>160</v>
      </c>
      <c r="B15" s="195">
        <v>3548</v>
      </c>
      <c r="C15" s="195">
        <v>28413</v>
      </c>
      <c r="D15" s="6"/>
      <c r="E15" s="6"/>
      <c r="F15" s="6"/>
      <c r="G15" s="6"/>
      <c r="H15" s="6"/>
      <c r="I15" s="6"/>
      <c r="J15" s="6"/>
      <c r="L15" s="186" t="s">
        <v>367</v>
      </c>
      <c r="M15" s="6">
        <v>12217</v>
      </c>
      <c r="N15" s="6">
        <v>20068</v>
      </c>
      <c r="P15" s="186" t="s">
        <v>357</v>
      </c>
      <c r="Q15" s="6">
        <v>69985</v>
      </c>
      <c r="R15" s="6">
        <v>6323</v>
      </c>
    </row>
    <row r="16" spans="1:32">
      <c r="L16" s="186" t="s">
        <v>370</v>
      </c>
      <c r="M16" s="6">
        <v>12455</v>
      </c>
      <c r="N16" s="6">
        <v>20321</v>
      </c>
      <c r="P16" s="186" t="s">
        <v>360</v>
      </c>
      <c r="Q16" s="6">
        <v>72657</v>
      </c>
      <c r="R16" s="6">
        <v>6410</v>
      </c>
    </row>
    <row r="17" spans="1:23">
      <c r="A17" s="42" t="s">
        <v>358</v>
      </c>
      <c r="B17" s="42"/>
      <c r="L17" s="186" t="s">
        <v>373</v>
      </c>
      <c r="M17" s="6">
        <v>13183</v>
      </c>
      <c r="N17" s="6">
        <v>20092</v>
      </c>
      <c r="P17" s="186" t="s">
        <v>363</v>
      </c>
      <c r="Q17" s="6">
        <v>75727</v>
      </c>
      <c r="R17" s="6">
        <v>6657</v>
      </c>
    </row>
    <row r="18" spans="1:23">
      <c r="A18" s="42" t="s">
        <v>361</v>
      </c>
      <c r="B18" s="42"/>
      <c r="L18" s="186" t="s">
        <v>376</v>
      </c>
      <c r="M18" s="6">
        <v>16770</v>
      </c>
      <c r="N18" s="6">
        <v>19991</v>
      </c>
      <c r="P18" s="186" t="s">
        <v>365</v>
      </c>
      <c r="Q18" s="6">
        <v>75348</v>
      </c>
      <c r="R18" s="6">
        <v>6627</v>
      </c>
    </row>
    <row r="19" spans="1:23">
      <c r="D19" s="185"/>
      <c r="L19" s="186" t="s">
        <v>379</v>
      </c>
      <c r="M19" s="6">
        <v>14810</v>
      </c>
      <c r="N19" s="6">
        <v>20058</v>
      </c>
      <c r="P19" s="186" t="s">
        <v>368</v>
      </c>
      <c r="Q19" s="6">
        <v>74267</v>
      </c>
      <c r="R19" s="6">
        <v>6529</v>
      </c>
    </row>
    <row r="20" spans="1:23" ht="18" customHeight="1">
      <c r="A20" s="406" t="s">
        <v>366</v>
      </c>
      <c r="B20" s="406"/>
      <c r="C20" s="406"/>
      <c r="D20" s="185"/>
      <c r="L20" s="186" t="s">
        <v>382</v>
      </c>
      <c r="M20" s="6">
        <v>15522</v>
      </c>
      <c r="N20" s="6">
        <v>19935</v>
      </c>
      <c r="P20" s="186" t="s">
        <v>371</v>
      </c>
      <c r="Q20" s="6">
        <v>77781</v>
      </c>
      <c r="R20" s="6">
        <v>6607</v>
      </c>
    </row>
    <row r="21" spans="1:23" ht="25.5">
      <c r="A21" s="181" t="s">
        <v>551</v>
      </c>
      <c r="B21" s="182" t="s">
        <v>369</v>
      </c>
      <c r="C21" s="182" t="s">
        <v>620</v>
      </c>
      <c r="D21" s="191"/>
      <c r="L21" s="186" t="s">
        <v>385</v>
      </c>
      <c r="M21" s="6">
        <v>15495</v>
      </c>
      <c r="N21" s="6">
        <v>20900</v>
      </c>
      <c r="P21" s="186" t="s">
        <v>374</v>
      </c>
      <c r="Q21" s="6">
        <v>78744</v>
      </c>
      <c r="R21" s="6">
        <v>6745</v>
      </c>
    </row>
    <row r="22" spans="1:23">
      <c r="A22" s="192" t="s">
        <v>372</v>
      </c>
      <c r="B22" s="185">
        <v>320356</v>
      </c>
      <c r="C22" s="185">
        <v>25443</v>
      </c>
      <c r="D22" s="191"/>
      <c r="L22" s="186" t="s">
        <v>388</v>
      </c>
      <c r="M22" s="6">
        <v>13563</v>
      </c>
      <c r="N22" s="6">
        <v>21055</v>
      </c>
      <c r="P22" s="186" t="s">
        <v>377</v>
      </c>
      <c r="Q22" s="6">
        <v>79025</v>
      </c>
      <c r="R22" s="6">
        <v>6746</v>
      </c>
    </row>
    <row r="23" spans="1:23" ht="26.25">
      <c r="A23" s="196" t="s">
        <v>375</v>
      </c>
      <c r="B23" s="195">
        <v>72265</v>
      </c>
      <c r="C23" s="195">
        <v>5818</v>
      </c>
      <c r="D23" s="191"/>
      <c r="L23" s="186" t="s">
        <v>391</v>
      </c>
      <c r="M23" s="6">
        <v>13234</v>
      </c>
      <c r="N23" s="6">
        <v>20615</v>
      </c>
      <c r="P23" s="186" t="s">
        <v>380</v>
      </c>
      <c r="Q23" s="6">
        <v>77908</v>
      </c>
      <c r="R23" s="6">
        <v>6690</v>
      </c>
    </row>
    <row r="24" spans="1:23">
      <c r="A24" s="192" t="s">
        <v>378</v>
      </c>
      <c r="B24" s="185">
        <v>22689</v>
      </c>
      <c r="C24" s="191">
        <v>394</v>
      </c>
      <c r="D24" s="191"/>
      <c r="L24" s="186" t="s">
        <v>394</v>
      </c>
      <c r="M24" s="6">
        <v>12224</v>
      </c>
      <c r="N24" s="6">
        <v>20933</v>
      </c>
      <c r="P24" s="186" t="s">
        <v>383</v>
      </c>
      <c r="Q24" s="6">
        <v>79828</v>
      </c>
      <c r="R24" s="6">
        <v>6686</v>
      </c>
    </row>
    <row r="25" spans="1:23">
      <c r="A25" s="193" t="s">
        <v>381</v>
      </c>
      <c r="B25" s="185">
        <v>18553</v>
      </c>
      <c r="C25" s="191">
        <v>206</v>
      </c>
      <c r="D25" s="191"/>
      <c r="L25" s="186" t="s">
        <v>397</v>
      </c>
      <c r="M25" s="6">
        <v>11253</v>
      </c>
      <c r="N25" s="6">
        <v>20409</v>
      </c>
      <c r="P25" s="186" t="s">
        <v>386</v>
      </c>
      <c r="Q25" s="6">
        <v>81309</v>
      </c>
      <c r="R25" s="6">
        <v>6794</v>
      </c>
    </row>
    <row r="26" spans="1:23">
      <c r="A26" s="193" t="s">
        <v>384</v>
      </c>
      <c r="B26" s="185">
        <v>3818</v>
      </c>
      <c r="C26" s="191">
        <v>168</v>
      </c>
      <c r="D26" s="185"/>
      <c r="L26" s="186" t="s">
        <v>400</v>
      </c>
      <c r="M26" s="6">
        <v>6636</v>
      </c>
      <c r="N26" s="6">
        <v>24951</v>
      </c>
      <c r="P26" s="186" t="s">
        <v>389</v>
      </c>
      <c r="Q26" s="6">
        <v>81481</v>
      </c>
      <c r="R26" s="6">
        <v>6748</v>
      </c>
    </row>
    <row r="27" spans="1:23">
      <c r="A27" s="193" t="s">
        <v>387</v>
      </c>
      <c r="B27" s="185">
        <v>78</v>
      </c>
      <c r="C27" s="191">
        <v>6</v>
      </c>
      <c r="D27" s="185"/>
      <c r="L27" s="186" t="s">
        <v>443</v>
      </c>
      <c r="M27" s="6">
        <v>604</v>
      </c>
      <c r="N27" s="6">
        <v>29121</v>
      </c>
      <c r="P27" s="186" t="s">
        <v>392</v>
      </c>
      <c r="Q27" s="6">
        <v>80384</v>
      </c>
      <c r="R27" s="6">
        <v>6695</v>
      </c>
    </row>
    <row r="28" spans="1:23">
      <c r="A28" s="193" t="s">
        <v>390</v>
      </c>
      <c r="B28" s="185">
        <v>240</v>
      </c>
      <c r="C28" s="191">
        <v>14</v>
      </c>
      <c r="D28" s="191"/>
      <c r="L28" s="186" t="s">
        <v>536</v>
      </c>
      <c r="M28" s="6">
        <v>788</v>
      </c>
      <c r="N28" s="6">
        <v>29874</v>
      </c>
      <c r="P28" s="186" t="s">
        <v>395</v>
      </c>
      <c r="Q28" s="6">
        <v>81715</v>
      </c>
      <c r="R28" s="6">
        <v>6652</v>
      </c>
    </row>
    <row r="29" spans="1:23">
      <c r="A29" s="192" t="s">
        <v>393</v>
      </c>
      <c r="B29" s="185">
        <v>30594</v>
      </c>
      <c r="C29" s="185">
        <v>3964</v>
      </c>
      <c r="D29" s="191"/>
      <c r="L29" s="186" t="s">
        <v>550</v>
      </c>
      <c r="M29" s="6">
        <v>2087</v>
      </c>
      <c r="N29" s="6">
        <v>29817</v>
      </c>
      <c r="P29" s="186" t="s">
        <v>398</v>
      </c>
      <c r="Q29" s="6">
        <v>83328</v>
      </c>
      <c r="R29" s="6">
        <v>6802</v>
      </c>
      <c r="V29" s="376"/>
      <c r="W29" s="376"/>
    </row>
    <row r="30" spans="1:23">
      <c r="A30" s="193" t="s">
        <v>396</v>
      </c>
      <c r="B30" s="185">
        <v>18256</v>
      </c>
      <c r="C30" s="185">
        <v>2170</v>
      </c>
      <c r="D30" s="185"/>
      <c r="L30" s="186" t="s">
        <v>619</v>
      </c>
      <c r="M30" s="6">
        <v>3688</v>
      </c>
      <c r="N30" s="6">
        <v>28751</v>
      </c>
      <c r="P30" s="186" t="s">
        <v>401</v>
      </c>
      <c r="Q30" s="6">
        <v>72704</v>
      </c>
      <c r="R30" s="6">
        <v>5780</v>
      </c>
    </row>
    <row r="31" spans="1:23">
      <c r="A31" s="193" t="s">
        <v>399</v>
      </c>
      <c r="B31" s="185">
        <v>748</v>
      </c>
      <c r="C31" s="191">
        <v>52</v>
      </c>
      <c r="D31" s="191"/>
      <c r="L31" s="186" t="s">
        <v>633</v>
      </c>
      <c r="M31" s="6">
        <v>3548</v>
      </c>
      <c r="N31" s="6">
        <v>28413</v>
      </c>
      <c r="P31" s="186" t="s">
        <v>613</v>
      </c>
      <c r="Q31" s="6">
        <v>72265</v>
      </c>
      <c r="R31" s="6">
        <v>5818</v>
      </c>
    </row>
    <row r="32" spans="1:23">
      <c r="A32" s="193" t="s">
        <v>402</v>
      </c>
      <c r="B32" s="185">
        <v>1646</v>
      </c>
      <c r="C32" s="191">
        <v>146</v>
      </c>
      <c r="D32" s="191"/>
      <c r="P32" s="386"/>
    </row>
    <row r="33" spans="1:16">
      <c r="A33" s="193" t="s">
        <v>403</v>
      </c>
      <c r="B33" s="185">
        <v>9944</v>
      </c>
      <c r="C33" s="185">
        <v>1596</v>
      </c>
      <c r="D33" s="191"/>
      <c r="L33" s="397" t="s">
        <v>634</v>
      </c>
      <c r="M33" s="397"/>
      <c r="N33" s="397"/>
      <c r="P33" s="188"/>
    </row>
    <row r="34" spans="1:16">
      <c r="A34" s="192" t="s">
        <v>404</v>
      </c>
      <c r="B34" s="185">
        <v>1</v>
      </c>
      <c r="C34" s="191">
        <v>0</v>
      </c>
      <c r="D34" s="191"/>
      <c r="L34" s="397"/>
      <c r="M34" s="397"/>
      <c r="N34" s="397"/>
      <c r="P34" s="188"/>
    </row>
    <row r="35" spans="1:16">
      <c r="A35" s="193" t="s">
        <v>405</v>
      </c>
      <c r="B35" s="185">
        <v>1</v>
      </c>
      <c r="C35" s="191">
        <v>0</v>
      </c>
      <c r="D35" s="191"/>
      <c r="L35" s="397"/>
      <c r="M35" s="397"/>
      <c r="N35" s="397"/>
      <c r="P35" s="188"/>
    </row>
    <row r="36" spans="1:16">
      <c r="A36" s="192" t="s">
        <v>406</v>
      </c>
      <c r="B36" s="185">
        <v>6457</v>
      </c>
      <c r="C36" s="191">
        <v>661</v>
      </c>
      <c r="D36" s="191"/>
      <c r="L36" s="397"/>
      <c r="M36" s="397"/>
      <c r="N36" s="397"/>
    </row>
    <row r="37" spans="1:16">
      <c r="A37" s="193" t="s">
        <v>407</v>
      </c>
      <c r="B37" s="185">
        <v>608</v>
      </c>
      <c r="C37" s="191">
        <v>14</v>
      </c>
      <c r="D37" s="191"/>
      <c r="L37" s="397"/>
      <c r="M37" s="397"/>
      <c r="N37" s="397"/>
    </row>
    <row r="38" spans="1:16">
      <c r="A38" s="193" t="s">
        <v>408</v>
      </c>
      <c r="B38" s="185">
        <v>2911</v>
      </c>
      <c r="C38" s="191">
        <v>585</v>
      </c>
      <c r="D38" s="191"/>
      <c r="L38" s="397"/>
      <c r="M38" s="397"/>
      <c r="N38" s="397"/>
    </row>
    <row r="39" spans="1:16">
      <c r="A39" s="193" t="s">
        <v>409</v>
      </c>
      <c r="B39" s="185">
        <v>2938</v>
      </c>
      <c r="C39" s="191">
        <v>62</v>
      </c>
      <c r="D39" s="191"/>
      <c r="L39" s="397"/>
      <c r="M39" s="397"/>
      <c r="N39" s="397"/>
    </row>
    <row r="40" spans="1:16">
      <c r="A40" s="192" t="s">
        <v>410</v>
      </c>
      <c r="B40" s="185">
        <v>1006</v>
      </c>
      <c r="C40" s="191">
        <v>44</v>
      </c>
      <c r="D40" s="191"/>
      <c r="L40" s="397"/>
      <c r="M40" s="397"/>
      <c r="N40" s="397"/>
    </row>
    <row r="41" spans="1:16">
      <c r="A41" s="193" t="s">
        <v>411</v>
      </c>
      <c r="B41" s="185">
        <v>960</v>
      </c>
      <c r="C41" s="191">
        <v>40</v>
      </c>
      <c r="D41" s="191"/>
      <c r="L41" s="397"/>
      <c r="M41" s="397"/>
      <c r="N41" s="397"/>
    </row>
    <row r="42" spans="1:16">
      <c r="A42" s="193" t="s">
        <v>412</v>
      </c>
      <c r="B42" s="185">
        <v>46</v>
      </c>
      <c r="C42" s="191">
        <v>4</v>
      </c>
      <c r="D42" s="191"/>
      <c r="L42" s="397"/>
      <c r="M42" s="397"/>
      <c r="N42" s="397"/>
    </row>
    <row r="43" spans="1:16">
      <c r="A43" s="192" t="s">
        <v>413</v>
      </c>
      <c r="B43" s="185">
        <v>2602</v>
      </c>
      <c r="C43" s="191">
        <v>42</v>
      </c>
      <c r="D43" s="191"/>
      <c r="L43" s="397"/>
      <c r="M43" s="397"/>
      <c r="N43" s="397"/>
    </row>
    <row r="44" spans="1:16">
      <c r="A44" s="193" t="s">
        <v>414</v>
      </c>
      <c r="B44" s="185">
        <v>1003</v>
      </c>
      <c r="C44" s="191">
        <v>14</v>
      </c>
      <c r="D44" s="191"/>
      <c r="L44" s="397"/>
      <c r="M44" s="397"/>
      <c r="N44" s="397"/>
    </row>
    <row r="45" spans="1:16">
      <c r="A45" s="193" t="s">
        <v>415</v>
      </c>
      <c r="B45" s="185">
        <v>1599</v>
      </c>
      <c r="C45" s="191">
        <v>28</v>
      </c>
      <c r="D45" s="191"/>
      <c r="L45" s="397"/>
      <c r="M45" s="397"/>
      <c r="N45" s="397"/>
    </row>
    <row r="46" spans="1:16">
      <c r="A46" s="192" t="s">
        <v>416</v>
      </c>
      <c r="B46" s="185">
        <v>1027</v>
      </c>
      <c r="C46" s="191">
        <v>85</v>
      </c>
      <c r="D46" s="191"/>
    </row>
    <row r="47" spans="1:16">
      <c r="A47" s="193" t="s">
        <v>417</v>
      </c>
      <c r="B47" s="185">
        <v>978</v>
      </c>
      <c r="C47" s="191">
        <v>76</v>
      </c>
      <c r="D47" s="191"/>
    </row>
    <row r="48" spans="1:16">
      <c r="A48" s="193" t="s">
        <v>418</v>
      </c>
      <c r="B48" s="185">
        <v>49</v>
      </c>
      <c r="C48" s="191">
        <v>9</v>
      </c>
      <c r="D48" s="191"/>
    </row>
    <row r="49" spans="1:4">
      <c r="A49" s="193" t="s">
        <v>419</v>
      </c>
      <c r="B49" s="185">
        <v>0</v>
      </c>
      <c r="C49" s="191">
        <v>0</v>
      </c>
      <c r="D49" s="191"/>
    </row>
    <row r="50" spans="1:4">
      <c r="A50" s="192" t="s">
        <v>420</v>
      </c>
      <c r="B50" s="185">
        <v>2243</v>
      </c>
      <c r="C50" s="191">
        <v>165</v>
      </c>
      <c r="D50" s="191"/>
    </row>
    <row r="51" spans="1:4">
      <c r="A51" s="193" t="s">
        <v>421</v>
      </c>
      <c r="B51" s="185">
        <v>1581</v>
      </c>
      <c r="C51" s="191">
        <v>131</v>
      </c>
      <c r="D51" s="191"/>
    </row>
    <row r="52" spans="1:4">
      <c r="A52" s="193" t="s">
        <v>422</v>
      </c>
      <c r="B52" s="185">
        <v>175</v>
      </c>
      <c r="C52" s="191">
        <v>6</v>
      </c>
      <c r="D52" s="191"/>
    </row>
    <row r="53" spans="1:4">
      <c r="A53" s="193" t="s">
        <v>423</v>
      </c>
      <c r="B53" s="185">
        <v>487</v>
      </c>
      <c r="C53" s="191">
        <v>28</v>
      </c>
      <c r="D53" s="191"/>
    </row>
    <row r="54" spans="1:4">
      <c r="A54" s="192" t="s">
        <v>424</v>
      </c>
      <c r="B54" s="185">
        <v>1563</v>
      </c>
      <c r="C54" s="191">
        <v>85</v>
      </c>
      <c r="D54" s="191"/>
    </row>
    <row r="55" spans="1:4">
      <c r="A55" s="193" t="s">
        <v>425</v>
      </c>
      <c r="B55" s="185">
        <v>617</v>
      </c>
      <c r="C55" s="191">
        <v>31</v>
      </c>
      <c r="D55" s="191"/>
    </row>
    <row r="56" spans="1:4">
      <c r="A56" s="193" t="s">
        <v>426</v>
      </c>
      <c r="B56" s="185">
        <v>303</v>
      </c>
      <c r="C56" s="191">
        <v>20</v>
      </c>
      <c r="D56" s="191"/>
    </row>
    <row r="57" spans="1:4">
      <c r="A57" s="193" t="s">
        <v>427</v>
      </c>
      <c r="B57" s="185">
        <v>278</v>
      </c>
      <c r="C57" s="191">
        <v>13</v>
      </c>
      <c r="D57" s="191"/>
    </row>
    <row r="58" spans="1:4">
      <c r="A58" s="193" t="s">
        <v>428</v>
      </c>
      <c r="B58" s="185">
        <v>61</v>
      </c>
      <c r="C58" s="191">
        <v>5</v>
      </c>
      <c r="D58" s="191"/>
    </row>
    <row r="59" spans="1:4">
      <c r="A59" s="193" t="s">
        <v>429</v>
      </c>
      <c r="B59" s="185">
        <v>167</v>
      </c>
      <c r="C59" s="191">
        <v>10</v>
      </c>
      <c r="D59" s="191"/>
    </row>
    <row r="60" spans="1:4">
      <c r="A60" s="193" t="s">
        <v>430</v>
      </c>
      <c r="B60" s="185">
        <v>8</v>
      </c>
      <c r="C60" s="191">
        <v>1</v>
      </c>
      <c r="D60" s="191"/>
    </row>
    <row r="61" spans="1:4">
      <c r="A61" s="193" t="s">
        <v>431</v>
      </c>
      <c r="B61" s="185">
        <v>129</v>
      </c>
      <c r="C61" s="191">
        <v>5</v>
      </c>
      <c r="D61" s="191"/>
    </row>
    <row r="62" spans="1:4">
      <c r="A62" s="192" t="s">
        <v>432</v>
      </c>
      <c r="B62" s="185">
        <v>4083</v>
      </c>
      <c r="C62" s="191">
        <v>378</v>
      </c>
      <c r="D62" s="191"/>
    </row>
    <row r="63" spans="1:4">
      <c r="A63" s="193" t="s">
        <v>433</v>
      </c>
      <c r="B63" s="185">
        <v>95</v>
      </c>
      <c r="C63" s="191">
        <v>16</v>
      </c>
      <c r="D63" s="191"/>
    </row>
    <row r="64" spans="1:4">
      <c r="A64" s="193" t="s">
        <v>434</v>
      </c>
      <c r="B64" s="185">
        <v>655</v>
      </c>
      <c r="C64" s="191">
        <v>84</v>
      </c>
      <c r="D64" s="191"/>
    </row>
    <row r="65" spans="1:4">
      <c r="A65" s="193" t="s">
        <v>435</v>
      </c>
      <c r="B65" s="185">
        <v>965</v>
      </c>
      <c r="C65" s="191">
        <v>60</v>
      </c>
      <c r="D65" s="191"/>
    </row>
    <row r="66" spans="1:4">
      <c r="A66" s="193" t="s">
        <v>436</v>
      </c>
      <c r="B66" s="185">
        <v>822</v>
      </c>
      <c r="C66" s="191">
        <v>83</v>
      </c>
    </row>
    <row r="67" spans="1:4">
      <c r="A67" s="193" t="s">
        <v>437</v>
      </c>
      <c r="B67" s="185">
        <v>181</v>
      </c>
      <c r="C67" s="191">
        <v>20</v>
      </c>
    </row>
    <row r="68" spans="1:4">
      <c r="A68" s="193" t="s">
        <v>438</v>
      </c>
      <c r="B68" s="185">
        <v>1365</v>
      </c>
      <c r="C68" s="191">
        <v>115</v>
      </c>
    </row>
    <row r="69" spans="1:4">
      <c r="A69" s="193"/>
      <c r="B69" s="185"/>
      <c r="C69" s="191"/>
    </row>
    <row r="70" spans="1:4">
      <c r="A70" s="322" t="s">
        <v>621</v>
      </c>
      <c r="B70" s="185"/>
      <c r="C70" s="191"/>
    </row>
    <row r="74" spans="1:4">
      <c r="A74" s="42" t="s">
        <v>439</v>
      </c>
    </row>
    <row r="75" spans="1:4">
      <c r="A75" s="42" t="s">
        <v>361</v>
      </c>
    </row>
  </sheetData>
  <mergeCells count="5">
    <mergeCell ref="A1:C1"/>
    <mergeCell ref="L1:N1"/>
    <mergeCell ref="P1:R1"/>
    <mergeCell ref="A20:C20"/>
    <mergeCell ref="L33:N4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showGridLines="0" zoomScale="80" zoomScaleNormal="80" workbookViewId="0">
      <selection activeCell="H20" sqref="H20"/>
    </sheetView>
  </sheetViews>
  <sheetFormatPr baseColWidth="10" defaultRowHeight="15"/>
  <cols>
    <col min="1" max="2" width="11.42578125" style="336"/>
    <col min="3" max="3" width="11.42578125" style="336" customWidth="1"/>
    <col min="4" max="16" width="11.42578125" style="336"/>
    <col min="17" max="17" width="20.5703125" style="336" customWidth="1"/>
    <col min="18" max="16384" width="11.42578125" style="336"/>
  </cols>
  <sheetData>
    <row r="1" spans="1:22" s="178" customFormat="1" ht="22.5" customHeight="1">
      <c r="A1" s="412" t="s">
        <v>97</v>
      </c>
      <c r="B1" s="412"/>
      <c r="C1" s="412"/>
      <c r="D1" s="412"/>
      <c r="E1" s="412"/>
      <c r="F1" s="412"/>
      <c r="G1" s="412"/>
      <c r="H1" s="412"/>
      <c r="I1" s="412"/>
      <c r="J1" s="412"/>
      <c r="K1" s="412"/>
      <c r="L1" s="412"/>
      <c r="M1" s="412"/>
      <c r="N1" s="412"/>
      <c r="O1" s="412"/>
      <c r="P1" s="412"/>
      <c r="Q1" s="412"/>
      <c r="R1" s="412"/>
      <c r="S1" s="412"/>
      <c r="T1" s="177"/>
      <c r="U1" s="177"/>
      <c r="V1" s="177"/>
    </row>
    <row r="2" spans="1:22">
      <c r="A2" s="20"/>
      <c r="B2" s="143"/>
      <c r="C2" s="143"/>
      <c r="D2" s="143"/>
      <c r="E2" s="143"/>
      <c r="F2" s="38"/>
      <c r="G2" s="19"/>
      <c r="H2" s="19"/>
      <c r="I2" s="19"/>
      <c r="J2" s="19"/>
      <c r="K2" s="19"/>
      <c r="L2" s="19"/>
      <c r="M2" s="19"/>
      <c r="N2" s="19"/>
      <c r="O2" s="19"/>
      <c r="P2" s="19"/>
      <c r="Q2" s="19"/>
      <c r="R2" s="19"/>
      <c r="S2" s="19"/>
    </row>
    <row r="3" spans="1:22">
      <c r="A3" s="20"/>
      <c r="B3" s="20"/>
      <c r="C3" s="20"/>
      <c r="D3" s="20"/>
      <c r="E3" s="20"/>
      <c r="F3" s="19"/>
      <c r="G3" s="19"/>
      <c r="H3" s="19"/>
      <c r="I3" s="19"/>
      <c r="J3" s="19"/>
      <c r="K3" s="19"/>
      <c r="L3" s="19"/>
      <c r="M3" s="19"/>
      <c r="N3" s="19"/>
      <c r="O3" s="19"/>
      <c r="P3" s="19"/>
      <c r="Q3" s="19"/>
      <c r="R3" s="19"/>
      <c r="S3" s="19"/>
    </row>
    <row r="4" spans="1:22">
      <c r="A4" s="413" t="s">
        <v>98</v>
      </c>
      <c r="B4" s="413"/>
      <c r="C4" s="413"/>
      <c r="D4" s="413"/>
      <c r="E4" s="413"/>
      <c r="F4" s="413"/>
      <c r="G4" s="21"/>
      <c r="H4" s="21"/>
      <c r="I4" s="413" t="s">
        <v>99</v>
      </c>
      <c r="J4" s="413"/>
      <c r="K4" s="413"/>
      <c r="L4" s="413"/>
      <c r="M4" s="413"/>
      <c r="N4" s="413"/>
      <c r="O4" s="22"/>
      <c r="P4" s="22"/>
      <c r="Q4" s="19"/>
      <c r="R4" s="19"/>
      <c r="S4" s="19"/>
    </row>
    <row r="5" spans="1:22" ht="25.5">
      <c r="A5" s="23" t="s">
        <v>100</v>
      </c>
      <c r="B5" s="24" t="s">
        <v>101</v>
      </c>
      <c r="C5" s="24" t="s">
        <v>102</v>
      </c>
      <c r="D5" s="25" t="s">
        <v>103</v>
      </c>
      <c r="E5" s="25" t="s">
        <v>104</v>
      </c>
      <c r="F5" s="26" t="s">
        <v>105</v>
      </c>
      <c r="G5" s="19"/>
      <c r="H5" s="19"/>
      <c r="I5" s="23" t="s">
        <v>106</v>
      </c>
      <c r="J5" s="24" t="s">
        <v>101</v>
      </c>
      <c r="K5" s="24" t="s">
        <v>102</v>
      </c>
      <c r="L5" s="25" t="s">
        <v>103</v>
      </c>
      <c r="M5" s="25" t="s">
        <v>104</v>
      </c>
      <c r="N5" s="26" t="s">
        <v>107</v>
      </c>
      <c r="O5" s="22"/>
      <c r="P5" s="22"/>
    </row>
    <row r="6" spans="1:22">
      <c r="A6" s="27">
        <v>43831</v>
      </c>
      <c r="B6" s="29">
        <v>40983</v>
      </c>
      <c r="C6" s="29">
        <v>50406</v>
      </c>
      <c r="D6" s="29">
        <v>5806</v>
      </c>
      <c r="E6" s="239">
        <v>85583</v>
      </c>
      <c r="F6" s="28">
        <v>91389</v>
      </c>
      <c r="G6" s="19"/>
      <c r="H6" s="19"/>
      <c r="I6" s="199">
        <v>2009</v>
      </c>
      <c r="J6" s="29">
        <v>45104</v>
      </c>
      <c r="K6" s="29">
        <v>41255</v>
      </c>
      <c r="L6" s="29">
        <v>10154</v>
      </c>
      <c r="M6" s="29">
        <v>76205</v>
      </c>
      <c r="N6" s="29">
        <v>86359</v>
      </c>
      <c r="O6" s="22"/>
      <c r="P6" s="22"/>
    </row>
    <row r="7" spans="1:22">
      <c r="A7" s="27">
        <v>43862</v>
      </c>
      <c r="B7" s="240">
        <v>40267</v>
      </c>
      <c r="C7" s="240">
        <v>49441</v>
      </c>
      <c r="D7" s="240">
        <v>5654</v>
      </c>
      <c r="E7" s="241">
        <v>84054</v>
      </c>
      <c r="F7" s="28">
        <v>89708</v>
      </c>
      <c r="G7" s="19"/>
      <c r="H7" s="19"/>
      <c r="I7" s="199">
        <v>2010</v>
      </c>
      <c r="J7" s="29">
        <v>53770</v>
      </c>
      <c r="K7" s="29">
        <v>49789</v>
      </c>
      <c r="L7" s="29">
        <v>10819</v>
      </c>
      <c r="M7" s="29">
        <v>92740</v>
      </c>
      <c r="N7" s="29">
        <v>103559</v>
      </c>
      <c r="O7" s="22"/>
      <c r="P7" s="22"/>
    </row>
    <row r="8" spans="1:22">
      <c r="A8" s="27">
        <v>43891</v>
      </c>
      <c r="B8" s="29">
        <v>45519</v>
      </c>
      <c r="C8" s="29">
        <v>54111</v>
      </c>
      <c r="D8" s="29">
        <v>6660</v>
      </c>
      <c r="E8" s="239">
        <v>92970</v>
      </c>
      <c r="F8" s="28">
        <v>99630</v>
      </c>
      <c r="G8" s="19"/>
      <c r="H8" s="19"/>
      <c r="I8" s="199">
        <v>2011</v>
      </c>
      <c r="J8" s="29">
        <v>55125</v>
      </c>
      <c r="K8" s="29">
        <v>51594</v>
      </c>
      <c r="L8" s="29">
        <v>8458</v>
      </c>
      <c r="M8" s="29">
        <v>98261</v>
      </c>
      <c r="N8" s="29">
        <v>106719</v>
      </c>
      <c r="O8" s="22"/>
      <c r="P8" s="22"/>
    </row>
    <row r="9" spans="1:22">
      <c r="A9" s="27">
        <v>43922</v>
      </c>
      <c r="B9" s="242">
        <v>51671</v>
      </c>
      <c r="C9" s="242">
        <v>59055</v>
      </c>
      <c r="D9" s="243">
        <v>7695</v>
      </c>
      <c r="E9" s="239">
        <v>103031</v>
      </c>
      <c r="F9" s="28">
        <v>110726</v>
      </c>
      <c r="G9" s="38"/>
      <c r="H9" s="38"/>
      <c r="I9" s="199">
        <v>2012</v>
      </c>
      <c r="J9" s="29">
        <v>58916</v>
      </c>
      <c r="K9" s="29">
        <v>55674</v>
      </c>
      <c r="L9" s="29">
        <v>8673</v>
      </c>
      <c r="M9" s="29">
        <v>105917</v>
      </c>
      <c r="N9" s="29">
        <v>114590</v>
      </c>
      <c r="O9" s="22"/>
      <c r="P9" s="22"/>
    </row>
    <row r="10" spans="1:22">
      <c r="A10" s="27">
        <v>43952</v>
      </c>
      <c r="B10" s="29">
        <v>52148</v>
      </c>
      <c r="C10" s="29">
        <v>60525</v>
      </c>
      <c r="D10" s="29">
        <v>7961</v>
      </c>
      <c r="E10" s="239">
        <v>104712</v>
      </c>
      <c r="F10" s="28">
        <v>112673</v>
      </c>
      <c r="G10" s="19"/>
      <c r="H10" s="19"/>
      <c r="I10" s="199">
        <v>2013</v>
      </c>
      <c r="J10" s="29">
        <v>61582</v>
      </c>
      <c r="K10" s="29">
        <v>58914</v>
      </c>
      <c r="L10" s="29">
        <v>8477</v>
      </c>
      <c r="M10" s="29">
        <v>112019</v>
      </c>
      <c r="N10" s="29">
        <v>120496</v>
      </c>
      <c r="O10" s="22"/>
      <c r="P10" s="22"/>
    </row>
    <row r="11" spans="1:22">
      <c r="A11" s="27">
        <v>43983</v>
      </c>
      <c r="B11" s="29">
        <v>51505</v>
      </c>
      <c r="C11" s="29">
        <v>61245</v>
      </c>
      <c r="D11" s="29">
        <v>8155</v>
      </c>
      <c r="E11" s="239">
        <v>104595</v>
      </c>
      <c r="F11" s="28">
        <v>112750</v>
      </c>
      <c r="G11" s="38"/>
      <c r="H11" s="38"/>
      <c r="I11" s="199">
        <v>2014</v>
      </c>
      <c r="J11" s="29">
        <v>58134</v>
      </c>
      <c r="K11" s="29">
        <v>56797</v>
      </c>
      <c r="L11" s="29">
        <v>7379</v>
      </c>
      <c r="M11" s="29">
        <v>107552</v>
      </c>
      <c r="N11" s="29">
        <v>114931</v>
      </c>
      <c r="O11" s="22"/>
      <c r="P11" s="22"/>
    </row>
    <row r="12" spans="1:22">
      <c r="A12" s="27">
        <v>44013</v>
      </c>
      <c r="B12" s="29">
        <v>49965</v>
      </c>
      <c r="C12" s="29">
        <v>60841</v>
      </c>
      <c r="D12" s="29">
        <v>7543</v>
      </c>
      <c r="E12" s="22">
        <v>103263</v>
      </c>
      <c r="F12" s="28">
        <v>110806</v>
      </c>
      <c r="G12" s="38"/>
      <c r="H12" s="38"/>
      <c r="I12" s="199">
        <v>2015</v>
      </c>
      <c r="J12" s="29">
        <v>53523</v>
      </c>
      <c r="K12" s="29">
        <v>54850</v>
      </c>
      <c r="L12" s="29">
        <v>6521</v>
      </c>
      <c r="M12" s="29">
        <v>101852</v>
      </c>
      <c r="N12" s="29">
        <v>108373</v>
      </c>
      <c r="O12" s="22"/>
      <c r="P12" s="22"/>
    </row>
    <row r="13" spans="1:22">
      <c r="A13" s="172">
        <v>44044</v>
      </c>
      <c r="B13" s="238">
        <v>49973</v>
      </c>
      <c r="C13" s="238">
        <v>61093</v>
      </c>
      <c r="D13" s="238">
        <v>7597</v>
      </c>
      <c r="E13" s="180">
        <v>103469</v>
      </c>
      <c r="F13" s="173">
        <v>111066</v>
      </c>
      <c r="G13" s="387"/>
      <c r="H13" s="38"/>
      <c r="I13" s="199">
        <v>2016</v>
      </c>
      <c r="J13" s="29">
        <v>49494</v>
      </c>
      <c r="K13" s="29">
        <v>53655</v>
      </c>
      <c r="L13" s="29">
        <v>5328</v>
      </c>
      <c r="M13" s="29">
        <v>97821</v>
      </c>
      <c r="N13" s="29">
        <v>103149</v>
      </c>
      <c r="O13" s="22"/>
      <c r="P13" s="22"/>
    </row>
    <row r="14" spans="1:22">
      <c r="A14" s="27">
        <v>44075</v>
      </c>
      <c r="B14" s="29"/>
      <c r="C14" s="29"/>
      <c r="D14" s="29"/>
      <c r="E14" s="29"/>
      <c r="F14" s="28"/>
      <c r="G14" s="38"/>
      <c r="H14" s="38"/>
      <c r="I14" s="199">
        <v>2017</v>
      </c>
      <c r="J14" s="29">
        <v>45576</v>
      </c>
      <c r="K14" s="29">
        <v>52375</v>
      </c>
      <c r="L14" s="29">
        <v>6044</v>
      </c>
      <c r="M14" s="29">
        <v>91907</v>
      </c>
      <c r="N14" s="29">
        <v>97951</v>
      </c>
      <c r="O14" s="22"/>
      <c r="P14" s="22"/>
    </row>
    <row r="15" spans="1:22">
      <c r="A15" s="27">
        <v>44105</v>
      </c>
      <c r="B15" s="242"/>
      <c r="C15" s="242"/>
      <c r="D15" s="242"/>
      <c r="E15" s="242"/>
      <c r="F15" s="28"/>
      <c r="G15" s="38"/>
      <c r="H15" s="38"/>
      <c r="I15" s="199">
        <v>2018</v>
      </c>
      <c r="J15" s="29">
        <v>41129</v>
      </c>
      <c r="K15" s="29">
        <v>50921</v>
      </c>
      <c r="L15" s="29">
        <v>5576</v>
      </c>
      <c r="M15" s="29">
        <v>86474</v>
      </c>
      <c r="N15" s="29">
        <v>92050</v>
      </c>
      <c r="O15" s="22"/>
      <c r="P15" s="22"/>
    </row>
    <row r="16" spans="1:22">
      <c r="A16" s="27">
        <v>44136</v>
      </c>
      <c r="B16" s="29"/>
      <c r="C16" s="29"/>
      <c r="D16" s="29"/>
      <c r="E16" s="29"/>
      <c r="F16" s="28"/>
      <c r="G16" s="19"/>
      <c r="H16" s="19"/>
      <c r="I16" s="199">
        <v>2019</v>
      </c>
      <c r="J16" s="29">
        <v>39836</v>
      </c>
      <c r="K16" s="29">
        <v>49947</v>
      </c>
      <c r="L16" s="29">
        <v>5707</v>
      </c>
      <c r="M16" s="29">
        <v>84076</v>
      </c>
      <c r="N16" s="29">
        <v>89783</v>
      </c>
    </row>
    <row r="17" spans="1:19">
      <c r="A17" s="27">
        <v>44166</v>
      </c>
      <c r="B17" s="29"/>
      <c r="C17" s="29"/>
      <c r="D17" s="29"/>
      <c r="E17" s="29"/>
      <c r="F17" s="28"/>
      <c r="G17" s="38"/>
      <c r="H17" s="38"/>
      <c r="I17" s="199">
        <v>2020</v>
      </c>
      <c r="J17" s="238">
        <v>40983</v>
      </c>
      <c r="K17" s="238">
        <v>50406</v>
      </c>
      <c r="L17" s="238">
        <v>5806</v>
      </c>
      <c r="M17" s="238">
        <v>85583</v>
      </c>
      <c r="N17" s="238">
        <v>91389</v>
      </c>
    </row>
    <row r="18" spans="1:19">
      <c r="A18" s="27"/>
      <c r="B18" s="30"/>
      <c r="C18" s="30"/>
      <c r="D18" s="30"/>
      <c r="E18" s="31"/>
      <c r="F18" s="19"/>
      <c r="G18" s="19"/>
      <c r="H18" s="38"/>
      <c r="I18" s="19"/>
      <c r="J18" s="19"/>
      <c r="K18" s="19"/>
      <c r="L18" s="19"/>
      <c r="M18" s="19"/>
      <c r="N18" s="19"/>
      <c r="O18" s="19"/>
      <c r="P18" s="19"/>
      <c r="Q18" s="19"/>
      <c r="R18" s="19"/>
      <c r="S18" s="19"/>
    </row>
    <row r="19" spans="1:19">
      <c r="A19" s="27"/>
      <c r="B19" s="30"/>
      <c r="C19" s="30"/>
      <c r="D19" s="30"/>
      <c r="E19" s="31"/>
      <c r="F19" s="32"/>
      <c r="G19" s="19"/>
      <c r="H19" s="38"/>
      <c r="I19" s="38"/>
      <c r="J19" s="38"/>
      <c r="K19" s="19"/>
      <c r="L19" s="19"/>
      <c r="M19" s="19"/>
      <c r="N19" s="19"/>
      <c r="O19" s="19"/>
      <c r="P19" s="19"/>
      <c r="Q19" s="19"/>
      <c r="R19" s="19"/>
      <c r="S19" s="19"/>
    </row>
    <row r="20" spans="1:19">
      <c r="A20" s="27"/>
      <c r="B20" s="33"/>
      <c r="C20" s="33"/>
      <c r="D20" s="33"/>
      <c r="E20" s="34"/>
      <c r="F20" s="35"/>
      <c r="G20" s="19"/>
      <c r="H20" s="19"/>
    </row>
    <row r="21" spans="1:19">
      <c r="A21" s="27"/>
      <c r="B21" s="33"/>
      <c r="C21" s="33"/>
      <c r="D21" s="33"/>
      <c r="E21" s="34"/>
      <c r="F21" s="35"/>
      <c r="G21" s="19"/>
      <c r="H21" s="19"/>
    </row>
    <row r="22" spans="1:19">
      <c r="A22" s="27"/>
      <c r="B22" s="30"/>
      <c r="C22" s="30"/>
      <c r="D22" s="30"/>
      <c r="E22" s="31"/>
      <c r="F22" s="32"/>
      <c r="G22" s="19"/>
      <c r="H22" s="19"/>
    </row>
    <row r="23" spans="1:19">
      <c r="A23" s="27"/>
      <c r="B23" s="30"/>
      <c r="C23" s="30"/>
      <c r="D23" s="30"/>
      <c r="E23" s="31"/>
      <c r="F23" s="27"/>
      <c r="G23" s="19"/>
      <c r="H23" s="19"/>
    </row>
    <row r="24" spans="1:19">
      <c r="A24" s="27"/>
      <c r="B24" s="30"/>
      <c r="C24" s="30"/>
      <c r="D24" s="30"/>
      <c r="E24" s="31"/>
      <c r="F24" s="27"/>
      <c r="G24" s="19"/>
      <c r="H24" s="19"/>
    </row>
    <row r="25" spans="1:19">
      <c r="A25" s="27"/>
      <c r="B25" s="30"/>
      <c r="C25" s="30"/>
      <c r="D25" s="30"/>
      <c r="E25" s="31"/>
      <c r="F25" s="27"/>
      <c r="G25" s="19"/>
      <c r="H25" s="19"/>
    </row>
    <row r="26" spans="1:19">
      <c r="A26" s="27"/>
      <c r="B26" s="40"/>
      <c r="C26" s="40"/>
      <c r="D26" s="40"/>
      <c r="E26" s="41"/>
      <c r="F26" s="27"/>
      <c r="G26" s="19"/>
      <c r="H26" s="19"/>
    </row>
    <row r="27" spans="1:19">
      <c r="A27" s="19"/>
      <c r="B27" s="38"/>
      <c r="C27" s="38"/>
      <c r="D27" s="38"/>
      <c r="E27" s="19"/>
      <c r="F27" s="19"/>
      <c r="G27" s="19"/>
      <c r="H27" s="19"/>
    </row>
    <row r="28" spans="1:19">
      <c r="A28" s="19"/>
      <c r="B28" s="19"/>
      <c r="C28" s="38"/>
      <c r="D28" s="38"/>
      <c r="E28" s="38"/>
      <c r="F28" s="38"/>
      <c r="G28" s="21"/>
      <c r="H28" s="19"/>
    </row>
    <row r="29" spans="1:19">
      <c r="B29" s="6"/>
      <c r="C29" s="38"/>
      <c r="D29" s="38"/>
      <c r="E29" s="38"/>
      <c r="F29" s="19"/>
      <c r="G29" s="19"/>
      <c r="H29" s="19"/>
    </row>
    <row r="30" spans="1:19">
      <c r="C30" s="19"/>
      <c r="D30" s="19"/>
      <c r="E30" s="19"/>
      <c r="F30" s="19"/>
      <c r="G30" s="19"/>
      <c r="H30" s="19"/>
    </row>
    <row r="31" spans="1:19">
      <c r="A31" s="19"/>
      <c r="B31" s="19"/>
      <c r="C31" s="38"/>
      <c r="D31" s="38"/>
      <c r="E31" s="19"/>
      <c r="F31" s="19"/>
      <c r="G31" s="19"/>
      <c r="H31" s="19"/>
    </row>
    <row r="32" spans="1:19">
      <c r="A32" s="19"/>
      <c r="B32" s="19"/>
      <c r="C32" s="19"/>
      <c r="D32" s="19"/>
      <c r="E32" s="19"/>
      <c r="F32" s="19"/>
      <c r="G32" s="19"/>
      <c r="H32" s="19"/>
    </row>
    <row r="33" spans="1:21">
      <c r="A33" s="19"/>
      <c r="B33" s="19"/>
      <c r="C33" s="19"/>
      <c r="D33" s="19"/>
      <c r="E33" s="19"/>
      <c r="F33" s="19"/>
      <c r="G33" s="19"/>
      <c r="H33" s="19"/>
    </row>
    <row r="34" spans="1:21">
      <c r="A34" s="19"/>
      <c r="B34" s="19"/>
      <c r="C34" s="19"/>
      <c r="D34" s="19"/>
      <c r="E34" s="19"/>
      <c r="F34" s="19"/>
      <c r="G34" s="19"/>
      <c r="H34" s="19"/>
    </row>
    <row r="35" spans="1:21">
      <c r="A35" s="19"/>
      <c r="B35" s="19"/>
      <c r="C35" s="19"/>
      <c r="D35" s="19"/>
      <c r="E35" s="19"/>
      <c r="F35" s="19"/>
      <c r="G35" s="19"/>
      <c r="H35" s="19"/>
    </row>
    <row r="36" spans="1:21">
      <c r="C36" s="19"/>
      <c r="D36" s="19"/>
      <c r="E36" s="19"/>
      <c r="F36" s="19"/>
      <c r="G36" s="19"/>
      <c r="H36" s="19"/>
    </row>
    <row r="37" spans="1:21">
      <c r="C37" s="19"/>
      <c r="D37" s="19"/>
      <c r="E37" s="19"/>
      <c r="F37" s="19"/>
      <c r="G37" s="19"/>
      <c r="H37" s="19"/>
    </row>
    <row r="38" spans="1:21">
      <c r="A38" s="19"/>
      <c r="B38" s="19"/>
      <c r="C38" s="19"/>
      <c r="D38" s="19"/>
      <c r="E38" s="19"/>
      <c r="F38" s="19"/>
      <c r="G38" s="19"/>
      <c r="H38" s="19"/>
    </row>
    <row r="39" spans="1:21">
      <c r="A39" s="19"/>
      <c r="B39" s="19"/>
      <c r="C39" s="19"/>
      <c r="D39" s="19"/>
      <c r="E39" s="19"/>
      <c r="F39" s="19"/>
      <c r="G39" s="19"/>
      <c r="H39" s="19"/>
    </row>
    <row r="40" spans="1:21">
      <c r="A40" s="19"/>
      <c r="B40" s="19"/>
      <c r="C40" s="19"/>
      <c r="D40" s="19"/>
      <c r="E40" s="19"/>
      <c r="F40" s="19"/>
      <c r="G40" s="19"/>
      <c r="H40" s="19"/>
    </row>
    <row r="41" spans="1:21">
      <c r="A41" s="19"/>
      <c r="B41" s="19"/>
      <c r="C41" s="19"/>
      <c r="D41" s="19"/>
      <c r="E41" s="19"/>
      <c r="F41" s="19"/>
      <c r="G41" s="19"/>
      <c r="H41" s="19"/>
    </row>
    <row r="42" spans="1:21">
      <c r="A42" s="19"/>
      <c r="B42" s="19"/>
      <c r="C42" s="19"/>
      <c r="D42" s="19"/>
      <c r="E42" s="19"/>
      <c r="F42" s="19"/>
      <c r="G42" s="19"/>
      <c r="H42" s="19"/>
      <c r="I42" s="414" t="s">
        <v>108</v>
      </c>
      <c r="J42" s="414"/>
      <c r="K42" s="414"/>
      <c r="L42" s="414"/>
      <c r="M42" s="414"/>
      <c r="N42" s="414"/>
      <c r="O42" s="414"/>
      <c r="P42" s="414"/>
      <c r="Q42" s="414"/>
      <c r="R42" s="414"/>
      <c r="S42" s="414"/>
      <c r="T42" s="414"/>
      <c r="U42" s="414"/>
    </row>
    <row r="43" spans="1:21">
      <c r="B43" s="38"/>
      <c r="C43" s="38"/>
      <c r="D43" s="38"/>
      <c r="E43" s="38"/>
      <c r="F43" s="19"/>
      <c r="G43" s="19"/>
      <c r="H43" s="19"/>
      <c r="I43" s="415">
        <v>2017</v>
      </c>
      <c r="J43" s="416"/>
      <c r="K43" s="417">
        <v>2018</v>
      </c>
      <c r="L43" s="418"/>
      <c r="M43" s="419">
        <v>2019</v>
      </c>
      <c r="N43" s="420"/>
      <c r="O43" s="417">
        <v>2020</v>
      </c>
      <c r="P43" s="418"/>
      <c r="Q43" s="36" t="s">
        <v>109</v>
      </c>
      <c r="R43" s="421" t="s">
        <v>110</v>
      </c>
      <c r="S43" s="422"/>
      <c r="T43" s="421" t="s">
        <v>310</v>
      </c>
      <c r="U43" s="423"/>
    </row>
    <row r="44" spans="1:21" ht="15" customHeight="1">
      <c r="B44" s="377"/>
      <c r="C44" s="377"/>
      <c r="D44" s="377"/>
      <c r="E44" s="377"/>
      <c r="F44" s="377"/>
      <c r="G44" s="377"/>
      <c r="H44" s="19"/>
      <c r="I44" s="37">
        <v>42736</v>
      </c>
      <c r="J44" s="38">
        <v>97951</v>
      </c>
      <c r="K44" s="37">
        <v>43101</v>
      </c>
      <c r="L44" s="39">
        <v>92050</v>
      </c>
      <c r="M44" s="37">
        <v>43466</v>
      </c>
      <c r="N44" s="22">
        <v>89783</v>
      </c>
      <c r="O44" s="37">
        <v>43831</v>
      </c>
      <c r="P44" s="22">
        <v>91389</v>
      </c>
      <c r="Q44" s="323">
        <f t="shared" ref="Q44:Q55" si="0">((L44-J44)/J44)*100</f>
        <v>-6.0244407918244836</v>
      </c>
      <c r="R44" s="408">
        <f t="shared" ref="R44:R55" si="1">((N44-L44)/L44)*100</f>
        <v>-2.4627919608908204</v>
      </c>
      <c r="S44" s="409"/>
      <c r="T44" s="408">
        <f>((P44-N44)/N44)*100</f>
        <v>1.7887573371350922</v>
      </c>
      <c r="U44" s="410"/>
    </row>
    <row r="45" spans="1:21">
      <c r="A45" s="377"/>
      <c r="B45" s="377"/>
      <c r="C45" s="377"/>
      <c r="D45" s="377"/>
      <c r="E45" s="377"/>
      <c r="F45" s="377"/>
      <c r="G45" s="377"/>
      <c r="H45" s="19"/>
      <c r="I45" s="37">
        <v>42767</v>
      </c>
      <c r="J45" s="38">
        <v>97017</v>
      </c>
      <c r="K45" s="37">
        <v>43132</v>
      </c>
      <c r="L45" s="22">
        <v>91721</v>
      </c>
      <c r="M45" s="37">
        <v>43497</v>
      </c>
      <c r="N45" s="22">
        <v>89435</v>
      </c>
      <c r="O45" s="37">
        <v>43862</v>
      </c>
      <c r="P45" s="22">
        <v>89708</v>
      </c>
      <c r="Q45" s="323">
        <f t="shared" si="0"/>
        <v>-5.4588371110217793</v>
      </c>
      <c r="R45" s="408">
        <f t="shared" si="1"/>
        <v>-2.4923409033918076</v>
      </c>
      <c r="S45" s="409"/>
      <c r="T45" s="408">
        <f t="shared" ref="T45:T49" si="2">((P45-N45)/N45)*100</f>
        <v>0.30524962263096106</v>
      </c>
      <c r="U45" s="410"/>
    </row>
    <row r="46" spans="1:21">
      <c r="A46" s="377"/>
      <c r="B46" s="377"/>
      <c r="C46" s="377"/>
      <c r="D46" s="377"/>
      <c r="E46" s="377"/>
      <c r="F46" s="377"/>
      <c r="G46" s="377"/>
      <c r="H46" s="19"/>
      <c r="I46" s="37">
        <v>42795</v>
      </c>
      <c r="J46" s="38">
        <v>97941</v>
      </c>
      <c r="K46" s="37">
        <v>43160</v>
      </c>
      <c r="L46" s="38">
        <v>91396</v>
      </c>
      <c r="M46" s="37">
        <v>43525</v>
      </c>
      <c r="N46" s="22">
        <v>89263</v>
      </c>
      <c r="O46" s="37">
        <v>43891</v>
      </c>
      <c r="P46" s="22">
        <v>99630</v>
      </c>
      <c r="Q46" s="323">
        <f t="shared" si="0"/>
        <v>-6.6825946232936158</v>
      </c>
      <c r="R46" s="408">
        <f t="shared" si="1"/>
        <v>-2.3338001663092478</v>
      </c>
      <c r="S46" s="409"/>
      <c r="T46" s="408">
        <f t="shared" si="2"/>
        <v>11.613994600226297</v>
      </c>
      <c r="U46" s="410"/>
    </row>
    <row r="47" spans="1:21">
      <c r="A47" s="377"/>
      <c r="B47" s="377"/>
      <c r="C47" s="377"/>
      <c r="D47" s="377"/>
      <c r="E47" s="377"/>
      <c r="F47" s="377"/>
      <c r="G47" s="377"/>
      <c r="H47" s="19"/>
      <c r="I47" s="37">
        <v>42826</v>
      </c>
      <c r="J47" s="38">
        <v>95353</v>
      </c>
      <c r="K47" s="37">
        <v>43191</v>
      </c>
      <c r="L47" s="22">
        <v>90961</v>
      </c>
      <c r="M47" s="37">
        <v>43556</v>
      </c>
      <c r="N47" s="22">
        <v>88275</v>
      </c>
      <c r="O47" s="37">
        <v>43922</v>
      </c>
      <c r="P47" s="22">
        <v>110726</v>
      </c>
      <c r="Q47" s="323">
        <f t="shared" si="0"/>
        <v>-4.6060428093505186</v>
      </c>
      <c r="R47" s="408">
        <f t="shared" si="1"/>
        <v>-2.9529138861709963</v>
      </c>
      <c r="S47" s="409"/>
      <c r="T47" s="408">
        <f t="shared" si="2"/>
        <v>25.433021806853585</v>
      </c>
      <c r="U47" s="410"/>
    </row>
    <row r="48" spans="1:21">
      <c r="A48" s="377"/>
      <c r="B48" s="377"/>
      <c r="C48" s="377"/>
      <c r="D48" s="377"/>
      <c r="E48" s="377"/>
      <c r="F48" s="377"/>
      <c r="G48" s="377"/>
      <c r="H48" s="19"/>
      <c r="I48" s="37">
        <v>42856</v>
      </c>
      <c r="J48" s="38">
        <v>93861</v>
      </c>
      <c r="K48" s="37">
        <v>43221</v>
      </c>
      <c r="L48" s="22">
        <v>90789</v>
      </c>
      <c r="M48" s="37">
        <v>43586</v>
      </c>
      <c r="N48" s="22">
        <v>87986</v>
      </c>
      <c r="O48" s="37">
        <v>43952</v>
      </c>
      <c r="P48" s="22">
        <v>112673</v>
      </c>
      <c r="Q48" s="323">
        <f t="shared" si="0"/>
        <v>-3.2729248569693481</v>
      </c>
      <c r="R48" s="408">
        <f t="shared" si="1"/>
        <v>-3.0873784269019375</v>
      </c>
      <c r="S48" s="409"/>
      <c r="T48" s="408">
        <f t="shared" si="2"/>
        <v>28.057872843406905</v>
      </c>
      <c r="U48" s="410"/>
    </row>
    <row r="49" spans="1:21">
      <c r="A49" s="328" t="s">
        <v>559</v>
      </c>
      <c r="B49" s="377"/>
      <c r="C49" s="377"/>
      <c r="D49" s="377"/>
      <c r="E49" s="377"/>
      <c r="F49" s="377"/>
      <c r="G49" s="377"/>
      <c r="I49" s="37">
        <v>42887</v>
      </c>
      <c r="J49" s="38">
        <v>92737</v>
      </c>
      <c r="K49" s="37">
        <v>43252</v>
      </c>
      <c r="L49" s="22">
        <v>89199</v>
      </c>
      <c r="M49" s="37">
        <v>43617</v>
      </c>
      <c r="N49" s="22">
        <v>86860</v>
      </c>
      <c r="O49" s="37">
        <v>43983</v>
      </c>
      <c r="P49" s="22">
        <v>112750</v>
      </c>
      <c r="Q49" s="323">
        <f t="shared" si="0"/>
        <v>-3.8150899856583673</v>
      </c>
      <c r="R49" s="408">
        <f t="shared" si="1"/>
        <v>-2.6222267065774281</v>
      </c>
      <c r="S49" s="409"/>
      <c r="T49" s="408">
        <f t="shared" si="2"/>
        <v>29.806585309693762</v>
      </c>
      <c r="U49" s="410"/>
    </row>
    <row r="50" spans="1:21">
      <c r="A50" s="377"/>
      <c r="B50" s="377"/>
      <c r="C50" s="377"/>
      <c r="D50" s="377"/>
      <c r="E50" s="377"/>
      <c r="F50" s="377"/>
      <c r="G50" s="377"/>
      <c r="I50" s="37">
        <v>42917</v>
      </c>
      <c r="J50" s="38">
        <v>92261</v>
      </c>
      <c r="K50" s="37">
        <v>43282</v>
      </c>
      <c r="L50" s="22">
        <v>88702</v>
      </c>
      <c r="M50" s="37">
        <v>43647</v>
      </c>
      <c r="N50" s="22">
        <v>88074</v>
      </c>
      <c r="O50" s="37">
        <v>44013</v>
      </c>
      <c r="P50" s="22">
        <v>110806</v>
      </c>
      <c r="Q50" s="323">
        <f t="shared" si="0"/>
        <v>-3.8575346029199773</v>
      </c>
      <c r="R50" s="408">
        <f t="shared" si="1"/>
        <v>-0.70798854591779214</v>
      </c>
      <c r="S50" s="409"/>
      <c r="T50" s="408">
        <f t="shared" ref="T50" si="3">((P50-N50)/N50)*100</f>
        <v>25.810114222131393</v>
      </c>
      <c r="U50" s="410"/>
    </row>
    <row r="51" spans="1:21" ht="15" customHeight="1">
      <c r="A51" s="407" t="s">
        <v>635</v>
      </c>
      <c r="B51" s="407"/>
      <c r="C51" s="407"/>
      <c r="D51" s="407"/>
      <c r="E51" s="407"/>
      <c r="F51" s="407"/>
      <c r="G51" s="407"/>
      <c r="I51" s="37">
        <v>42948</v>
      </c>
      <c r="J51" s="38">
        <v>92552</v>
      </c>
      <c r="K51" s="37">
        <v>43313</v>
      </c>
      <c r="L51" s="22">
        <v>88903</v>
      </c>
      <c r="M51" s="37">
        <v>43678</v>
      </c>
      <c r="N51" s="22">
        <v>88317</v>
      </c>
      <c r="O51" s="37">
        <v>44044</v>
      </c>
      <c r="P51" s="22">
        <v>111066</v>
      </c>
      <c r="Q51" s="323">
        <f t="shared" si="0"/>
        <v>-3.9426484570835854</v>
      </c>
      <c r="R51" s="408">
        <f t="shared" si="1"/>
        <v>-0.65914536067399299</v>
      </c>
      <c r="S51" s="409"/>
      <c r="T51" s="408">
        <f t="shared" ref="T51" si="4">((P51-N51)/N51)*100</f>
        <v>25.758347769965013</v>
      </c>
      <c r="U51" s="410"/>
    </row>
    <row r="52" spans="1:21">
      <c r="A52" s="407"/>
      <c r="B52" s="407"/>
      <c r="C52" s="407"/>
      <c r="D52" s="407"/>
      <c r="E52" s="407"/>
      <c r="F52" s="407"/>
      <c r="G52" s="407"/>
      <c r="I52" s="37">
        <v>42979</v>
      </c>
      <c r="J52" s="38">
        <v>94068</v>
      </c>
      <c r="K52" s="37">
        <v>43344</v>
      </c>
      <c r="L52" s="22">
        <v>87942</v>
      </c>
      <c r="M52" s="37">
        <v>43709</v>
      </c>
      <c r="N52" s="22">
        <v>88509</v>
      </c>
      <c r="O52" s="37">
        <v>44075</v>
      </c>
      <c r="P52" s="22"/>
      <c r="Q52" s="323">
        <f t="shared" si="0"/>
        <v>-6.512310243653527</v>
      </c>
      <c r="R52" s="408">
        <f t="shared" si="1"/>
        <v>0.64474312615132701</v>
      </c>
      <c r="S52" s="409"/>
      <c r="T52" s="408" t="s">
        <v>111</v>
      </c>
      <c r="U52" s="410"/>
    </row>
    <row r="53" spans="1:21">
      <c r="A53" s="407"/>
      <c r="B53" s="407"/>
      <c r="C53" s="407"/>
      <c r="D53" s="407"/>
      <c r="E53" s="407"/>
      <c r="F53" s="407"/>
      <c r="G53" s="407"/>
      <c r="I53" s="37">
        <v>43009</v>
      </c>
      <c r="J53" s="39">
        <v>94448</v>
      </c>
      <c r="K53" s="37">
        <v>43374</v>
      </c>
      <c r="L53" s="22">
        <v>89470</v>
      </c>
      <c r="M53" s="37">
        <v>43739</v>
      </c>
      <c r="N53" s="22">
        <v>91246</v>
      </c>
      <c r="O53" s="37">
        <v>44105</v>
      </c>
      <c r="P53" s="22"/>
      <c r="Q53" s="323">
        <f t="shared" si="0"/>
        <v>-5.2706251058783664</v>
      </c>
      <c r="R53" s="411">
        <f t="shared" si="1"/>
        <v>1.9850229127081702</v>
      </c>
      <c r="S53" s="408"/>
      <c r="T53" s="411" t="s">
        <v>111</v>
      </c>
      <c r="U53" s="408"/>
    </row>
    <row r="54" spans="1:21">
      <c r="A54" s="407"/>
      <c r="B54" s="407"/>
      <c r="C54" s="407"/>
      <c r="D54" s="407"/>
      <c r="E54" s="407"/>
      <c r="F54" s="407"/>
      <c r="G54" s="407"/>
      <c r="I54" s="37">
        <v>43040</v>
      </c>
      <c r="J54" s="38">
        <v>94289</v>
      </c>
      <c r="K54" s="37">
        <v>43405</v>
      </c>
      <c r="L54" s="22">
        <v>90057</v>
      </c>
      <c r="M54" s="37">
        <v>43770</v>
      </c>
      <c r="N54" s="22">
        <v>91190</v>
      </c>
      <c r="O54" s="37">
        <v>44136</v>
      </c>
      <c r="P54" s="22"/>
      <c r="Q54" s="323">
        <f t="shared" si="0"/>
        <v>-4.4883284370393159</v>
      </c>
      <c r="R54" s="411">
        <f t="shared" si="1"/>
        <v>1.2580920972273115</v>
      </c>
      <c r="S54" s="408"/>
      <c r="T54" s="411" t="s">
        <v>111</v>
      </c>
      <c r="U54" s="408"/>
    </row>
    <row r="55" spans="1:21">
      <c r="A55" s="407"/>
      <c r="B55" s="407"/>
      <c r="C55" s="407"/>
      <c r="D55" s="407"/>
      <c r="E55" s="407"/>
      <c r="F55" s="407"/>
      <c r="G55" s="407"/>
      <c r="H55" s="19"/>
      <c r="I55" s="37">
        <v>43070</v>
      </c>
      <c r="J55" s="38">
        <v>92925</v>
      </c>
      <c r="K55" s="37">
        <v>43435</v>
      </c>
      <c r="L55" s="22">
        <v>88974</v>
      </c>
      <c r="M55" s="37">
        <v>43800</v>
      </c>
      <c r="N55" s="22">
        <v>89650</v>
      </c>
      <c r="O55" s="37">
        <v>44166</v>
      </c>
      <c r="P55" s="22"/>
      <c r="Q55" s="323">
        <f t="shared" si="0"/>
        <v>-4.2518159806295399</v>
      </c>
      <c r="R55" s="411">
        <f t="shared" si="1"/>
        <v>0.75977251781419286</v>
      </c>
      <c r="S55" s="408"/>
      <c r="T55" s="411" t="s">
        <v>111</v>
      </c>
      <c r="U55" s="408"/>
    </row>
    <row r="56" spans="1:21">
      <c r="A56" s="407"/>
      <c r="B56" s="407"/>
      <c r="C56" s="407"/>
      <c r="D56" s="407"/>
      <c r="E56" s="407"/>
      <c r="F56" s="407"/>
      <c r="G56" s="407"/>
      <c r="H56" s="19"/>
      <c r="I56" s="19"/>
      <c r="J56" s="19"/>
      <c r="K56" s="19"/>
      <c r="L56" s="19"/>
      <c r="M56" s="19"/>
      <c r="N56" s="19"/>
      <c r="O56" s="19"/>
      <c r="P56" s="19"/>
      <c r="Q56" s="19"/>
      <c r="R56" s="19"/>
      <c r="S56" s="19"/>
    </row>
    <row r="57" spans="1:21">
      <c r="A57" s="407"/>
      <c r="B57" s="407"/>
      <c r="C57" s="407"/>
      <c r="D57" s="407"/>
      <c r="E57" s="407"/>
      <c r="F57" s="407"/>
      <c r="G57" s="407"/>
      <c r="H57" s="19"/>
      <c r="I57" s="19"/>
      <c r="J57" s="19"/>
      <c r="K57" s="19"/>
      <c r="L57" s="19"/>
      <c r="M57" s="19"/>
      <c r="N57" s="19"/>
      <c r="O57" s="19"/>
      <c r="P57" s="19"/>
      <c r="Q57" s="19"/>
      <c r="R57" s="19"/>
      <c r="S57" s="19"/>
    </row>
    <row r="58" spans="1:21">
      <c r="A58" s="407"/>
      <c r="B58" s="407"/>
      <c r="C58" s="407"/>
      <c r="D58" s="407"/>
      <c r="E58" s="407"/>
      <c r="F58" s="407"/>
      <c r="G58" s="407"/>
      <c r="H58" s="19"/>
      <c r="I58" s="19"/>
      <c r="J58" s="19"/>
      <c r="K58" s="19"/>
      <c r="L58" s="19"/>
      <c r="M58" s="19"/>
      <c r="N58" s="19"/>
      <c r="O58" s="19"/>
      <c r="P58" s="19"/>
      <c r="Q58" s="19"/>
      <c r="R58" s="19"/>
      <c r="S58" s="19"/>
    </row>
    <row r="59" spans="1:21">
      <c r="A59" s="407"/>
      <c r="B59" s="407"/>
      <c r="C59" s="407"/>
      <c r="D59" s="407"/>
      <c r="E59" s="407"/>
      <c r="F59" s="407"/>
      <c r="G59" s="407"/>
      <c r="H59" s="19"/>
      <c r="I59" s="19"/>
      <c r="J59" s="19"/>
      <c r="K59" s="19"/>
      <c r="L59" s="19"/>
      <c r="M59" s="19"/>
      <c r="N59" s="19"/>
      <c r="O59" s="19"/>
      <c r="P59" s="19"/>
      <c r="Q59" s="19"/>
      <c r="R59" s="19"/>
      <c r="S59" s="19"/>
    </row>
    <row r="60" spans="1:21">
      <c r="A60" s="407"/>
      <c r="B60" s="407"/>
      <c r="C60" s="407"/>
      <c r="D60" s="407"/>
      <c r="E60" s="407"/>
      <c r="F60" s="407"/>
      <c r="G60" s="407"/>
      <c r="H60" s="19"/>
      <c r="I60" s="19"/>
      <c r="J60" s="19"/>
      <c r="K60" s="19"/>
      <c r="L60" s="19"/>
      <c r="M60" s="19"/>
      <c r="N60" s="19"/>
      <c r="O60" s="19"/>
      <c r="P60" s="19"/>
      <c r="Q60" s="19"/>
      <c r="R60" s="19"/>
      <c r="S60" s="19"/>
    </row>
    <row r="61" spans="1:21">
      <c r="A61" s="407"/>
      <c r="B61" s="407"/>
      <c r="C61" s="407"/>
      <c r="D61" s="407"/>
      <c r="E61" s="407"/>
      <c r="F61" s="407"/>
      <c r="G61" s="407"/>
      <c r="H61" s="19"/>
      <c r="I61" s="19"/>
      <c r="J61" s="19"/>
      <c r="K61" s="19"/>
      <c r="L61" s="19"/>
      <c r="M61" s="38"/>
      <c r="N61" s="38"/>
      <c r="O61" s="38"/>
      <c r="P61" s="38"/>
      <c r="Q61" s="38"/>
      <c r="R61" s="19"/>
      <c r="S61" s="19"/>
    </row>
    <row r="62" spans="1:21">
      <c r="A62" s="407"/>
      <c r="B62" s="407"/>
      <c r="C62" s="407"/>
      <c r="D62" s="407"/>
      <c r="E62" s="407"/>
      <c r="F62" s="407"/>
      <c r="G62" s="407"/>
      <c r="H62" s="19"/>
      <c r="I62" s="19"/>
      <c r="J62" s="19"/>
      <c r="K62" s="19"/>
      <c r="L62" s="19"/>
      <c r="M62" s="38"/>
      <c r="N62" s="38"/>
      <c r="O62" s="38"/>
      <c r="P62" s="38"/>
      <c r="Q62" s="38"/>
      <c r="R62" s="38"/>
      <c r="S62" s="38"/>
    </row>
    <row r="63" spans="1:21">
      <c r="A63" s="407"/>
      <c r="B63" s="407"/>
      <c r="C63" s="407"/>
      <c r="D63" s="407"/>
      <c r="E63" s="407"/>
      <c r="F63" s="407"/>
      <c r="G63" s="407"/>
      <c r="H63" s="19"/>
      <c r="I63" s="19"/>
      <c r="J63" s="19"/>
      <c r="K63" s="19"/>
      <c r="L63" s="19"/>
      <c r="M63" s="38"/>
      <c r="N63" s="38"/>
      <c r="O63" s="38"/>
      <c r="P63" s="38"/>
      <c r="Q63" s="38"/>
      <c r="R63" s="38"/>
      <c r="S63" s="38"/>
    </row>
    <row r="64" spans="1:21">
      <c r="A64" s="407"/>
      <c r="B64" s="407"/>
      <c r="C64" s="407"/>
      <c r="D64" s="407"/>
      <c r="E64" s="407"/>
      <c r="F64" s="407"/>
      <c r="G64" s="407"/>
      <c r="H64" s="19"/>
      <c r="I64" s="19"/>
      <c r="J64" s="19"/>
      <c r="K64" s="19"/>
      <c r="L64" s="19"/>
      <c r="M64" s="38"/>
      <c r="N64" s="38"/>
      <c r="O64" s="38"/>
      <c r="P64" s="38"/>
      <c r="Q64" s="38"/>
      <c r="R64" s="19"/>
      <c r="S64" s="19"/>
    </row>
    <row r="65" spans="1:19">
      <c r="A65" s="407"/>
      <c r="B65" s="407"/>
      <c r="C65" s="407"/>
      <c r="D65" s="407"/>
      <c r="E65" s="407"/>
      <c r="F65" s="407"/>
      <c r="G65" s="407"/>
      <c r="H65" s="19"/>
      <c r="I65" s="19"/>
      <c r="J65" s="19"/>
      <c r="K65" s="19"/>
      <c r="L65" s="19"/>
      <c r="M65" s="19"/>
      <c r="N65" s="19"/>
      <c r="O65" s="19"/>
      <c r="P65" s="19"/>
      <c r="Q65" s="19"/>
      <c r="R65" s="19"/>
      <c r="S65" s="19"/>
    </row>
    <row r="66" spans="1:19">
      <c r="A66" s="407"/>
      <c r="B66" s="407"/>
      <c r="C66" s="407"/>
      <c r="D66" s="407"/>
      <c r="E66" s="407"/>
      <c r="F66" s="407"/>
      <c r="G66" s="407"/>
    </row>
    <row r="67" spans="1:19">
      <c r="A67" s="407"/>
      <c r="B67" s="407"/>
      <c r="C67" s="407"/>
      <c r="D67" s="407"/>
      <c r="E67" s="407"/>
      <c r="F67" s="407"/>
      <c r="G67" s="407"/>
    </row>
    <row r="68" spans="1:19">
      <c r="A68" s="407"/>
      <c r="B68" s="407"/>
      <c r="C68" s="407"/>
      <c r="D68" s="407"/>
      <c r="E68" s="407"/>
      <c r="F68" s="407"/>
      <c r="G68" s="407"/>
    </row>
    <row r="69" spans="1:19">
      <c r="A69" s="407"/>
      <c r="B69" s="407"/>
      <c r="C69" s="407"/>
      <c r="D69" s="407"/>
      <c r="E69" s="407"/>
      <c r="F69" s="407"/>
      <c r="G69" s="407"/>
    </row>
    <row r="70" spans="1:19">
      <c r="A70" s="407"/>
      <c r="B70" s="407"/>
      <c r="C70" s="407"/>
      <c r="D70" s="407"/>
      <c r="E70" s="407"/>
      <c r="F70" s="407"/>
      <c r="G70" s="407"/>
    </row>
    <row r="71" spans="1:19">
      <c r="A71" s="407"/>
      <c r="B71" s="407"/>
      <c r="C71" s="407"/>
      <c r="D71" s="407"/>
      <c r="E71" s="407"/>
      <c r="F71" s="407"/>
      <c r="G71" s="407"/>
    </row>
    <row r="73" spans="1:19">
      <c r="A73" s="42" t="s">
        <v>112</v>
      </c>
      <c r="B73" s="42" t="s">
        <v>113</v>
      </c>
    </row>
    <row r="74" spans="1:19">
      <c r="A74" s="42" t="s">
        <v>114</v>
      </c>
      <c r="B74" s="42" t="s">
        <v>48</v>
      </c>
    </row>
    <row r="75" spans="1:19">
      <c r="A75" s="377"/>
    </row>
  </sheetData>
  <mergeCells count="35">
    <mergeCell ref="R50:S50"/>
    <mergeCell ref="T50:U50"/>
    <mergeCell ref="R55:S55"/>
    <mergeCell ref="A1:S1"/>
    <mergeCell ref="A4:F4"/>
    <mergeCell ref="I4:N4"/>
    <mergeCell ref="I42:U42"/>
    <mergeCell ref="I43:J43"/>
    <mergeCell ref="K43:L43"/>
    <mergeCell ref="M43:N43"/>
    <mergeCell ref="O43:P43"/>
    <mergeCell ref="R43:S43"/>
    <mergeCell ref="T43:U43"/>
    <mergeCell ref="R47:S47"/>
    <mergeCell ref="T47:U47"/>
    <mergeCell ref="R48:S48"/>
    <mergeCell ref="T48:U48"/>
    <mergeCell ref="R49:S49"/>
    <mergeCell ref="T49:U49"/>
    <mergeCell ref="R44:S44"/>
    <mergeCell ref="T44:U44"/>
    <mergeCell ref="R45:S45"/>
    <mergeCell ref="T45:U45"/>
    <mergeCell ref="R46:S46"/>
    <mergeCell ref="T46:U46"/>
    <mergeCell ref="A51:G71"/>
    <mergeCell ref="R51:S51"/>
    <mergeCell ref="T51:U51"/>
    <mergeCell ref="T55:U55"/>
    <mergeCell ref="R52:S52"/>
    <mergeCell ref="T52:U52"/>
    <mergeCell ref="R53:S53"/>
    <mergeCell ref="T53:U53"/>
    <mergeCell ref="R54:S54"/>
    <mergeCell ref="T54:U5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41"/>
  <sheetViews>
    <sheetView showGridLines="0" zoomScale="80" zoomScaleNormal="80" workbookViewId="0">
      <selection activeCell="M1" sqref="M1"/>
    </sheetView>
  </sheetViews>
  <sheetFormatPr baseColWidth="10" defaultRowHeight="15"/>
  <cols>
    <col min="1" max="1" width="24.1406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24" t="s">
        <v>478</v>
      </c>
      <c r="B1" s="424"/>
      <c r="C1" s="424"/>
      <c r="D1" s="424"/>
      <c r="E1" s="424"/>
      <c r="F1" s="424"/>
      <c r="G1" s="424"/>
      <c r="H1" s="424"/>
      <c r="I1" s="424"/>
      <c r="J1" s="424"/>
      <c r="K1" s="424"/>
    </row>
    <row r="2" spans="1:11" ht="47.25" customHeight="1" thickBot="1">
      <c r="A2" s="44" t="s">
        <v>115</v>
      </c>
      <c r="B2" s="44" t="s">
        <v>116</v>
      </c>
      <c r="C2" s="44" t="s">
        <v>117</v>
      </c>
      <c r="D2" s="44" t="s">
        <v>118</v>
      </c>
      <c r="E2" s="44" t="s">
        <v>119</v>
      </c>
      <c r="F2" s="44" t="s">
        <v>120</v>
      </c>
      <c r="G2" s="45" t="s">
        <v>121</v>
      </c>
      <c r="H2" s="45" t="s">
        <v>122</v>
      </c>
      <c r="I2" s="46" t="s">
        <v>123</v>
      </c>
      <c r="J2" s="44" t="s">
        <v>124</v>
      </c>
      <c r="K2" s="45" t="s">
        <v>125</v>
      </c>
    </row>
    <row r="3" spans="1:11">
      <c r="A3" s="43" t="s">
        <v>126</v>
      </c>
      <c r="B3" s="48">
        <v>25</v>
      </c>
      <c r="C3" s="48">
        <v>521</v>
      </c>
      <c r="D3" s="48">
        <v>183</v>
      </c>
      <c r="E3" s="48">
        <v>1134</v>
      </c>
      <c r="F3" s="48">
        <v>60</v>
      </c>
      <c r="G3" s="48">
        <v>1050</v>
      </c>
      <c r="H3" s="48">
        <v>126</v>
      </c>
      <c r="I3" s="49">
        <v>3099</v>
      </c>
      <c r="J3" s="50">
        <v>2849</v>
      </c>
      <c r="K3" s="51">
        <f>I3*100/J3-100</f>
        <v>8.7750087750087715</v>
      </c>
    </row>
    <row r="4" spans="1:11">
      <c r="A4" s="43" t="s">
        <v>127</v>
      </c>
      <c r="B4" s="48">
        <v>20</v>
      </c>
      <c r="C4" s="48">
        <v>98</v>
      </c>
      <c r="D4" s="48">
        <v>48</v>
      </c>
      <c r="E4" s="48">
        <v>55</v>
      </c>
      <c r="F4" s="48">
        <v>34</v>
      </c>
      <c r="G4" s="48">
        <v>222</v>
      </c>
      <c r="H4" s="48">
        <v>39</v>
      </c>
      <c r="I4" s="49">
        <v>516</v>
      </c>
      <c r="J4" s="50">
        <v>504</v>
      </c>
      <c r="K4" s="51">
        <f t="shared" ref="K4:K35" si="0">I4*100/J4-100</f>
        <v>2.3809523809523796</v>
      </c>
    </row>
    <row r="5" spans="1:11">
      <c r="A5" s="43" t="s">
        <v>128</v>
      </c>
      <c r="B5" s="48">
        <v>25</v>
      </c>
      <c r="C5" s="48">
        <v>87</v>
      </c>
      <c r="D5" s="48">
        <v>92</v>
      </c>
      <c r="E5" s="48">
        <v>125</v>
      </c>
      <c r="F5" s="48">
        <v>63</v>
      </c>
      <c r="G5" s="48">
        <v>266</v>
      </c>
      <c r="H5" s="48">
        <v>43</v>
      </c>
      <c r="I5" s="49">
        <v>701</v>
      </c>
      <c r="J5" s="50">
        <v>558</v>
      </c>
      <c r="K5" s="51">
        <f t="shared" si="0"/>
        <v>25.627240143369178</v>
      </c>
    </row>
    <row r="6" spans="1:11">
      <c r="A6" s="43" t="s">
        <v>129</v>
      </c>
      <c r="B6" s="48">
        <v>159</v>
      </c>
      <c r="C6" s="48">
        <v>1118</v>
      </c>
      <c r="D6" s="48">
        <v>588</v>
      </c>
      <c r="E6" s="48">
        <v>2463</v>
      </c>
      <c r="F6" s="48">
        <v>209</v>
      </c>
      <c r="G6" s="48">
        <v>2499</v>
      </c>
      <c r="H6" s="48">
        <v>291</v>
      </c>
      <c r="I6" s="49">
        <v>7327</v>
      </c>
      <c r="J6" s="50">
        <v>7233</v>
      </c>
      <c r="K6" s="51">
        <f t="shared" si="0"/>
        <v>1.2995990598645051</v>
      </c>
    </row>
    <row r="7" spans="1:11">
      <c r="A7" s="43" t="s">
        <v>130</v>
      </c>
      <c r="B7" s="48">
        <v>52</v>
      </c>
      <c r="C7" s="48">
        <v>49</v>
      </c>
      <c r="D7" s="48">
        <v>39</v>
      </c>
      <c r="E7" s="48">
        <v>71</v>
      </c>
      <c r="F7" s="48">
        <v>12</v>
      </c>
      <c r="G7" s="48">
        <v>243</v>
      </c>
      <c r="H7" s="48">
        <v>53</v>
      </c>
      <c r="I7" s="49">
        <v>519</v>
      </c>
      <c r="J7" s="50">
        <v>512</v>
      </c>
      <c r="K7" s="51">
        <f t="shared" si="0"/>
        <v>1.3671875</v>
      </c>
    </row>
    <row r="8" spans="1:11">
      <c r="A8" s="43" t="s">
        <v>131</v>
      </c>
      <c r="B8" s="48">
        <v>32</v>
      </c>
      <c r="C8" s="48">
        <v>458</v>
      </c>
      <c r="D8" s="48">
        <v>173</v>
      </c>
      <c r="E8" s="48">
        <v>297</v>
      </c>
      <c r="F8" s="48">
        <v>149</v>
      </c>
      <c r="G8" s="48">
        <v>1030</v>
      </c>
      <c r="H8" s="48">
        <v>180</v>
      </c>
      <c r="I8" s="49">
        <v>2319</v>
      </c>
      <c r="J8" s="50">
        <v>2258</v>
      </c>
      <c r="K8" s="51">
        <f t="shared" si="0"/>
        <v>2.7015057573073449</v>
      </c>
    </row>
    <row r="9" spans="1:11">
      <c r="A9" s="43" t="s">
        <v>132</v>
      </c>
      <c r="B9" s="48">
        <v>14</v>
      </c>
      <c r="C9" s="48">
        <v>32</v>
      </c>
      <c r="D9" s="48">
        <v>32</v>
      </c>
      <c r="E9" s="48">
        <v>29</v>
      </c>
      <c r="F9" s="48">
        <v>21</v>
      </c>
      <c r="G9" s="48">
        <v>110</v>
      </c>
      <c r="H9" s="48">
        <v>13</v>
      </c>
      <c r="I9" s="49">
        <v>251</v>
      </c>
      <c r="J9" s="50">
        <v>241</v>
      </c>
      <c r="K9" s="51">
        <f t="shared" si="0"/>
        <v>4.1493775933609953</v>
      </c>
    </row>
    <row r="10" spans="1:11">
      <c r="A10" s="43" t="s">
        <v>133</v>
      </c>
      <c r="B10" s="48">
        <v>26</v>
      </c>
      <c r="C10" s="48">
        <v>53</v>
      </c>
      <c r="D10" s="48">
        <v>46</v>
      </c>
      <c r="E10" s="48">
        <v>99</v>
      </c>
      <c r="F10" s="48">
        <v>8</v>
      </c>
      <c r="G10" s="48">
        <v>229</v>
      </c>
      <c r="H10" s="48">
        <v>50</v>
      </c>
      <c r="I10" s="49">
        <v>511</v>
      </c>
      <c r="J10" s="50">
        <v>488</v>
      </c>
      <c r="K10" s="51">
        <f t="shared" si="0"/>
        <v>4.7131147540983562</v>
      </c>
    </row>
    <row r="11" spans="1:11">
      <c r="A11" s="43" t="s">
        <v>134</v>
      </c>
      <c r="B11" s="48">
        <v>109</v>
      </c>
      <c r="C11" s="48">
        <v>695</v>
      </c>
      <c r="D11" s="48">
        <v>435</v>
      </c>
      <c r="E11" s="48">
        <v>1173</v>
      </c>
      <c r="F11" s="48">
        <v>157</v>
      </c>
      <c r="G11" s="48">
        <v>1701</v>
      </c>
      <c r="H11" s="48">
        <v>275</v>
      </c>
      <c r="I11" s="49">
        <v>4545</v>
      </c>
      <c r="J11" s="50">
        <v>4252</v>
      </c>
      <c r="K11" s="51">
        <f t="shared" si="0"/>
        <v>6.8908748824082835</v>
      </c>
    </row>
    <row r="12" spans="1:11">
      <c r="A12" s="43" t="s">
        <v>135</v>
      </c>
      <c r="B12" s="48">
        <v>37</v>
      </c>
      <c r="C12" s="48">
        <v>83</v>
      </c>
      <c r="D12" s="48">
        <v>92</v>
      </c>
      <c r="E12" s="48">
        <v>67</v>
      </c>
      <c r="F12" s="48">
        <v>18</v>
      </c>
      <c r="G12" s="48">
        <v>199</v>
      </c>
      <c r="H12" s="48">
        <v>53</v>
      </c>
      <c r="I12" s="49">
        <v>549</v>
      </c>
      <c r="J12" s="50">
        <v>587</v>
      </c>
      <c r="K12" s="51">
        <f t="shared" si="0"/>
        <v>-6.4735945485519579</v>
      </c>
    </row>
    <row r="13" spans="1:11">
      <c r="A13" s="43" t="s">
        <v>136</v>
      </c>
      <c r="B13" s="48">
        <v>88</v>
      </c>
      <c r="C13" s="48">
        <v>208</v>
      </c>
      <c r="D13" s="48">
        <v>181</v>
      </c>
      <c r="E13" s="48">
        <v>581</v>
      </c>
      <c r="F13" s="48">
        <v>45</v>
      </c>
      <c r="G13" s="48">
        <v>619</v>
      </c>
      <c r="H13" s="48">
        <v>92</v>
      </c>
      <c r="I13" s="49">
        <v>1814</v>
      </c>
      <c r="J13" s="50">
        <v>1793</v>
      </c>
      <c r="K13" s="51">
        <f t="shared" si="0"/>
        <v>1.1712214166201846</v>
      </c>
    </row>
    <row r="14" spans="1:11">
      <c r="A14" s="43" t="s">
        <v>137</v>
      </c>
      <c r="B14" s="48">
        <v>72</v>
      </c>
      <c r="C14" s="48">
        <v>400</v>
      </c>
      <c r="D14" s="48">
        <v>269</v>
      </c>
      <c r="E14" s="48">
        <v>284</v>
      </c>
      <c r="F14" s="48">
        <v>122</v>
      </c>
      <c r="G14" s="48">
        <v>969</v>
      </c>
      <c r="H14" s="48">
        <v>133</v>
      </c>
      <c r="I14" s="49">
        <v>2249</v>
      </c>
      <c r="J14" s="50">
        <v>2153</v>
      </c>
      <c r="K14" s="51">
        <f t="shared" si="0"/>
        <v>4.4588945657222467</v>
      </c>
    </row>
    <row r="15" spans="1:11">
      <c r="A15" s="43" t="s">
        <v>138</v>
      </c>
      <c r="B15" s="48">
        <v>85</v>
      </c>
      <c r="C15" s="48">
        <v>398</v>
      </c>
      <c r="D15" s="48">
        <v>394</v>
      </c>
      <c r="E15" s="48">
        <v>386</v>
      </c>
      <c r="F15" s="48">
        <v>107</v>
      </c>
      <c r="G15" s="48">
        <v>991</v>
      </c>
      <c r="H15" s="48">
        <v>235</v>
      </c>
      <c r="I15" s="49">
        <v>2596</v>
      </c>
      <c r="J15" s="50">
        <v>2672</v>
      </c>
      <c r="K15" s="51">
        <f t="shared" si="0"/>
        <v>-2.8443113772455035</v>
      </c>
    </row>
    <row r="16" spans="1:11">
      <c r="A16" s="43" t="s">
        <v>139</v>
      </c>
      <c r="B16" s="48">
        <v>251</v>
      </c>
      <c r="C16" s="48">
        <v>2935</v>
      </c>
      <c r="D16" s="48">
        <v>1772</v>
      </c>
      <c r="E16" s="48">
        <v>1940</v>
      </c>
      <c r="F16" s="48">
        <v>802</v>
      </c>
      <c r="G16" s="48">
        <v>7024</v>
      </c>
      <c r="H16" s="48">
        <v>1831</v>
      </c>
      <c r="I16" s="49">
        <v>16555</v>
      </c>
      <c r="J16" s="50">
        <v>16344</v>
      </c>
      <c r="K16" s="51">
        <f t="shared" si="0"/>
        <v>1.2909936368086079</v>
      </c>
    </row>
    <row r="17" spans="1:11">
      <c r="A17" s="43" t="s">
        <v>140</v>
      </c>
      <c r="B17" s="48">
        <v>30</v>
      </c>
      <c r="C17" s="48">
        <v>140</v>
      </c>
      <c r="D17" s="48">
        <v>163</v>
      </c>
      <c r="E17" s="48">
        <v>137</v>
      </c>
      <c r="F17" s="48">
        <v>44</v>
      </c>
      <c r="G17" s="48">
        <v>411</v>
      </c>
      <c r="H17" s="48">
        <v>104</v>
      </c>
      <c r="I17" s="49">
        <v>1029</v>
      </c>
      <c r="J17" s="50">
        <v>1036</v>
      </c>
      <c r="K17" s="51">
        <f t="shared" si="0"/>
        <v>-0.67567567567567721</v>
      </c>
    </row>
    <row r="18" spans="1:11">
      <c r="A18" s="43" t="s">
        <v>141</v>
      </c>
      <c r="B18" s="48">
        <v>70</v>
      </c>
      <c r="C18" s="48">
        <v>787</v>
      </c>
      <c r="D18" s="48">
        <v>593</v>
      </c>
      <c r="E18" s="48">
        <v>706</v>
      </c>
      <c r="F18" s="48">
        <v>142</v>
      </c>
      <c r="G18" s="48">
        <v>1652</v>
      </c>
      <c r="H18" s="48">
        <v>414</v>
      </c>
      <c r="I18" s="49">
        <v>4364</v>
      </c>
      <c r="J18" s="50">
        <v>4508</v>
      </c>
      <c r="K18" s="51">
        <f t="shared" si="0"/>
        <v>-3.1943212067435667</v>
      </c>
    </row>
    <row r="19" spans="1:11">
      <c r="A19" s="43" t="s">
        <v>142</v>
      </c>
      <c r="B19" s="48">
        <v>33</v>
      </c>
      <c r="C19" s="48">
        <v>537</v>
      </c>
      <c r="D19" s="48">
        <v>179</v>
      </c>
      <c r="E19" s="48">
        <v>860</v>
      </c>
      <c r="F19" s="48">
        <v>79</v>
      </c>
      <c r="G19" s="48">
        <v>1215</v>
      </c>
      <c r="H19" s="48">
        <v>193</v>
      </c>
      <c r="I19" s="49">
        <v>3096</v>
      </c>
      <c r="J19" s="50">
        <v>3056</v>
      </c>
      <c r="K19" s="51">
        <f t="shared" si="0"/>
        <v>1.3089005235602116</v>
      </c>
    </row>
    <row r="20" spans="1:11">
      <c r="A20" s="43" t="s">
        <v>143</v>
      </c>
      <c r="B20" s="48">
        <v>92</v>
      </c>
      <c r="C20" s="48">
        <v>704</v>
      </c>
      <c r="D20" s="48">
        <v>587</v>
      </c>
      <c r="E20" s="48">
        <v>738</v>
      </c>
      <c r="F20" s="48">
        <v>119</v>
      </c>
      <c r="G20" s="48">
        <v>1499</v>
      </c>
      <c r="H20" s="48">
        <v>354</v>
      </c>
      <c r="I20" s="49">
        <v>4093</v>
      </c>
      <c r="J20" s="50">
        <v>4164</v>
      </c>
      <c r="K20" s="51">
        <f t="shared" si="0"/>
        <v>-1.7050912584053748</v>
      </c>
    </row>
    <row r="21" spans="1:11">
      <c r="A21" s="43" t="s">
        <v>144</v>
      </c>
      <c r="B21" s="48">
        <v>29</v>
      </c>
      <c r="C21" s="48">
        <v>258</v>
      </c>
      <c r="D21" s="48">
        <v>135</v>
      </c>
      <c r="E21" s="48">
        <v>138</v>
      </c>
      <c r="F21" s="48">
        <v>74</v>
      </c>
      <c r="G21" s="48">
        <v>617</v>
      </c>
      <c r="H21" s="48">
        <v>121</v>
      </c>
      <c r="I21" s="49">
        <v>1372</v>
      </c>
      <c r="J21" s="50">
        <v>1512</v>
      </c>
      <c r="K21" s="51">
        <f t="shared" si="0"/>
        <v>-9.2592592592592524</v>
      </c>
    </row>
    <row r="22" spans="1:11">
      <c r="A22" s="43" t="s">
        <v>145</v>
      </c>
      <c r="B22" s="48">
        <v>16</v>
      </c>
      <c r="C22" s="48">
        <v>64</v>
      </c>
      <c r="D22" s="48">
        <v>76</v>
      </c>
      <c r="E22" s="48">
        <v>73</v>
      </c>
      <c r="F22" s="48">
        <v>21</v>
      </c>
      <c r="G22" s="48">
        <v>233</v>
      </c>
      <c r="H22" s="48">
        <v>40</v>
      </c>
      <c r="I22" s="49">
        <v>523</v>
      </c>
      <c r="J22" s="50">
        <v>486</v>
      </c>
      <c r="K22" s="51">
        <f t="shared" si="0"/>
        <v>7.6131687242798307</v>
      </c>
    </row>
    <row r="23" spans="1:11">
      <c r="A23" s="43" t="s">
        <v>146</v>
      </c>
      <c r="B23" s="48">
        <v>33</v>
      </c>
      <c r="C23" s="48">
        <v>247</v>
      </c>
      <c r="D23" s="48">
        <v>121</v>
      </c>
      <c r="E23" s="48">
        <v>346</v>
      </c>
      <c r="F23" s="48">
        <v>41</v>
      </c>
      <c r="G23" s="48">
        <v>517</v>
      </c>
      <c r="H23" s="48">
        <v>53</v>
      </c>
      <c r="I23" s="49">
        <v>1358</v>
      </c>
      <c r="J23" s="50">
        <v>1212</v>
      </c>
      <c r="K23" s="51">
        <f t="shared" si="0"/>
        <v>12.046204620462049</v>
      </c>
    </row>
    <row r="24" spans="1:11">
      <c r="A24" s="43" t="s">
        <v>147</v>
      </c>
      <c r="B24" s="48">
        <v>302</v>
      </c>
      <c r="C24" s="48">
        <v>3817</v>
      </c>
      <c r="D24" s="48">
        <v>1925</v>
      </c>
      <c r="E24" s="48">
        <v>2549</v>
      </c>
      <c r="F24" s="48">
        <v>969</v>
      </c>
      <c r="G24" s="48">
        <v>9975</v>
      </c>
      <c r="H24" s="48">
        <v>2043</v>
      </c>
      <c r="I24" s="49">
        <v>21580</v>
      </c>
      <c r="J24" s="50">
        <v>21783</v>
      </c>
      <c r="K24" s="51">
        <f t="shared" si="0"/>
        <v>-0.93191938667769136</v>
      </c>
    </row>
    <row r="25" spans="1:11">
      <c r="A25" s="43" t="s">
        <v>148</v>
      </c>
      <c r="B25" s="48">
        <v>31</v>
      </c>
      <c r="C25" s="48">
        <v>253</v>
      </c>
      <c r="D25" s="48">
        <v>211</v>
      </c>
      <c r="E25" s="48">
        <v>285</v>
      </c>
      <c r="F25" s="48">
        <v>47</v>
      </c>
      <c r="G25" s="48">
        <v>595</v>
      </c>
      <c r="H25" s="48">
        <v>167</v>
      </c>
      <c r="I25" s="49">
        <v>1589</v>
      </c>
      <c r="J25" s="50">
        <v>1585</v>
      </c>
      <c r="K25" s="51">
        <f t="shared" si="0"/>
        <v>0.25236593059936752</v>
      </c>
    </row>
    <row r="26" spans="1:11">
      <c r="A26" s="43" t="s">
        <v>149</v>
      </c>
      <c r="B26" s="48">
        <v>16</v>
      </c>
      <c r="C26" s="48">
        <v>99</v>
      </c>
      <c r="D26" s="48">
        <v>44</v>
      </c>
      <c r="E26" s="48">
        <v>217</v>
      </c>
      <c r="F26" s="48">
        <v>15</v>
      </c>
      <c r="G26" s="48">
        <v>225</v>
      </c>
      <c r="H26" s="48">
        <v>36</v>
      </c>
      <c r="I26" s="49">
        <v>652</v>
      </c>
      <c r="J26" s="50">
        <v>651</v>
      </c>
      <c r="K26" s="51">
        <f t="shared" si="0"/>
        <v>0.15360983102918624</v>
      </c>
    </row>
    <row r="27" spans="1:11">
      <c r="A27" s="43" t="s">
        <v>150</v>
      </c>
      <c r="B27" s="48">
        <v>17</v>
      </c>
      <c r="C27" s="48">
        <v>113</v>
      </c>
      <c r="D27" s="48">
        <v>161</v>
      </c>
      <c r="E27" s="48">
        <v>89</v>
      </c>
      <c r="F27" s="48">
        <v>33</v>
      </c>
      <c r="G27" s="48">
        <v>355</v>
      </c>
      <c r="H27" s="48">
        <v>82</v>
      </c>
      <c r="I27" s="49">
        <v>850</v>
      </c>
      <c r="J27" s="50">
        <v>836</v>
      </c>
      <c r="K27" s="51">
        <f t="shared" si="0"/>
        <v>1.6746411483253638</v>
      </c>
    </row>
    <row r="28" spans="1:11">
      <c r="A28" s="43" t="s">
        <v>151</v>
      </c>
      <c r="B28" s="48">
        <v>39</v>
      </c>
      <c r="C28" s="48">
        <v>50</v>
      </c>
      <c r="D28" s="48">
        <v>44</v>
      </c>
      <c r="E28" s="48">
        <v>81</v>
      </c>
      <c r="F28" s="48">
        <v>14</v>
      </c>
      <c r="G28" s="48">
        <v>260</v>
      </c>
      <c r="H28" s="48">
        <v>37</v>
      </c>
      <c r="I28" s="49">
        <v>525</v>
      </c>
      <c r="J28" s="50">
        <v>476</v>
      </c>
      <c r="K28" s="51">
        <f t="shared" si="0"/>
        <v>10.294117647058826</v>
      </c>
    </row>
    <row r="29" spans="1:11">
      <c r="A29" s="43" t="s">
        <v>152</v>
      </c>
      <c r="B29" s="48">
        <v>40</v>
      </c>
      <c r="C29" s="48">
        <v>462</v>
      </c>
      <c r="D29" s="48">
        <v>408</v>
      </c>
      <c r="E29" s="48">
        <v>263</v>
      </c>
      <c r="F29" s="48">
        <v>128</v>
      </c>
      <c r="G29" s="48">
        <v>1128</v>
      </c>
      <c r="H29" s="48">
        <v>257</v>
      </c>
      <c r="I29" s="49">
        <v>2686</v>
      </c>
      <c r="J29" s="50">
        <v>2704</v>
      </c>
      <c r="K29" s="51">
        <f t="shared" si="0"/>
        <v>-0.66568047337278813</v>
      </c>
    </row>
    <row r="30" spans="1:11">
      <c r="A30" s="43" t="s">
        <v>153</v>
      </c>
      <c r="B30" s="48">
        <v>14</v>
      </c>
      <c r="C30" s="48">
        <v>26</v>
      </c>
      <c r="D30" s="48">
        <v>38</v>
      </c>
      <c r="E30" s="48">
        <v>63</v>
      </c>
      <c r="F30" s="48">
        <v>5</v>
      </c>
      <c r="G30" s="48">
        <v>130</v>
      </c>
      <c r="H30" s="48">
        <v>18</v>
      </c>
      <c r="I30" s="49">
        <v>294</v>
      </c>
      <c r="J30" s="50">
        <v>292</v>
      </c>
      <c r="K30" s="51">
        <f t="shared" si="0"/>
        <v>0.68493150684930981</v>
      </c>
    </row>
    <row r="31" spans="1:11">
      <c r="A31" s="43" t="s">
        <v>154</v>
      </c>
      <c r="B31" s="48">
        <v>27</v>
      </c>
      <c r="C31" s="48">
        <v>149</v>
      </c>
      <c r="D31" s="48">
        <v>104</v>
      </c>
      <c r="E31" s="48">
        <v>79</v>
      </c>
      <c r="F31" s="48">
        <v>58</v>
      </c>
      <c r="G31" s="48">
        <v>425</v>
      </c>
      <c r="H31" s="48">
        <v>82</v>
      </c>
      <c r="I31" s="49">
        <v>924</v>
      </c>
      <c r="J31" s="50">
        <v>1052</v>
      </c>
      <c r="K31" s="51">
        <f t="shared" si="0"/>
        <v>-12.167300380228141</v>
      </c>
    </row>
    <row r="32" spans="1:11">
      <c r="A32" s="43" t="s">
        <v>155</v>
      </c>
      <c r="B32" s="48">
        <v>27</v>
      </c>
      <c r="C32" s="48">
        <v>162</v>
      </c>
      <c r="D32" s="48">
        <v>224</v>
      </c>
      <c r="E32" s="48">
        <v>125</v>
      </c>
      <c r="F32" s="48">
        <v>41</v>
      </c>
      <c r="G32" s="48">
        <v>376</v>
      </c>
      <c r="H32" s="48">
        <v>97</v>
      </c>
      <c r="I32" s="49">
        <v>1052</v>
      </c>
      <c r="J32" s="50">
        <v>1057</v>
      </c>
      <c r="K32" s="51">
        <f t="shared" si="0"/>
        <v>-0.47303689687795725</v>
      </c>
    </row>
    <row r="33" spans="1:11">
      <c r="A33" s="52" t="s">
        <v>156</v>
      </c>
      <c r="B33" s="53">
        <v>8</v>
      </c>
      <c r="C33" s="53">
        <v>25</v>
      </c>
      <c r="D33" s="53">
        <v>10</v>
      </c>
      <c r="E33" s="53">
        <v>24</v>
      </c>
      <c r="F33" s="53">
        <v>5</v>
      </c>
      <c r="G33" s="53">
        <v>36</v>
      </c>
      <c r="H33" s="53">
        <v>4</v>
      </c>
      <c r="I33" s="54">
        <v>112</v>
      </c>
      <c r="J33" s="50">
        <v>120</v>
      </c>
      <c r="K33" s="51">
        <f t="shared" si="0"/>
        <v>-6.6666666666666714</v>
      </c>
    </row>
    <row r="34" spans="1:11">
      <c r="A34" s="55"/>
      <c r="B34" s="53"/>
      <c r="C34" s="53"/>
      <c r="D34" s="53"/>
      <c r="E34" s="53"/>
      <c r="F34" s="53"/>
      <c r="G34" s="53"/>
      <c r="H34" s="53"/>
      <c r="I34" s="53"/>
      <c r="J34" s="50"/>
      <c r="K34" s="51"/>
    </row>
    <row r="35" spans="1:11">
      <c r="A35" s="56" t="s">
        <v>157</v>
      </c>
      <c r="B35" s="57">
        <f>SUM(B3:B33)</f>
        <v>1819</v>
      </c>
      <c r="C35" s="57">
        <f t="shared" ref="C35:I35" si="1">SUM(C3:C33)</f>
        <v>15028</v>
      </c>
      <c r="D35" s="57">
        <f t="shared" si="1"/>
        <v>9367</v>
      </c>
      <c r="E35" s="57">
        <f t="shared" si="1"/>
        <v>15477</v>
      </c>
      <c r="F35" s="57">
        <f t="shared" si="1"/>
        <v>3642</v>
      </c>
      <c r="G35" s="57">
        <f t="shared" si="1"/>
        <v>36801</v>
      </c>
      <c r="H35" s="57">
        <f t="shared" si="1"/>
        <v>7516</v>
      </c>
      <c r="I35" s="57">
        <f t="shared" si="1"/>
        <v>89650</v>
      </c>
      <c r="J35" s="58">
        <v>88974</v>
      </c>
      <c r="K35" s="59">
        <f t="shared" si="0"/>
        <v>0.75977251781419852</v>
      </c>
    </row>
    <row r="36" spans="1:11">
      <c r="A36" s="60"/>
      <c r="B36" s="61"/>
      <c r="C36" s="61"/>
      <c r="D36" s="61"/>
      <c r="E36" s="61"/>
      <c r="F36" s="61"/>
      <c r="G36" s="61"/>
      <c r="H36" s="61"/>
      <c r="I36" s="61"/>
      <c r="J36" s="62"/>
      <c r="K36" s="63"/>
    </row>
    <row r="38" spans="1:11">
      <c r="C38" s="43"/>
      <c r="D38" s="43"/>
      <c r="E38" s="43"/>
      <c r="F38" s="43"/>
      <c r="G38" s="43"/>
      <c r="H38" s="43"/>
      <c r="I38" s="43"/>
      <c r="J38" s="43"/>
      <c r="K38" s="43"/>
    </row>
    <row r="39" spans="1:11">
      <c r="C39" s="43"/>
      <c r="D39" s="43"/>
      <c r="E39" s="43"/>
      <c r="F39" s="43"/>
      <c r="G39" s="43"/>
      <c r="H39" s="43"/>
      <c r="I39" s="43"/>
      <c r="J39" s="43"/>
      <c r="K39" s="43"/>
    </row>
    <row r="40" spans="1:11">
      <c r="A40" s="42" t="s">
        <v>112</v>
      </c>
      <c r="B40" s="42" t="s">
        <v>113</v>
      </c>
    </row>
    <row r="41" spans="1:11">
      <c r="A41" s="42" t="s">
        <v>114</v>
      </c>
      <c r="B41" s="42" t="s">
        <v>48</v>
      </c>
    </row>
  </sheetData>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7"/>
  <sheetViews>
    <sheetView showGridLines="0" zoomScale="80" zoomScaleNormal="80" workbookViewId="0">
      <selection activeCell="A3" sqref="A3:I3"/>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9" ht="23.25" customHeight="1">
      <c r="A1" s="425" t="s">
        <v>636</v>
      </c>
      <c r="B1" s="425"/>
      <c r="C1" s="425"/>
      <c r="D1" s="425"/>
      <c r="E1" s="425"/>
      <c r="F1" s="425"/>
      <c r="G1" s="425"/>
      <c r="H1" s="425"/>
      <c r="I1" s="425"/>
    </row>
    <row r="2" spans="1:19" ht="39" customHeight="1">
      <c r="A2" s="64" t="s">
        <v>100</v>
      </c>
      <c r="B2" s="65" t="s">
        <v>158</v>
      </c>
      <c r="C2" s="64" t="s">
        <v>116</v>
      </c>
      <c r="D2" s="65" t="s">
        <v>120</v>
      </c>
      <c r="E2" s="64" t="s">
        <v>118</v>
      </c>
      <c r="F2" s="65" t="s">
        <v>117</v>
      </c>
      <c r="G2" s="64" t="s">
        <v>119</v>
      </c>
      <c r="H2" s="65" t="s">
        <v>159</v>
      </c>
      <c r="I2" s="66" t="s">
        <v>160</v>
      </c>
    </row>
    <row r="3" spans="1:19">
      <c r="A3" s="229" t="s">
        <v>637</v>
      </c>
      <c r="B3" s="171">
        <v>8313</v>
      </c>
      <c r="C3" s="171">
        <v>2101</v>
      </c>
      <c r="D3" s="171">
        <v>4272</v>
      </c>
      <c r="E3" s="171">
        <v>10338</v>
      </c>
      <c r="F3" s="171">
        <v>19017</v>
      </c>
      <c r="G3" s="171">
        <v>20714</v>
      </c>
      <c r="H3" s="171">
        <v>46311</v>
      </c>
      <c r="I3" s="171">
        <v>111066</v>
      </c>
      <c r="K3" s="6"/>
      <c r="L3" s="6"/>
      <c r="M3" s="6"/>
      <c r="N3" s="6"/>
      <c r="O3" s="6"/>
    </row>
    <row r="4" spans="1:19">
      <c r="K4" s="6"/>
      <c r="L4" s="6"/>
      <c r="M4" s="376"/>
      <c r="N4" s="376"/>
      <c r="O4" s="376"/>
      <c r="P4" s="6"/>
      <c r="Q4" s="376"/>
      <c r="R4" s="376"/>
    </row>
    <row r="5" spans="1:19">
      <c r="K5" s="171"/>
      <c r="L5" s="171"/>
      <c r="M5" s="171"/>
      <c r="N5" s="171"/>
      <c r="O5" s="171"/>
      <c r="P5" s="171"/>
      <c r="Q5" s="171"/>
      <c r="R5" s="171"/>
    </row>
    <row r="6" spans="1:19">
      <c r="L6" s="386"/>
      <c r="M6" s="386"/>
      <c r="N6" s="386"/>
      <c r="O6" s="386"/>
      <c r="P6" s="386"/>
      <c r="Q6" s="386"/>
      <c r="R6" s="386"/>
      <c r="S6" s="386"/>
    </row>
    <row r="7" spans="1:19">
      <c r="L7" s="171"/>
      <c r="M7" s="171"/>
      <c r="N7" s="171"/>
      <c r="O7" s="171"/>
      <c r="P7" s="171"/>
      <c r="Q7" s="171"/>
      <c r="R7" s="171"/>
      <c r="S7" s="171"/>
    </row>
    <row r="9" spans="1:19">
      <c r="N9" s="6"/>
    </row>
    <row r="10" spans="1:19">
      <c r="G10" s="6"/>
      <c r="H10" s="6"/>
      <c r="I10" s="6"/>
      <c r="J10" s="6"/>
      <c r="L10" s="6"/>
    </row>
    <row r="11" spans="1:19">
      <c r="G11" s="6"/>
      <c r="H11" s="6"/>
      <c r="I11" s="6"/>
      <c r="J11" s="6"/>
    </row>
    <row r="12" spans="1:19">
      <c r="J12" s="171"/>
    </row>
    <row r="26" spans="1:2">
      <c r="A26" s="42" t="s">
        <v>112</v>
      </c>
      <c r="B26" s="42" t="s">
        <v>113</v>
      </c>
    </row>
    <row r="27" spans="1:2">
      <c r="A27" s="42" t="s">
        <v>114</v>
      </c>
      <c r="B27" s="42" t="s">
        <v>48</v>
      </c>
    </row>
  </sheetData>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2023-03-16T12:46:35Z</dcterms:modified>
</cp:coreProperties>
</file>