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style3.xml" ContentType="application/vnd.ms-office.chartstyle+xml"/>
  <Override PartName="/xl/charts/colors3.xml" ContentType="application/vnd.ms-office.chartcolorstyle+xml"/>
  <Override PartName="/xl/charts/chart12.xml" ContentType="application/vnd.openxmlformats-officedocument.drawingml.chart+xml"/>
  <Override PartName="/xl/charts/style4.xml" ContentType="application/vnd.ms-office.chartstyle+xml"/>
  <Override PartName="/xl/charts/colors4.xml" ContentType="application/vnd.ms-office.chartcolorstyle+xml"/>
  <Override PartName="/xl/charts/chart13.xml" ContentType="application/vnd.openxmlformats-officedocument.drawingml.chart+xml"/>
  <Override PartName="/xl/charts/style5.xml" ContentType="application/vnd.ms-office.chartstyle+xml"/>
  <Override PartName="/xl/charts/colors5.xml" ContentType="application/vnd.ms-office.chartcolorstyle+xml"/>
  <Override PartName="/xl/charts/chart14.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drawings/drawing9.xml" ContentType="application/vnd.openxmlformats-officedocument.drawing+xml"/>
  <Override PartName="/xl/charts/chart16.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drawings/drawing11.xml" ContentType="application/vnd.openxmlformats-officedocument.drawing+xml"/>
  <Override PartName="/xl/charts/chart1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8.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4.xml" ContentType="application/vnd.openxmlformats-officedocument.drawing+xml"/>
  <Override PartName="/xl/charts/chart20.xml" ContentType="application/vnd.openxmlformats-officedocument.drawingml.chart+xml"/>
  <Override PartName="/xl/charts/chart2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5.xml" ContentType="application/vnd.openxmlformats-officedocument.drawing+xml"/>
  <Override PartName="/xl/charts/chart22.xml" ContentType="application/vnd.openxmlformats-officedocument.drawingml.chart+xml"/>
  <Override PartName="/xl/charts/style12.xml" ContentType="application/vnd.ms-office.chartstyle+xml"/>
  <Override PartName="/xl/charts/colors12.xml" ContentType="application/vnd.ms-office.chartcolorstyle+xml"/>
  <Override PartName="/xl/charts/chart23.xml" ContentType="application/vnd.openxmlformats-officedocument.drawingml.chart+xml"/>
  <Override PartName="/xl/charts/style13.xml" ContentType="application/vnd.ms-office.chartstyle+xml"/>
  <Override PartName="/xl/charts/colors13.xml" ContentType="application/vnd.ms-office.chartcolorstyle+xml"/>
  <Override PartName="/xl/charts/chart2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15.xml" ContentType="application/vnd.ms-office.chartstyle+xml"/>
  <Override PartName="/xl/charts/colors15.xml" ContentType="application/vnd.ms-office.chartcolorstyle+xml"/>
  <Override PartName="/xl/charts/chart26.xml" ContentType="application/vnd.openxmlformats-officedocument.drawingml.chart+xml"/>
  <Override PartName="/xl/charts/style16.xml" ContentType="application/vnd.ms-office.chartstyle+xml"/>
  <Override PartName="/xl/charts/colors16.xml" ContentType="application/vnd.ms-office.chartcolorstyle+xml"/>
  <Override PartName="/xl/charts/chart27.xml" ContentType="application/vnd.openxmlformats-officedocument.drawingml.chart+xml"/>
  <Override PartName="/xl/charts/chart2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7.xml" ContentType="application/vnd.openxmlformats-officedocument.drawing+xml"/>
  <Override PartName="/xl/charts/chart2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8.xml" ContentType="application/vnd.openxmlformats-officedocument.drawing+xml"/>
  <Override PartName="/xl/charts/chart3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0.xml" ContentType="application/vnd.openxmlformats-officedocument.drawing+xml"/>
  <Override PartName="/xl/drawings/drawing21.xml" ContentType="application/vnd.openxmlformats-officedocument.drawing+xml"/>
  <Override PartName="/xl/charts/chart3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3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34.xml" ContentType="application/vnd.openxmlformats-officedocument.drawingml.chart+xml"/>
  <Override PartName="/xl/charts/style23.xml" ContentType="application/vnd.ms-office.chartstyle+xml"/>
  <Override PartName="/xl/charts/colors23.xml" ContentType="application/vnd.ms-office.chartcolorstyle+xml"/>
  <Override PartName="/xl/charts/chart3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drawings/drawing25.xml" ContentType="application/vnd.openxmlformats-officedocument.drawing+xml"/>
  <Override PartName="/xl/charts/chart36.xml" ContentType="application/vnd.openxmlformats-officedocument.drawingml.chart+xml"/>
  <Override PartName="/xl/charts/style25.xml" ContentType="application/vnd.ms-office.chartstyle+xml"/>
  <Override PartName="/xl/charts/colors25.xml" ContentType="application/vnd.ms-office.chartcolorstyle+xml"/>
  <Override PartName="/xl/charts/chart3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3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20" yWindow="90" windowWidth="28515" windowHeight="12585"/>
  </bookViews>
  <sheets>
    <sheet name="ÍNDICE" sheetId="33" r:id="rId1"/>
    <sheet name="DEMOGRAFÍA_1" sheetId="40" r:id="rId2"/>
    <sheet name="DEMOGRAFÍA_2" sheetId="1" r:id="rId3"/>
    <sheet name="TURISMO_1" sheetId="5" r:id="rId4"/>
    <sheet name="TURISMO_2" sheetId="6" r:id="rId5"/>
    <sheet name="TURISMO_3" sheetId="29" r:id="rId6"/>
    <sheet name="PARO_1" sheetId="41" r:id="rId7"/>
    <sheet name="PARO_2" sheetId="8" r:id="rId8"/>
    <sheet name="PARO_3" sheetId="26" r:id="rId9"/>
    <sheet name="PARO_4" sheetId="10" r:id="rId10"/>
    <sheet name="PARO_5" sheetId="13" r:id="rId11"/>
    <sheet name="PARO_6" sheetId="11" r:id="rId12"/>
    <sheet name="PARO_7" sheetId="27" r:id="rId13"/>
    <sheet name="PARO_8" sheetId="12" r:id="rId14"/>
    <sheet name="ERTES" sheetId="37" r:id="rId15"/>
    <sheet name="CONTRATOS_1" sheetId="39" r:id="rId16"/>
    <sheet name="CONTRATOS_2" sheetId="17" r:id="rId17"/>
    <sheet name="CONTRATOS_3" sheetId="18" r:id="rId18"/>
    <sheet name="CONTRATOS_4" sheetId="19" r:id="rId19"/>
    <sheet name="IPC_1" sheetId="20" r:id="rId20"/>
    <sheet name="IPC_2" sheetId="28" r:id="rId21"/>
    <sheet name="REF" sheetId="42" r:id="rId22"/>
    <sheet name="PIB" sheetId="44" r:id="rId23"/>
    <sheet name="AFILIADOS S.S._1" sheetId="21" r:id="rId24"/>
    <sheet name="AFILIADOS_S.S._2" sheetId="43" r:id="rId25"/>
    <sheet name="EMPRESAS S.S." sheetId="38" r:id="rId26"/>
    <sheet name="EPA_1" sheetId="23" r:id="rId27"/>
    <sheet name="EPA_2" sheetId="24" r:id="rId28"/>
  </sheets>
  <externalReferences>
    <externalReference r:id="rId29"/>
  </externalReferences>
  <calcPr calcId="162913"/>
</workbook>
</file>

<file path=xl/calcChain.xml><?xml version="1.0" encoding="utf-8"?>
<calcChain xmlns="http://schemas.openxmlformats.org/spreadsheetml/2006/main">
  <c r="F77" i="43" l="1"/>
  <c r="F76" i="43"/>
  <c r="F75" i="43"/>
  <c r="F74" i="43"/>
  <c r="F73" i="43"/>
  <c r="F72" i="43"/>
  <c r="F71" i="43"/>
  <c r="F70" i="43"/>
  <c r="F69" i="43"/>
  <c r="F68" i="43"/>
  <c r="F67" i="43"/>
  <c r="F66" i="43"/>
  <c r="F65" i="43"/>
  <c r="F64" i="43"/>
  <c r="F63" i="43"/>
  <c r="F62" i="43"/>
  <c r="F61" i="43"/>
  <c r="F60" i="43"/>
  <c r="F59" i="43"/>
  <c r="F58" i="43"/>
  <c r="F57" i="43"/>
  <c r="F56" i="43"/>
  <c r="D5" i="42"/>
  <c r="D4" i="42"/>
  <c r="R55" i="41"/>
  <c r="Q55" i="41"/>
  <c r="R54" i="41"/>
  <c r="Q54" i="41"/>
  <c r="R53" i="41"/>
  <c r="Q53" i="41"/>
  <c r="R52" i="41"/>
  <c r="Q52" i="41"/>
  <c r="R51" i="41"/>
  <c r="Q51" i="41"/>
  <c r="R50" i="41"/>
  <c r="Q50" i="41"/>
  <c r="T49" i="41"/>
  <c r="R49" i="41"/>
  <c r="Q49" i="41"/>
  <c r="T48" i="41"/>
  <c r="R48" i="41"/>
  <c r="Q48" i="41"/>
  <c r="T47" i="41"/>
  <c r="R47" i="41"/>
  <c r="Q47" i="41"/>
  <c r="T46" i="41"/>
  <c r="R46" i="41"/>
  <c r="Q46" i="41"/>
  <c r="T45" i="41"/>
  <c r="R45" i="41"/>
  <c r="Q45" i="41"/>
  <c r="T44" i="41"/>
  <c r="R44" i="41"/>
  <c r="Q44" i="41"/>
  <c r="K19" i="39" l="1"/>
  <c r="K18" i="39"/>
  <c r="K17" i="39"/>
  <c r="K16" i="39"/>
  <c r="K15" i="39"/>
  <c r="K14" i="39"/>
  <c r="M5" i="6" l="1"/>
  <c r="M6" i="6"/>
  <c r="M4" i="6"/>
  <c r="J5" i="6"/>
  <c r="J6" i="6"/>
  <c r="J4" i="6"/>
  <c r="G6" i="6"/>
  <c r="D6" i="6"/>
  <c r="D48" i="12" l="1"/>
  <c r="C48" i="12"/>
  <c r="B48" i="12"/>
  <c r="D43" i="12"/>
  <c r="C43" i="12"/>
  <c r="B43" i="12"/>
  <c r="D36" i="12"/>
  <c r="C36" i="12"/>
  <c r="B36" i="12"/>
  <c r="D31" i="12"/>
  <c r="C31" i="12"/>
  <c r="B31" i="12"/>
  <c r="D24" i="12"/>
  <c r="C24" i="12"/>
  <c r="B24" i="12"/>
  <c r="D19" i="12"/>
  <c r="C19" i="12"/>
  <c r="B19" i="12"/>
  <c r="D12" i="12"/>
  <c r="C12" i="12"/>
  <c r="B12" i="12"/>
  <c r="J11" i="12"/>
  <c r="I11" i="12"/>
  <c r="H11" i="12"/>
  <c r="G11" i="12"/>
  <c r="D7" i="12"/>
  <c r="D13" i="12" s="1"/>
  <c r="C7" i="12"/>
  <c r="B7" i="12"/>
  <c r="J6" i="12"/>
  <c r="I6" i="12"/>
  <c r="I12" i="12" s="1"/>
  <c r="H6" i="12"/>
  <c r="G6" i="12"/>
  <c r="D12" i="27"/>
  <c r="C12" i="27"/>
  <c r="B12" i="27"/>
  <c r="D7" i="27"/>
  <c r="C7" i="27"/>
  <c r="B7" i="27"/>
  <c r="G36" i="10"/>
  <c r="I36" i="10" s="1"/>
  <c r="F36" i="10"/>
  <c r="E36" i="10"/>
  <c r="D36" i="10"/>
  <c r="C36" i="10"/>
  <c r="B36" i="10"/>
  <c r="I34" i="10"/>
  <c r="I33" i="10"/>
  <c r="I32" i="10"/>
  <c r="I31" i="10"/>
  <c r="I30" i="10"/>
  <c r="I29" i="10"/>
  <c r="I28" i="10"/>
  <c r="I27" i="10"/>
  <c r="I26" i="10"/>
  <c r="I25" i="10"/>
  <c r="I24" i="10"/>
  <c r="I23" i="10"/>
  <c r="I22" i="10"/>
  <c r="I21" i="10"/>
  <c r="I20" i="10"/>
  <c r="I19" i="10"/>
  <c r="I18" i="10"/>
  <c r="I17" i="10"/>
  <c r="I16" i="10"/>
  <c r="I15" i="10"/>
  <c r="I14" i="10"/>
  <c r="I13" i="10"/>
  <c r="I12" i="10"/>
  <c r="I11" i="10"/>
  <c r="I10" i="10"/>
  <c r="I9" i="10"/>
  <c r="I8" i="10"/>
  <c r="I7" i="10"/>
  <c r="I6" i="10"/>
  <c r="I5" i="10"/>
  <c r="I4" i="10"/>
  <c r="I35" i="8"/>
  <c r="K35" i="8" s="1"/>
  <c r="H35" i="8"/>
  <c r="G35" i="8"/>
  <c r="F35" i="8"/>
  <c r="E35" i="8"/>
  <c r="D35" i="8"/>
  <c r="C35" i="8"/>
  <c r="B35" i="8"/>
  <c r="K33" i="8"/>
  <c r="K32" i="8"/>
  <c r="K31" i="8"/>
  <c r="K30" i="8"/>
  <c r="K29" i="8"/>
  <c r="K28" i="8"/>
  <c r="K27" i="8"/>
  <c r="K26" i="8"/>
  <c r="K25" i="8"/>
  <c r="K24" i="8"/>
  <c r="K23" i="8"/>
  <c r="K22" i="8"/>
  <c r="K21" i="8"/>
  <c r="K20" i="8"/>
  <c r="K19" i="8"/>
  <c r="K18" i="8"/>
  <c r="K17" i="8"/>
  <c r="K16" i="8"/>
  <c r="K15" i="8"/>
  <c r="K14" i="8"/>
  <c r="K13" i="8"/>
  <c r="K12" i="8"/>
  <c r="K11" i="8"/>
  <c r="K10" i="8"/>
  <c r="K9" i="8"/>
  <c r="K8" i="8"/>
  <c r="K7" i="8"/>
  <c r="K6" i="8"/>
  <c r="K5" i="8"/>
  <c r="K4" i="8"/>
  <c r="K3" i="8"/>
  <c r="E16" i="6"/>
  <c r="B16" i="6"/>
  <c r="G5" i="6"/>
  <c r="D5" i="6"/>
  <c r="G4" i="6"/>
  <c r="D4" i="6"/>
  <c r="H12" i="12" l="1"/>
  <c r="C13" i="12"/>
  <c r="H18" i="12" s="1"/>
  <c r="C37" i="12"/>
  <c r="H20" i="12" s="1"/>
  <c r="C49" i="12"/>
  <c r="H21" i="12" s="1"/>
  <c r="G12" i="12"/>
  <c r="D49" i="12"/>
  <c r="C13" i="27"/>
  <c r="B13" i="12"/>
  <c r="G18" i="12" s="1"/>
  <c r="B25" i="12"/>
  <c r="G19" i="12" s="1"/>
  <c r="D37" i="12"/>
  <c r="J12" i="12"/>
  <c r="D25" i="12"/>
  <c r="B49" i="12"/>
  <c r="G21" i="12" s="1"/>
  <c r="C25" i="12"/>
  <c r="H19" i="12" s="1"/>
  <c r="B37" i="12"/>
  <c r="G20" i="12" s="1"/>
  <c r="B13" i="27"/>
  <c r="D13" i="27"/>
</calcChain>
</file>

<file path=xl/sharedStrings.xml><?xml version="1.0" encoding="utf-8"?>
<sst xmlns="http://schemas.openxmlformats.org/spreadsheetml/2006/main" count="1525" uniqueCount="666">
  <si>
    <t xml:space="preserve">    TENERIFE</t>
  </si>
  <si>
    <t xml:space="preserve">     Adeje</t>
  </si>
  <si>
    <t xml:space="preserve">     Arafo</t>
  </si>
  <si>
    <t xml:space="preserve">     Arico</t>
  </si>
  <si>
    <t xml:space="preserve">     Arona</t>
  </si>
  <si>
    <t xml:space="preserve">     Buenavista del Norte</t>
  </si>
  <si>
    <t xml:space="preserve">     Candelaria</t>
  </si>
  <si>
    <t xml:space="preserve">     Fasnia</t>
  </si>
  <si>
    <t xml:space="preserve">     Garachico</t>
  </si>
  <si>
    <t xml:space="preserve">     Granadilla de Abona</t>
  </si>
  <si>
    <t xml:space="preserve">     Guancha (La)</t>
  </si>
  <si>
    <t xml:space="preserve">     Guía de Isora</t>
  </si>
  <si>
    <t xml:space="preserve">     Güimar</t>
  </si>
  <si>
    <t xml:space="preserve">     Icod de Los Vinos</t>
  </si>
  <si>
    <t xml:space="preserve">     Laguna (La)</t>
  </si>
  <si>
    <t xml:space="preserve">     Matanza de Acentejo (La)</t>
  </si>
  <si>
    <t xml:space="preserve">     Orotava (La)</t>
  </si>
  <si>
    <t xml:space="preserve">     Puerto de La Cruz</t>
  </si>
  <si>
    <t xml:space="preserve">     Realejos (Los)</t>
  </si>
  <si>
    <t xml:space="preserve">     Rosario (El)</t>
  </si>
  <si>
    <t xml:space="preserve">     San Juan de La Rambla</t>
  </si>
  <si>
    <t xml:space="preserve">     San Miguel</t>
  </si>
  <si>
    <t xml:space="preserve">     Santa Cruz de Tenerife</t>
  </si>
  <si>
    <t xml:space="preserve">     Santa Úrsula</t>
  </si>
  <si>
    <t xml:space="preserve">     Santiago del Teide</t>
  </si>
  <si>
    <t xml:space="preserve">     Sauzal (El)</t>
  </si>
  <si>
    <t xml:space="preserve">     Silos (Los)</t>
  </si>
  <si>
    <t xml:space="preserve">     Tacoronte</t>
  </si>
  <si>
    <t xml:space="preserve">     Tanque (El)</t>
  </si>
  <si>
    <t xml:space="preserve">     Tegueste</t>
  </si>
  <si>
    <t xml:space="preserve">     Victoria de Acentejo (La)</t>
  </si>
  <si>
    <t xml:space="preserve">     Vilaflor</t>
  </si>
  <si>
    <t>2010</t>
  </si>
  <si>
    <t>2011</t>
  </si>
  <si>
    <t>2012</t>
  </si>
  <si>
    <t>2013</t>
  </si>
  <si>
    <t>2014</t>
  </si>
  <si>
    <t>2015</t>
  </si>
  <si>
    <t>2016</t>
  </si>
  <si>
    <t>Cifras absolutas</t>
  </si>
  <si>
    <t>Porcentajes sobre el total de Canarias</t>
  </si>
  <si>
    <t>Variación interanual</t>
  </si>
  <si>
    <t>Tasas de variación interanual</t>
  </si>
  <si>
    <t>2017</t>
  </si>
  <si>
    <t>Municipios</t>
  </si>
  <si>
    <t>DIFERENTES VARIABLES POBLACIÓN POR AÑOS Y MUNICIPIOS DE LA ISLA DE TENERIFE</t>
  </si>
  <si>
    <t>Fuente</t>
  </si>
  <si>
    <t>Elaboración</t>
  </si>
  <si>
    <t>Servicio Técnico de Desarrollo Socioeconómico y Comercio - Cabildo de Tenerife.</t>
  </si>
  <si>
    <t>Elaboración:  Servicio Técnico de Desarrollo Socioeconómico y Comercio - Cabildo de Tenerife.</t>
  </si>
  <si>
    <t>Fuente: Instituto Canario de Estadística (ISTAC) a partir de datos del Instituto Nacional de Estadística (INE). Revisión del Padrón Municipal a 1 de Enero de cada año</t>
  </si>
  <si>
    <t>Elaborado por el Servicio Técnico de  Desarrollo Socioeconómico y Comercio</t>
  </si>
  <si>
    <t>DATOS GENERALES</t>
  </si>
  <si>
    <t>DATOS POR ZONAS</t>
  </si>
  <si>
    <t xml:space="preserve"> </t>
  </si>
  <si>
    <t>Mes</t>
  </si>
  <si>
    <t xml:space="preserve">Mismo mes </t>
  </si>
  <si>
    <t>actual</t>
  </si>
  <si>
    <t>año anterior</t>
  </si>
  <si>
    <t xml:space="preserve"> Variación</t>
  </si>
  <si>
    <t>Turistas Hoteleros</t>
  </si>
  <si>
    <t>Turistas</t>
  </si>
  <si>
    <t>Pernoctaciones</t>
  </si>
  <si>
    <t>ZONA 1</t>
  </si>
  <si>
    <t>Pernoctac.</t>
  </si>
  <si>
    <t>Ocupación</t>
  </si>
  <si>
    <t>Estancia Media</t>
  </si>
  <si>
    <t>E.Media</t>
  </si>
  <si>
    <t>Turistas Extrahot.</t>
  </si>
  <si>
    <t>ZONA 2</t>
  </si>
  <si>
    <t>ZONA 3</t>
  </si>
  <si>
    <t>Total Turistas</t>
  </si>
  <si>
    <t>ZONA 4</t>
  </si>
  <si>
    <t>DATOS POR NACIONALIDADES</t>
  </si>
  <si>
    <t>%</t>
  </si>
  <si>
    <t>Españoles</t>
  </si>
  <si>
    <t>Ingleses</t>
  </si>
  <si>
    <t>Alemanes</t>
  </si>
  <si>
    <t>Belgas</t>
  </si>
  <si>
    <t>Franceses</t>
  </si>
  <si>
    <t>Italianos</t>
  </si>
  <si>
    <t>Escandinavos</t>
  </si>
  <si>
    <t>Rusia y Países del Este</t>
  </si>
  <si>
    <t>Índice de Ocupación</t>
  </si>
  <si>
    <t xml:space="preserve">Enero </t>
  </si>
  <si>
    <t>Febrero</t>
  </si>
  <si>
    <t>Marzo</t>
  </si>
  <si>
    <t>Abril</t>
  </si>
  <si>
    <t>Mayo</t>
  </si>
  <si>
    <t>Junio</t>
  </si>
  <si>
    <t>Julio</t>
  </si>
  <si>
    <t>Agosto</t>
  </si>
  <si>
    <t>Septiembre</t>
  </si>
  <si>
    <t>Octubre</t>
  </si>
  <si>
    <t>Noviembre</t>
  </si>
  <si>
    <t>Diciembre</t>
  </si>
  <si>
    <t>Acumulado</t>
  </si>
  <si>
    <t>Paro registrado en la Isla deTenerife según sexos y grandes grupos edad</t>
  </si>
  <si>
    <t xml:space="preserve">Evolución Mensual </t>
  </si>
  <si>
    <t>Evolución Anual (a enero de cada año)</t>
  </si>
  <si>
    <t>Meses</t>
  </si>
  <si>
    <t>Hombres</t>
  </si>
  <si>
    <t>Mujeres</t>
  </si>
  <si>
    <t>Menores 25 años</t>
  </si>
  <si>
    <t>Mayores 25 años</t>
  </si>
  <si>
    <t>total</t>
  </si>
  <si>
    <t>Años</t>
  </si>
  <si>
    <t>Total parados</t>
  </si>
  <si>
    <t>Variación Interanual del Paro Total Registrado</t>
  </si>
  <si>
    <t>Variación 2018/2017%</t>
  </si>
  <si>
    <t>Variación 2019/2018%</t>
  </si>
  <si>
    <t>-</t>
  </si>
  <si>
    <t>Fuente:</t>
  </si>
  <si>
    <t>Observatorio Canario del Empleo, la Formación Profesional y Asuntos Sociales OBECAN</t>
  </si>
  <si>
    <t>Elaboración:</t>
  </si>
  <si>
    <t>Municipio</t>
  </si>
  <si>
    <t>Agricultura</t>
  </si>
  <si>
    <t>Comercio</t>
  </si>
  <si>
    <t>Construcción</t>
  </si>
  <si>
    <t>Hostelería</t>
  </si>
  <si>
    <t>Industria</t>
  </si>
  <si>
    <t>Resto de Servicios</t>
  </si>
  <si>
    <t>Sin Actividad
Económica</t>
  </si>
  <si>
    <t>Total 2019</t>
  </si>
  <si>
    <t>Total 2018</t>
  </si>
  <si>
    <t>%Var. 2019/18</t>
  </si>
  <si>
    <t>Adeje</t>
  </si>
  <si>
    <t>Arafo</t>
  </si>
  <si>
    <t>Arico</t>
  </si>
  <si>
    <t>Arona</t>
  </si>
  <si>
    <t>Buenavista del Norte</t>
  </si>
  <si>
    <t>Candelaria</t>
  </si>
  <si>
    <t>Fasnia</t>
  </si>
  <si>
    <t>Garachico</t>
  </si>
  <si>
    <t>Granadilla de Abona</t>
  </si>
  <si>
    <t>La Guancha</t>
  </si>
  <si>
    <t>Guía de Isora</t>
  </si>
  <si>
    <t>Güímar</t>
  </si>
  <si>
    <t>Icod de los Vinos</t>
  </si>
  <si>
    <t>San Cristóbal de La Laguna</t>
  </si>
  <si>
    <t>La Matanza de Acentejo</t>
  </si>
  <si>
    <t>La Orotava</t>
  </si>
  <si>
    <t>Puerto de la Cruz</t>
  </si>
  <si>
    <t>Los Realejos</t>
  </si>
  <si>
    <t>El Rosario</t>
  </si>
  <si>
    <t>San Juan de la Rambla</t>
  </si>
  <si>
    <t>San Miguel de Abona</t>
  </si>
  <si>
    <t>Santa Cruz de Tenerife</t>
  </si>
  <si>
    <t>Santa Úrsula</t>
  </si>
  <si>
    <t>Santiago del Teide</t>
  </si>
  <si>
    <t>El Sauzal</t>
  </si>
  <si>
    <t>Los Silos</t>
  </si>
  <si>
    <t>Tacoronte</t>
  </si>
  <si>
    <t>El Tanque</t>
  </si>
  <si>
    <t>Tegueste</t>
  </si>
  <si>
    <t>La Victoria de Acentejo</t>
  </si>
  <si>
    <t>Vilaflor de Chasna</t>
  </si>
  <si>
    <t>Tenerife</t>
  </si>
  <si>
    <t>Sin actividad económica</t>
  </si>
  <si>
    <t>Resto de servicios</t>
  </si>
  <si>
    <t>Total</t>
  </si>
  <si>
    <t>Formación Profesional</t>
  </si>
  <si>
    <t>Estudios Universitarios</t>
  </si>
  <si>
    <t>Educación Secundaria</t>
  </si>
  <si>
    <t>Educación Primaria</t>
  </si>
  <si>
    <t>Sin estudios</t>
  </si>
  <si>
    <t>Ocupaciones militares</t>
  </si>
  <si>
    <t>Directores y gerentes</t>
  </si>
  <si>
    <t>Técnicos y personal científicos e Intelectuales</t>
  </si>
  <si>
    <t>Técnicos y personal de apoyo</t>
  </si>
  <si>
    <t>Empleados Contables, Administrativos, y otros Empleados de Oficina</t>
  </si>
  <si>
    <t>Trabajadores de los servicios de Restauración, Personales, Protección y Vendedores</t>
  </si>
  <si>
    <t>Trabajadores agricultura y pesca</t>
  </si>
  <si>
    <t xml:space="preserve">Trabajadores cualificados Artesanos y Trab. Cualificados de las Industrias Manufactureras y La Construcción </t>
  </si>
  <si>
    <t>Operadores de maquinaria</t>
  </si>
  <si>
    <t>Ocupaciones elementales</t>
  </si>
  <si>
    <t>Evolución anual del Paro registrado en Canarias según sexos por porvincias e islas</t>
  </si>
  <si>
    <t>HOMBRES</t>
  </si>
  <si>
    <t>MUJERES</t>
  </si>
  <si>
    <t>TOTAL</t>
  </si>
  <si>
    <t>LANZAROTE</t>
  </si>
  <si>
    <t>FUERTEVENTURA</t>
  </si>
  <si>
    <t>GRAN CANARIA</t>
  </si>
  <si>
    <t>Total Provincia Las Palmas de GC</t>
  </si>
  <si>
    <t>LA GOMERA</t>
  </si>
  <si>
    <t>LA PALMA</t>
  </si>
  <si>
    <t>EL HIERRO</t>
  </si>
  <si>
    <t>TENERIFE</t>
  </si>
  <si>
    <t>Total Provincia de tenerife</t>
  </si>
  <si>
    <t>Total CCAA</t>
  </si>
  <si>
    <t>Formación profesional</t>
  </si>
  <si>
    <t>Estudios universitarios</t>
  </si>
  <si>
    <t>Educación secundaria</t>
  </si>
  <si>
    <t>Educación primaria</t>
  </si>
  <si>
    <t>Analfabetos</t>
  </si>
  <si>
    <t>2020/19(%)</t>
  </si>
  <si>
    <t>Nivel de estudios desconocido</t>
  </si>
  <si>
    <t/>
  </si>
  <si>
    <t>Índices provinciales: general y de grupos ECOICOP</t>
  </si>
  <si>
    <t>Unidades: Índice, Tasas</t>
  </si>
  <si>
    <t>Índice</t>
  </si>
  <si>
    <t>Variación mensual</t>
  </si>
  <si>
    <t>Variación anual</t>
  </si>
  <si>
    <t>Variación en lo que va de año</t>
  </si>
  <si>
    <t>38 Santa Cruz de Tenerife</t>
  </si>
  <si>
    <t xml:space="preserve">    Índice general</t>
  </si>
  <si>
    <t xml:space="preserve">    01 Alimentos y bebidas no alcohólicas</t>
  </si>
  <si>
    <t xml:space="preserve">    02 Bebidas alcohólicas y tabaco</t>
  </si>
  <si>
    <t xml:space="preserve">    03 Vestido y calzado</t>
  </si>
  <si>
    <t xml:space="preserve">    04 Vivienda, agua, electricidad, gas y otros combustibles</t>
  </si>
  <si>
    <t xml:space="preserve">    05 Muebles, artículos del hogar y artículos para el mantenimiento corriente del hogar</t>
  </si>
  <si>
    <t xml:space="preserve">    06 Sanidad</t>
  </si>
  <si>
    <t xml:space="preserve">    07 Transporte</t>
  </si>
  <si>
    <t xml:space="preserve">    08 Comunicaciones</t>
  </si>
  <si>
    <t xml:space="preserve">    09 Ocio y cultura</t>
  </si>
  <si>
    <t xml:space="preserve">    10 Enseñanza</t>
  </si>
  <si>
    <t xml:space="preserve">    11 Restaurantes y hoteles</t>
  </si>
  <si>
    <t xml:space="preserve">    12 Otros bienes y servicios </t>
  </si>
  <si>
    <t>35 Palmas, Las</t>
  </si>
  <si>
    <t>05 Canarias</t>
  </si>
  <si>
    <t>Nacional</t>
  </si>
  <si>
    <t>Fuente: Instituto Nacional de Estadística (INE).</t>
  </si>
  <si>
    <t xml:space="preserve">http://www.ine.es/daco/daco42/codmun/cod_ccaa.htm) </t>
  </si>
  <si>
    <t xml:space="preserve">/ Padrón. Población por municipios / Relación de municipios y sus códigos por provincias  / Relación de comunidades y ciudades autónomas con sus códigos.  </t>
  </si>
  <si>
    <t xml:space="preserve">(*) Desde enero de 2020 el orden de las Comunidades Autónomas se adaptará exclusivamente a la ordenación INE. (INEbase / Demografía y población / </t>
  </si>
  <si>
    <t>(1) Incluidos en Régimen General los datos de Cuidadores No Profesionales, excluidos datos de los Sistemas Especiales Agrario y de Empleados de Hogar.</t>
  </si>
  <si>
    <t>CANARIAS</t>
  </si>
  <si>
    <t>S.C.Tenerife</t>
  </si>
  <si>
    <t>Las Palmas</t>
  </si>
  <si>
    <t>Cta. Propia</t>
  </si>
  <si>
    <t>Cta. Ajena</t>
  </si>
  <si>
    <t>S.E.T.A.</t>
  </si>
  <si>
    <t>No S.E.T.A.</t>
  </si>
  <si>
    <t>S.E.E. Hogar</t>
  </si>
  <si>
    <t xml:space="preserve">S.E.Agrario </t>
  </si>
  <si>
    <t>Régimen General (1)</t>
  </si>
  <si>
    <t>COMUNIDAD AUTÓNOMA (*)</t>
  </si>
  <si>
    <t>TOTAL SISTEMA</t>
  </si>
  <si>
    <t>Rég.  Esp. Min. Carbón</t>
  </si>
  <si>
    <t>Régimen Especial del Mar</t>
  </si>
  <si>
    <t xml:space="preserve">Régimen Especial  Trabajadores Autónomos </t>
  </si>
  <si>
    <t>Régimen General</t>
  </si>
  <si>
    <t>DIRECCIONES PROVINCIALES</t>
  </si>
  <si>
    <t>Fuente:Instituto Canario de Estadística (ISTAC) a partir de datos de la Tesorería General de la Seguridad Social e Instituto Social de la Marina.</t>
  </si>
  <si>
    <t xml:space="preserve">  1.- Siguiendo los mismos criterios de contabilización de la Seguridad Social, para las afiliaciones del Régimen General - Sistema Especial Agrario,  Régimen General - Sistema Especial de Empleados de Hogar,  Régimen de Autónomos - Sistema Especial de Trabajadores Agrarios,  Régimen Agrario por cuenta ajena y Régimen de Empleados del Hogar se contabilizan personas afiliadas y no afiliaciones.
Asimismo, para los regímenes agrarios (Régimen General - Sistema Especial Agrario, Régimen de Autónomos - Sistema Especial de Trabajadores Agrarios y el antiguo Régimen Agrario por cuenta ajena) se contabilizan las personas afiliadas cotizantes (tanto las activas como las no activas).</t>
  </si>
  <si>
    <t xml:space="preserve"> Notas de tabla</t>
  </si>
  <si>
    <t>Notas:</t>
  </si>
  <si>
    <t xml:space="preserve"> Empleos autónomos</t>
  </si>
  <si>
    <t xml:space="preserve"> Empleos asalariados</t>
  </si>
  <si>
    <t>TOTAL DE AFILIACIONES</t>
  </si>
  <si>
    <t>Unidad de medida:Afiliaciones</t>
  </si>
  <si>
    <t>Total Nacional</t>
  </si>
  <si>
    <t>Fuente: Tesorería General de la Seguridad Social. Ministerio de Inclusión, Seguiridad Social y Migraciones.</t>
  </si>
  <si>
    <t xml:space="preserve">   TOTAL TENERIFE</t>
  </si>
  <si>
    <t>Unidad de medida:Miles de personas</t>
  </si>
  <si>
    <t xml:space="preserve">  Población ocupada</t>
  </si>
  <si>
    <t xml:space="preserve">  Población parada</t>
  </si>
  <si>
    <t xml:space="preserve">  Tenerife - Área Metropolitana</t>
  </si>
  <si>
    <t xml:space="preserve">  Tenerife - Acentejo</t>
  </si>
  <si>
    <t xml:space="preserve">  Tenerife - Daute</t>
  </si>
  <si>
    <t xml:space="preserve">  Tenerife - Icod</t>
  </si>
  <si>
    <t xml:space="preserve">  Tenerife - Valle de La Orotava</t>
  </si>
  <si>
    <t xml:space="preserve">  Tenerife - Abona</t>
  </si>
  <si>
    <t xml:space="preserve">  Tenerife - Suroeste</t>
  </si>
  <si>
    <t xml:space="preserve">  Tenerife - Valle de Güímar</t>
  </si>
  <si>
    <t xml:space="preserve"> Notas de categoría</t>
  </si>
  <si>
    <t xml:space="preserve">  1.- Comarcas:   Tenerife - Área Metropolitana
 </t>
  </si>
  <si>
    <t xml:space="preserve">       El Rosario, La Laguna, Santa Cruz de Tenerife y Tegueste.</t>
  </si>
  <si>
    <t xml:space="preserve">  2.- Comarcas:   Tenerife - Acentejo
 </t>
  </si>
  <si>
    <t xml:space="preserve">       El Sauzal, La Matanza de Acentejo, La Victoria de Acentejo, Santa Úrsula y Tacoronte.</t>
  </si>
  <si>
    <t xml:space="preserve">  3.- Comarcas:   Tenerife - Daute
 </t>
  </si>
  <si>
    <t xml:space="preserve">       Buenavista del Norte, El Tanque, Garachico y Los Silos.</t>
  </si>
  <si>
    <t xml:space="preserve">  4.- Comarcas:   Tenerife - Icod
 </t>
  </si>
  <si>
    <t xml:space="preserve">       La Guancha, Icod de los Vinos y San Juan de la Rambla.</t>
  </si>
  <si>
    <t xml:space="preserve">  5.- Comarcas:   Tenerife - Valle de La Orotava
 </t>
  </si>
  <si>
    <t xml:space="preserve">       La Orotava, Los Realejos y Puerto de la Cruz.</t>
  </si>
  <si>
    <t xml:space="preserve">  6.- Comarcas:   Tenerife - Abona
 </t>
  </si>
  <si>
    <t xml:space="preserve">       Arico, Fasnia, Granadilla de Abona, San Miguel y Vilaflor.</t>
  </si>
  <si>
    <t xml:space="preserve">  7.- Comarcas:   Tenerife - Suroeste
 </t>
  </si>
  <si>
    <t xml:space="preserve">       Adeje, Arona, Guía de Isora y Santiago del Teide.</t>
  </si>
  <si>
    <t xml:space="preserve">  8.- Comarcas:   Tenerife - Valle de Güímar
 </t>
  </si>
  <si>
    <t xml:space="preserve">       Arafo, Candelaria y Güímar.</t>
  </si>
  <si>
    <t>Unidad de medida:Porcentajes</t>
  </si>
  <si>
    <t>Tasas de actividad</t>
  </si>
  <si>
    <t>Tasas de empleo</t>
  </si>
  <si>
    <t>Tasas de paro</t>
  </si>
  <si>
    <t>Tasas de actividad, empleo y paro. Comarcas de la Isla de Tenerife y Canarias por trimestres.</t>
  </si>
  <si>
    <t>Población de 16 y más años según relaciones con la actividad económica. Comarcas de la Isla de Tenerife y Canarias, por trimestre.</t>
  </si>
  <si>
    <t xml:space="preserve"> TOTAL TENERIFE</t>
  </si>
  <si>
    <t>TOTAL CANARIAS</t>
  </si>
  <si>
    <t xml:space="preserve"> Población Activa</t>
  </si>
  <si>
    <t xml:space="preserve"> Población Inactiva</t>
  </si>
  <si>
    <t xml:space="preserve">Fuente: Instituto Canario de Estadística (ISTAC) a partir de datos del Instituto Nacional de Estadística (INE). </t>
  </si>
  <si>
    <t>RESUMEN DE DATOS ACUMULADOS</t>
  </si>
  <si>
    <t>Año actual</t>
  </si>
  <si>
    <t>Año anterior</t>
  </si>
  <si>
    <t>Variación</t>
  </si>
  <si>
    <t>2020/19</t>
  </si>
  <si>
    <t>Paro registrado en Canarias según sexos por porvincias e islas</t>
  </si>
  <si>
    <t>Evolución Mensual Indice de Precios de Consumo. Base 2016. Provincia Santa Cruz de Tenerife</t>
  </si>
  <si>
    <t>Unidades: Índice</t>
  </si>
  <si>
    <t>Índice general</t>
  </si>
  <si>
    <t xml:space="preserve">    2020M02</t>
  </si>
  <si>
    <t xml:space="preserve">    2020M01</t>
  </si>
  <si>
    <t xml:space="preserve">    2019M12</t>
  </si>
  <si>
    <t xml:space="preserve">    2019M11</t>
  </si>
  <si>
    <t xml:space="preserve">    2019M10</t>
  </si>
  <si>
    <t xml:space="preserve">    2019M09</t>
  </si>
  <si>
    <t xml:space="preserve">    2019M08</t>
  </si>
  <si>
    <t xml:space="preserve">    2019M07</t>
  </si>
  <si>
    <t xml:space="preserve">    2019M06</t>
  </si>
  <si>
    <r>
      <t xml:space="preserve">Evolución anual del Paro registrado en Canarias </t>
    </r>
    <r>
      <rPr>
        <b/>
        <sz val="9"/>
        <rFont val="Arial"/>
        <family val="2"/>
      </rPr>
      <t>(a enero de cada año)</t>
    </r>
  </si>
  <si>
    <t>Variación 2020/2019%</t>
  </si>
  <si>
    <t xml:space="preserve"> Marzo 2020</t>
  </si>
  <si>
    <t>Elaborado por el Servicio Técnico de Desarrollo Económico y Comercio</t>
  </si>
  <si>
    <t>Nota: Orden SND/257/2020, de 19 de marzo Suspensión de apertura al público de establecimientos alojativos turísticos</t>
  </si>
  <si>
    <t>La elevación del mes de marzo 2020 se ha realizado para el periodo del 1 al 26 de marzo</t>
  </si>
  <si>
    <t xml:space="preserve">    2020M03</t>
  </si>
  <si>
    <t>2020 Primer trimestre</t>
  </si>
  <si>
    <t>Indicadores Mensuales de Empleo en el Sector Turístico de la Isla de Tenerife</t>
  </si>
  <si>
    <t>Evolución Mensual del Empleo en el Sector Turístico de la Isla de Tenerife</t>
  </si>
  <si>
    <t>Evolución Trimestral de las Afiliaciones e Inscripciones a la Seguridad Social en el Sector Turístico de la Isla de Tenerife</t>
  </si>
  <si>
    <t>Contratos</t>
  </si>
  <si>
    <t>Demandas de empleo</t>
  </si>
  <si>
    <t>Afiliados a la S.S.</t>
  </si>
  <si>
    <t>Empresas Inscritas S.S.</t>
  </si>
  <si>
    <t>Transporte terrestre y por tuberia</t>
  </si>
  <si>
    <t>Transporte maritimo y por vias navegables interiores</t>
  </si>
  <si>
    <t xml:space="preserve">         2013 Segundo trimestre</t>
  </si>
  <si>
    <t>Transporte aereo</t>
  </si>
  <si>
    <t xml:space="preserve">         2013 Tercer trimestre</t>
  </si>
  <si>
    <t>Servicios de alojamiento</t>
  </si>
  <si>
    <t xml:space="preserve">      2018 Febrero</t>
  </si>
  <si>
    <t xml:space="preserve">         2013 Cuarto trimestre</t>
  </si>
  <si>
    <t>Servicios de comidas y bebidas</t>
  </si>
  <si>
    <t xml:space="preserve">      2018 Marzo</t>
  </si>
  <si>
    <t xml:space="preserve">         2014 Primer trimestre</t>
  </si>
  <si>
    <t>Actividades inmobiliarias</t>
  </si>
  <si>
    <t xml:space="preserve">      2018 Abril</t>
  </si>
  <si>
    <t xml:space="preserve">         2014 Segundo trimestre</t>
  </si>
  <si>
    <t>Actividades de alquiler</t>
  </si>
  <si>
    <t xml:space="preserve">      2018 Mayo</t>
  </si>
  <si>
    <t xml:space="preserve">         2014 Tercer trimestre</t>
  </si>
  <si>
    <t>Actividades de agencias de viajes, operadores turisticos, servicios de reservas y actividades relacionadas con los mismos</t>
  </si>
  <si>
    <t xml:space="preserve">      2018 Junio</t>
  </si>
  <si>
    <t xml:space="preserve">         2014 Cuarto trimestre</t>
  </si>
  <si>
    <t>Actividades de creacion, artisticas y espectaculos</t>
  </si>
  <si>
    <t xml:space="preserve">      2018 Julio</t>
  </si>
  <si>
    <t xml:space="preserve">         2015 Primer trimestre</t>
  </si>
  <si>
    <t>Actividades de bibliotecas, archivos, museos y otras actividades culturales</t>
  </si>
  <si>
    <t xml:space="preserve">      2018 Agosto</t>
  </si>
  <si>
    <t xml:space="preserve">         2015 Segundo trimestre</t>
  </si>
  <si>
    <t>Actividades de juegos de azar y apuestas</t>
  </si>
  <si>
    <t xml:space="preserve">      2018 Septiembre</t>
  </si>
  <si>
    <t xml:space="preserve">         2015 Tercer trimestre</t>
  </si>
  <si>
    <t>Actividades deportivas, recreativas y de entretenimiento</t>
  </si>
  <si>
    <t xml:space="preserve">      2018 Octubre</t>
  </si>
  <si>
    <t xml:space="preserve">         2015 Cuarto trimestre</t>
  </si>
  <si>
    <t xml:space="preserve">      2018 Noviembre</t>
  </si>
  <si>
    <t xml:space="preserve">         2016 Primer trimestre</t>
  </si>
  <si>
    <t xml:space="preserve">      2018 Diciembre</t>
  </si>
  <si>
    <t xml:space="preserve">         2016 Segundo trimestre</t>
  </si>
  <si>
    <t>Fuente: Observatorio Canario del Empleo, la Formación Profesional y Asuntos Sociales OBECAN</t>
  </si>
  <si>
    <t xml:space="preserve">      2019 Enero</t>
  </si>
  <si>
    <t xml:space="preserve">         2016 Tercer trimestre</t>
  </si>
  <si>
    <t>Elaboración: Servicio Técnico de Desarrollo Socioeconómico y Comercio - Cabildo de Tenerife.</t>
  </si>
  <si>
    <t xml:space="preserve">      2019 Febrero</t>
  </si>
  <si>
    <t xml:space="preserve">         2016 Cuarto trimestre</t>
  </si>
  <si>
    <t xml:space="preserve">      2019 Marzo</t>
  </si>
  <si>
    <t xml:space="preserve">         2017 Primer trimestre</t>
  </si>
  <si>
    <t>Datos Trimestrales de la Seguridad Social en el Sector Turístico de la Isla de Tenerife</t>
  </si>
  <si>
    <t xml:space="preserve">      2019 Abril</t>
  </si>
  <si>
    <t xml:space="preserve">         2017 Segundo trimestre</t>
  </si>
  <si>
    <t>Afiliaciones Residentes</t>
  </si>
  <si>
    <t xml:space="preserve">      2019 Mayo</t>
  </si>
  <si>
    <t xml:space="preserve">         2017 Tercer trimestre</t>
  </si>
  <si>
    <t xml:space="preserve">      TOTAL DE AFILIACIONES/INSCRIPCIONES</t>
  </si>
  <si>
    <t xml:space="preserve">      2019 Junio</t>
  </si>
  <si>
    <t xml:space="preserve">         2017 Cuarto trimestre</t>
  </si>
  <si>
    <t xml:space="preserve">        TOTAL DE AFILIACIONES/INSCRIPCIONES EN ACTIVIDADES    CARACTERÍSTICAS DEL TURISMO</t>
  </si>
  <si>
    <t xml:space="preserve">      2019 Julio</t>
  </si>
  <si>
    <t xml:space="preserve">         2018 Primer trimestre</t>
  </si>
  <si>
    <t xml:space="preserve">        HOTELES Y SIMILARES</t>
  </si>
  <si>
    <t xml:space="preserve">      2019 Agosto</t>
  </si>
  <si>
    <t xml:space="preserve">         2018 Segundo trimestre</t>
  </si>
  <si>
    <t xml:space="preserve">         Hoteles y alojamientos similares</t>
  </si>
  <si>
    <t xml:space="preserve">      2019 Septiembre</t>
  </si>
  <si>
    <t xml:space="preserve">         2018 Tercer trimestre</t>
  </si>
  <si>
    <t xml:space="preserve">         Alojamientos turísticos y otros alojamientos de corta estancia</t>
  </si>
  <si>
    <t xml:space="preserve">      2019 Octubre</t>
  </si>
  <si>
    <t xml:space="preserve">         2018 Cuarto trimestre</t>
  </si>
  <si>
    <t xml:space="preserve">         Campings y aparcamientos para caravanas</t>
  </si>
  <si>
    <t xml:space="preserve">      2019 Noviembre</t>
  </si>
  <si>
    <t xml:space="preserve">         2019 Primer trimestre</t>
  </si>
  <si>
    <t xml:space="preserve">         Otros alojamientos</t>
  </si>
  <si>
    <t xml:space="preserve">      2019 Diciembre</t>
  </si>
  <si>
    <t xml:space="preserve">         2019 Segundo trimestre</t>
  </si>
  <si>
    <t xml:space="preserve">        RESTAURANTES Y SIMILARES</t>
  </si>
  <si>
    <t xml:space="preserve">      2020 Enero</t>
  </si>
  <si>
    <t xml:space="preserve">         2019 Tercer trimestre</t>
  </si>
  <si>
    <t xml:space="preserve">         Restaurantes y puestos de comidas</t>
  </si>
  <si>
    <t xml:space="preserve">      2020 Febrero</t>
  </si>
  <si>
    <t xml:space="preserve">         2019 Cuarto trimestre</t>
  </si>
  <si>
    <t xml:space="preserve">         Provisión de comidas preparadas para eventos</t>
  </si>
  <si>
    <t xml:space="preserve">      2020 Marzo</t>
  </si>
  <si>
    <t xml:space="preserve">         2020 Primer trimestre (p)</t>
  </si>
  <si>
    <t xml:space="preserve">         Otros servicios de comidas</t>
  </si>
  <si>
    <t xml:space="preserve">         Establecimientos de bebidas</t>
  </si>
  <si>
    <t xml:space="preserve">        SERVICIOS DE TRANSPORTE DE PASAJEROS POR FERROCARRIL</t>
  </si>
  <si>
    <t xml:space="preserve">         Transporte interurbano de pasajeros por ferrocarril</t>
  </si>
  <si>
    <t xml:space="preserve">        SERVICIOS DE TRANSPORTE DE PASAJEROS POR CARRETERA</t>
  </si>
  <si>
    <t xml:space="preserve">         Transporte terrestre urbano y suburbano de pasajeros</t>
  </si>
  <si>
    <t xml:space="preserve">         Transporte por taxi</t>
  </si>
  <si>
    <t xml:space="preserve">         Otros tipos de transporte terrestre de pasajeros n.c.o.p.</t>
  </si>
  <si>
    <t xml:space="preserve">        SERVICIOS DE TRANSPORTE MARÍTIMO DE PASAJEROS</t>
  </si>
  <si>
    <t xml:space="preserve">         Transporte marítimo de pasajeros</t>
  </si>
  <si>
    <t xml:space="preserve">         Transporte de pasajeros por vías navegables interiores</t>
  </si>
  <si>
    <t xml:space="preserve">        SERVICIOS DE TRANSPORTE AÉREO DE PASAJEROS Y ACTIVIDADES ANEXAS</t>
  </si>
  <si>
    <t xml:space="preserve">         Transporte aéreo de pasajeros</t>
  </si>
  <si>
    <t xml:space="preserve">         Actividades anexas al transporte aéreo</t>
  </si>
  <si>
    <t xml:space="preserve">        ALQUILER DE BIENES DE EQUIPO DE TRANSPORTE DE PASAJEROS</t>
  </si>
  <si>
    <t xml:space="preserve">         Alquiler de automóviles y vehículos de motor ligeros</t>
  </si>
  <si>
    <t xml:space="preserve">         Alquiler de medios de navegación</t>
  </si>
  <si>
    <t xml:space="preserve">         Alquiler de medios de transporte aéreo</t>
  </si>
  <si>
    <t xml:space="preserve">        AGENCIAS DE VIAJES Y SIMILARES</t>
  </si>
  <si>
    <t xml:space="preserve">         Actividades de las agencias de viajes</t>
  </si>
  <si>
    <t xml:space="preserve">         Actividades de los operadores turísticos</t>
  </si>
  <si>
    <t xml:space="preserve">         Otros servicios de reservas y actividades relacionadas con los mismos</t>
  </si>
  <si>
    <t xml:space="preserve">        SERVICIOS CULTURALES</t>
  </si>
  <si>
    <t xml:space="preserve">         Artes escénicas</t>
  </si>
  <si>
    <t xml:space="preserve">         Actividades auxiliares a las artes escénicas</t>
  </si>
  <si>
    <t xml:space="preserve">         Creación artística y literaria</t>
  </si>
  <si>
    <t xml:space="preserve">         Gestión de salas de espectáculos</t>
  </si>
  <si>
    <t xml:space="preserve">         Actividades de museos</t>
  </si>
  <si>
    <t xml:space="preserve">         Gestión de lugares y edificios históricos</t>
  </si>
  <si>
    <t xml:space="preserve">         Actividades de los jardines botánicos, parques zoológicos y reservas naturales</t>
  </si>
  <si>
    <t xml:space="preserve">        SERVICIOS DE ACTIVIDADES DEPORTIVAS Y OTRAS ACTIVIDADES DE RECREO</t>
  </si>
  <si>
    <t xml:space="preserve">         Alquiler de artículos de ocio y deportivos</t>
  </si>
  <si>
    <t xml:space="preserve">         Actividades de juegos de azar y apuestas</t>
  </si>
  <si>
    <t xml:space="preserve">         Gestión de instalaciones deportivas</t>
  </si>
  <si>
    <t xml:space="preserve">         Otras actividades deportivas</t>
  </si>
  <si>
    <t xml:space="preserve">         Actividades de los parques de atracciones y los parques temáticos</t>
  </si>
  <si>
    <t xml:space="preserve">         Otras actividades recreativas y de entretenimiento</t>
  </si>
  <si>
    <t>Fuente: Instituto Canario de Estadística (ISTAC) a partir de datos de la Tesorería General de la Seguridad Social e Instituto Social de la Marina.</t>
  </si>
  <si>
    <t>Unidad de medida:Miles de euros</t>
  </si>
  <si>
    <t>RECAUDACIÓN LÍQUIDA ACUMULADA TOTAL</t>
  </si>
  <si>
    <t xml:space="preserve"> IGIC</t>
  </si>
  <si>
    <t>Recaudación líquida acumulada de los recursos del Régimen Económico y Fiscal de Canarias (REF)</t>
  </si>
  <si>
    <t xml:space="preserve">      2020 Abril</t>
  </si>
  <si>
    <t>Duración Determinada</t>
  </si>
  <si>
    <t>Indefinido</t>
  </si>
  <si>
    <t>Variación Interanual 20/19%</t>
  </si>
  <si>
    <t>Fuente: Instituto Canario de Estadística (ISTAC) a partir de datos de la Intervención General de la Consejería de Economía y Hacienda.</t>
  </si>
  <si>
    <t>Producto Interior Bruto (PIB)</t>
  </si>
  <si>
    <t>Empleo total</t>
  </si>
  <si>
    <t>Empleo asalariado</t>
  </si>
  <si>
    <t>Producto Interior Bruto per cápita</t>
  </si>
  <si>
    <t>Población a 1 de julio</t>
  </si>
  <si>
    <t>Fuente:Instituto Canario de Estadística (ISTAC) a partir de datos del Instituto Nacional de Estadística (INE).</t>
  </si>
  <si>
    <t>Miles de euros para Producto Interior Bruto (PIB).</t>
  </si>
  <si>
    <t>Personas para Empleo asalariado.</t>
  </si>
  <si>
    <t>Euros para Producto Interior Bruto per cápita.</t>
  </si>
  <si>
    <t>Personas para Población a 1 de julio.</t>
  </si>
  <si>
    <t>Personas para Empleo total.</t>
  </si>
  <si>
    <t>PIB pm. Índices de volumen encadenados (variaciones reales del PIB). Canarias y  España por trimestres. (Base 2015).</t>
  </si>
  <si>
    <t>Datos brutos</t>
  </si>
  <si>
    <t>Datos corregidos de efectos estacionales y de calendario</t>
  </si>
  <si>
    <t>Valor absoluto</t>
  </si>
  <si>
    <t>Canarias</t>
  </si>
  <si>
    <t>España</t>
  </si>
  <si>
    <t xml:space="preserve">Macromagnitudes de la Isla de Tenerife. Contabilidad Regional de España: Estimaciones Insulares Armonizadas </t>
  </si>
  <si>
    <t>Unidad de Medida:</t>
  </si>
  <si>
    <t>Variación interanual %</t>
  </si>
  <si>
    <t>Variación respecto al trimestre anterior %</t>
  </si>
  <si>
    <t>Unidad de medida Valor Absoluto: Índices</t>
  </si>
  <si>
    <t xml:space="preserve">RESULTADOS MENSUALES ESTADISTICA DE TURISMO DE LA ISLA DE TENERIFE </t>
  </si>
  <si>
    <t>Comparativa Interanual (2020/19) de la Evolución Mensual de las Principales Variables Turísticas en lo que va de año</t>
  </si>
  <si>
    <t>COMPARATIVA INTERANUAL DE LA EVOLUCIÓN MENSUAL DE LAS PRINCIPALES VARIABLES TURÍSTICAS</t>
  </si>
  <si>
    <t>TURISMO_1</t>
  </si>
  <si>
    <t>TURISMO_3</t>
  </si>
  <si>
    <t>TURISMO_2</t>
  </si>
  <si>
    <t>DIFERENTES VARIABLES DE POBLACIÓN POR AÑOS Y MUNICIPIOS DE LA ISLA DE TENERIFE</t>
  </si>
  <si>
    <t>PRINCIPALES INDICADORES DE EMPLEO TURÍSTICO</t>
  </si>
  <si>
    <t>PARO REGISTRADO EN LA ISLA DE TENERIFE SEGÚN SEXOS Y GRANDES GRUPOS EDAD</t>
  </si>
  <si>
    <t>PARO REGISTRADO POR MUNICIPIOS EN LA ISLA DE TENERIFE SEGÚN SECTORES ECONÓMICOS (a 31 de diciembre de cada año)</t>
  </si>
  <si>
    <t>PARO REGISTRADO POR MUNICIPIOS EN LA ISLA DE TENERIFE SEGÚN NIVEL FORMATIVO (a 31 de diciembre de cada año)</t>
  </si>
  <si>
    <t>PARO_1</t>
  </si>
  <si>
    <t>PARO_2</t>
  </si>
  <si>
    <t>PARO_3</t>
  </si>
  <si>
    <t>PARO_4</t>
  </si>
  <si>
    <t>PARO_5</t>
  </si>
  <si>
    <t>PARO_6</t>
  </si>
  <si>
    <t>PARO_7</t>
  </si>
  <si>
    <t>PARO_8</t>
  </si>
  <si>
    <t>PARO REGISTRADO EN LA ISLA DE TENERIFE SEGÚN ESTUDIOS TERMINADOS (DATOS MENSUALES)</t>
  </si>
  <si>
    <t>PARO REGISTRADO EN LA ISLA DE TENERIFE SEGÚN OCUPACIONES (DATOS MENSUALES)</t>
  </si>
  <si>
    <t>PARO REGISTRADO EN CANARIAS SEGÚN SEXOS POR PROVINCIAS E ISLAS (DATOS MENSUALES)</t>
  </si>
  <si>
    <t>EVOLUCIÓN ANUAL DEL PARO REGISTRADO EN CANARIAS</t>
  </si>
  <si>
    <t>PARO REGISTRADO POR MUNICIPIOS EN LA ISLA DE TENERIFE SEGÚN NIVEL FORMATIVO (DATOS ANUALES)</t>
  </si>
  <si>
    <t>PARO REGISTRADO POR MUNICIPIOS EN LA ISLA DE TENERIFE SEGÚN SECTORES ECONÓMICOS (DATOS ANUALES)</t>
  </si>
  <si>
    <t>CONTRATOS_1</t>
  </si>
  <si>
    <t>CONTRATOS_2</t>
  </si>
  <si>
    <t>CONTRATOS_3</t>
  </si>
  <si>
    <t>CONTRATOS_4</t>
  </si>
  <si>
    <t>CONTRATOS REGISTRADOS EN LA ISLA DE TENERIFE SEGÚN SECTORES ECONÓMICOS (DATOS MENSUALES)</t>
  </si>
  <si>
    <t>CONTRATOS REGISTRADOS EN LA ISLA DE TENERIFE SEGÚN ESTUDIOS TERMINADOS (DATOS MENSUALES)</t>
  </si>
  <si>
    <t>CONTRATOS REGISTRADOS EN LA ISLA DE TENERIFE SEGÚN OCUPACIONES (DATOS MENSUALES)</t>
  </si>
  <si>
    <t>ÍNDICE DE PRECIOS DE CONSUMO. BASE 2016 (DATOS MENSUALES)</t>
  </si>
  <si>
    <t>EVOLUCIÓN MENSUAL ÍNDICE DE PRECIOS DE CONSUMO. BASE 2016. PROVINCIA SANTA CRUZ DE TENERIFE</t>
  </si>
  <si>
    <t>RECAUDACIÓN LÍQUIDA ACUMULADA DE LOS RECURSOS DEL RÉGIMEN ECONÓMICO Y FISCAL DE CANARIAS (DATOS MENSUALES)</t>
  </si>
  <si>
    <t>IPC_1</t>
  </si>
  <si>
    <t>IPC_2</t>
  </si>
  <si>
    <t>REF</t>
  </si>
  <si>
    <t>Afiliaciones según situaciones laborales por municipios de Tenerife por trimestre.</t>
  </si>
  <si>
    <t>SITUACIÓN DE AFILIADOS EN ALTA POR REGÍMENES, PROVINCIAS Y AUTONOMÍAS. (DATOS MENSUALES)</t>
  </si>
  <si>
    <t>AFILIACIONES SEGÚN SITUACIONES LABORALES POR MUNICIPIOS DE TENERIFE POR TRIMESTRE.</t>
  </si>
  <si>
    <t>POBLACIÓN DE 16 Y MÁS AÑOS SEGÚN RELACIONES CON LA ACTIVIDAD ECONÓMICA. COMARCAS DE LA ISLA DE TENERIFE Y CANARIAS, POR TRIMESTRE.</t>
  </si>
  <si>
    <t>TASAS DE ACTIVIDAD, EMPLEO Y PARO. COMARCAS DE LA ISLA DE TENERIFE Y CANARIAS POR TRIMESTRES.</t>
  </si>
  <si>
    <t>AFILIADOS S.S._1</t>
  </si>
  <si>
    <t>AFILIADOS S.S._2</t>
  </si>
  <si>
    <t>EPA_1</t>
  </si>
  <si>
    <t>EPA_2</t>
  </si>
  <si>
    <t xml:space="preserve">CIFRAS TOTALES DE POBLACIÓN POR AÑOS </t>
  </si>
  <si>
    <t xml:space="preserve">RESULTADOS MENSUALES ESTADÍSTICA DE TURISMO DE LA ISLA DE TENERIFE </t>
  </si>
  <si>
    <t>PARO REGISTRADO MENSUALMENTE EN LA ISLA DE TENERIFE SEGÚN SECTORES ECONÓMICOS (DATOS MENSUALES)</t>
  </si>
  <si>
    <t xml:space="preserve">    2020M04</t>
  </si>
  <si>
    <t>Suspensión</t>
  </si>
  <si>
    <t>Reducción</t>
  </si>
  <si>
    <t>Nº de Trabajadores afectados</t>
  </si>
  <si>
    <t>Nº Total de Solicitudes</t>
  </si>
  <si>
    <t>Total Isla de Tenerife</t>
  </si>
  <si>
    <t>Buenavista</t>
  </si>
  <si>
    <t xml:space="preserve">El Sauzal </t>
  </si>
  <si>
    <t>Granadilla</t>
  </si>
  <si>
    <t>Güimar</t>
  </si>
  <si>
    <t>La Laguna</t>
  </si>
  <si>
    <t>La Matanza</t>
  </si>
  <si>
    <t>La Victoria</t>
  </si>
  <si>
    <t>Vilaflor</t>
  </si>
  <si>
    <t>Expedientes de Regulación Temporal de Empleo en la Isla de Tenerife</t>
  </si>
  <si>
    <t>ERTES</t>
  </si>
  <si>
    <t>EXPEDIENTES DE REGULACIÓN TEMPORAL DE EMPLEO EN LA ISLA DE TENERIFE POR MUNICIPIOS</t>
  </si>
  <si>
    <t xml:space="preserve">      2020 Mayo</t>
  </si>
  <si>
    <t>2020 Mayo</t>
  </si>
  <si>
    <t>2019 Mayo</t>
  </si>
  <si>
    <t>Dirección Provincial</t>
  </si>
  <si>
    <t>RÉGIMEN GENERAL (Sin incluir S.E Agrario S.E.E.Hogar) (1)</t>
  </si>
  <si>
    <t>RÉGIMEN GENERAL - Sistema Especial Agrario</t>
  </si>
  <si>
    <t>RÉGIMEN GENERAL - Sistema Especial Empleados Hogar</t>
  </si>
  <si>
    <t>VARONES</t>
  </si>
  <si>
    <t>NO CONSTA GÉNERO</t>
  </si>
  <si>
    <t>RÉGIMEN E. DE AUTÓNOMOS NO S.E.T.A.</t>
  </si>
  <si>
    <t>RÉGIMEN E. DE AUTÓNOMOS S.E.T.A.</t>
  </si>
  <si>
    <t>RÉGIMEN E. DE LA M. DEL CARBÓN</t>
  </si>
  <si>
    <t>RÉGIMEN E. DEL MAR  AJENA</t>
  </si>
  <si>
    <t>RÉGIMEN E. DEL MAR PROPIA</t>
  </si>
  <si>
    <t xml:space="preserve">    2020M05</t>
  </si>
  <si>
    <t>Evolución Interanual Recaudación IGIC Acumulada</t>
  </si>
  <si>
    <t>MES DE MAYO</t>
  </si>
  <si>
    <t>Mes de Junio 2020</t>
  </si>
  <si>
    <t xml:space="preserve">      2020 Junio</t>
  </si>
  <si>
    <t>Segundo Trimestre 2020*</t>
  </si>
  <si>
    <t>Paro registrado en la Isla de Tenerife según sectores económicos - Junio 2020</t>
  </si>
  <si>
    <t>Junio 2020</t>
  </si>
  <si>
    <t>Datos PROVISIONALES hasta el 12 de Junio</t>
  </si>
  <si>
    <t>Evolución Expedientes de Regulación Temporal de Empleo en la Isla de Tenerife</t>
  </si>
  <si>
    <t>Fechas</t>
  </si>
  <si>
    <t>Datos hasta el 24 de Abril</t>
  </si>
  <si>
    <t>Datos hasta el 2 de Mayo</t>
  </si>
  <si>
    <t>Datos hasta el 9 de Mayo</t>
  </si>
  <si>
    <t>Datos hasta el 25 de Mayo</t>
  </si>
  <si>
    <t>Datos hasta el 12 de Junio</t>
  </si>
  <si>
    <t>El Expediente de Regulación Temporal de Empleo, más conocido como ERTE, es una medida de flexibilización laboral que se ha implementado con motivo de la pandemia del coronavirus y la declaración del Estado de Alarma, que habilita a la empresa para reducir la actividad laboral o suspender los contratos de trabajo.
Este procedimiento queda circunscrito a un periodo de tiempo debidamente acotado, a la conclusión del cual la empresa está obligada a recuperar las condiciones contractuales previas a la implementación del ERTE, así como a mantener los puestos de trabajo de los empleados que se han visto afectados. 
A pesar de no tener disponibles los primeros informes sobre los ERTES en la isla de Tenerife, los datos aportados desde finales de Abril reflejan en las gráficas, cómo continúan aumentando tanto el número de solicitudes de ERTE como el número de trabajadores afectados por dicha medida, aunque con una desaceleración en el ritmo de crecimiento en los últimos 2 datos de Mayo y Junio, siendo estos datos aún previos a la finalización del estado de alarma el pasado 21 de Junio, fecha tras la cual se espera comenzar a observar el descenso de los ERTES.</t>
  </si>
  <si>
    <t>Nota: Actualizado al último dato disponible</t>
  </si>
  <si>
    <t>Paro registrado en la Isla deTenerife según estudios terminados  - Junio 2020</t>
  </si>
  <si>
    <t>Paro registrado en la Isla de Tenerife según ocupaciones - Junio 2020</t>
  </si>
  <si>
    <t>Empresas Inscritas en el INSS según actividades económicas (CNAE-09) en la Isla de Tenerife por trimestres.</t>
  </si>
  <si>
    <t>Unidad de medida:Empresas</t>
  </si>
  <si>
    <t>ACTIVIDADES ESCONÓMICAS</t>
  </si>
  <si>
    <t>2019 Cuarto trimestre</t>
  </si>
  <si>
    <t>2019 Tercer trimestre</t>
  </si>
  <si>
    <t>2019 Segundo trimestre</t>
  </si>
  <si>
    <t>2019 Primer trimestre</t>
  </si>
  <si>
    <t xml:space="preserve">       Agricultura, ganadería, silvicultura y pesca</t>
  </si>
  <si>
    <t xml:space="preserve">       Industrias extractivas; industria manufacturera; suministro de energía y agua; gestión de residuos</t>
  </si>
  <si>
    <t xml:space="preserve">       Construcción</t>
  </si>
  <si>
    <t xml:space="preserve">       Comercio; reparación de vehículos de motor; transporte y almacenamiento; hostelería</t>
  </si>
  <si>
    <t xml:space="preserve">       Información y comunicaciones</t>
  </si>
  <si>
    <t xml:space="preserve">       Actividades financieras y de seguros</t>
  </si>
  <si>
    <t xml:space="preserve">       Actividades inmobiliarias</t>
  </si>
  <si>
    <t xml:space="preserve">       Actividades profesionales, científicas y técnicas; actividades administrativas y auxiliares</t>
  </si>
  <si>
    <t xml:space="preserve">       Administración pública y defensa; educación; actividades sanitarias y de servicios sociales</t>
  </si>
  <si>
    <t xml:space="preserve">       Actividades artísticas, recreativas y de entretenimiento y otros servicios</t>
  </si>
  <si>
    <t xml:space="preserve">      TOTAL ACTIVIDADES ESCONÓMICAS</t>
  </si>
  <si>
    <r>
      <t>El impacto de la COVID-19 también se evidencia en la contracción del tejido empresarial. Entre el Primer Trimestre del 2019 y el Primer Trimestre de 2020 se han dado de baja 2.687 empresas de la Seguridad Social, lo que</t>
    </r>
    <r>
      <rPr>
        <b/>
        <sz val="11"/>
        <rFont val="Calibri"/>
        <family val="2"/>
        <scheme val="minor"/>
      </rPr>
      <t xml:space="preserve"> representa una pérdida del 9,63%.</t>
    </r>
  </si>
  <si>
    <t>Actualizado al último dato disponible</t>
  </si>
  <si>
    <t>Fuente:Instituto Canario de Estadística (ISTAC) a partir de datos del Ministerio de Empleo y Seguridad Social.</t>
  </si>
  <si>
    <t>El número de personas desempleadas en Canarias al finalizar el mes de junio de 2020 es de 261.714, lo que significa un aumento en 640 personas con relación al mes anterior, representando un incremento del 0,25% respecto al mes de mayo de 2020. 
En relación alpasado año (junio de 2019) se observa un aumento en 59.031 personas, lo que supone un incremento del paro de 29,12%.
La distribución por sexos del paro en Canarias nos indica que aumenta el paro en las mujeres en 1.791 (1,27%) mientras que para los hombres disminuye en 1.151 (-0,96%) respecto al mes anterior. En relación al año anterior (junio 2019), en las mujeres se incrementa el paro en 27.244 (23,48%), en los hombres aumentan en 31.787 (36,69%).</t>
  </si>
  <si>
    <t>Evolución Mensual de los Contratos registrados en la Isla de Tenerife según sexos y tipo de contrato</t>
  </si>
  <si>
    <t>Total Contratos</t>
  </si>
  <si>
    <t xml:space="preserve">Variación Interanual de los Contratos registrados en la Isla de Tenerife </t>
  </si>
  <si>
    <t>Contratos 2019</t>
  </si>
  <si>
    <t>Contratos 2020</t>
  </si>
  <si>
    <t>Var 2020/2019 %</t>
  </si>
  <si>
    <t>El impacto de la crisis sanitaria por el coronavirus en el mercado laboral no solo ha tenido su reflejo en el incremento del paro, sino también en las contrataciones. Si obsevamos la gráfica de la variación interanual en lo que va de año, se ha producido una caída acelerada en las contrataciones desde el mes de Febrero alcanzado en Abril el dato más bajo con una variación interanual en dicho mes del -77,25%. 
En el mes de Junio ya se observa una variación interanual más atenuada con un -57% debido a un repunte en las contrataciones, con 12.822 contratos registrados coincidente con la reactivación de la economía tras la finalización del estado de alarma.</t>
  </si>
  <si>
    <t>Instituto Canario de Estadística (ISTAC) a partir de datos del Observatorio Canario del Empleo, la Formación Profesional y Asuntos Sociales (OBECAN).</t>
  </si>
  <si>
    <t xml:space="preserve"> Durante el mes de Junio se observa un repunte en las contrataciones respecto a los meses anteriores, con 12.822 contratos registrados coincidente con la reactivación de la economía tras la finalización del estado de alarma.
En cuanto a la distribución de las contrataciones teniendo en cuenta el sexo, 7.872 fueron firmadas por hombres, mientras que fueron contratadas 4.950 mujeres, lo que supone una diferencia en las contrataciones por sexos de 2.922.
Por otro lado, también se observa gran diferencia en la tipología de contratos ya que de los 12.822 contratos registrados en Junio, la contratación temporal representó el 85,5% frente al 14,15% de las contrataciones indefinidas. 
</t>
  </si>
  <si>
    <t>EVOLUCIÓN MENSUAL DE LOS CONTRATOS REGISTRADOS EN LA ISLA DE TENERIFE SEGÚN SEXOS Y TIPO DE CONTRATO (DATOS MENSUALES)</t>
  </si>
  <si>
    <t>Contratos registrados en la Isla de Tenerife según sectores económicos -  Junio 2020</t>
  </si>
  <si>
    <t>Contratos registrados en la Isla deTenerife según estudios terminados  - Junio 2020</t>
  </si>
  <si>
    <t>Contratos registrados en la Isla de Tenerife según ocupaciones  - Junio 2020</t>
  </si>
  <si>
    <t>CIFRAS TOTALES DE POBLACIÓN EN LA ISLA DE TENERIFE POR MUNICIPIOS Y AÑOS</t>
  </si>
  <si>
    <t>Como se observa en el gráfico la población de la Isla de Tenerife se ha incrementado en los últimos 10 años en 10.987 personas. Lo anterior da como resultado la siguiente gráfica, la cual indica un crecimiento poblacional interanual positivo durante todos los periodos considerados, excepto entre los años 2011 y 2015. Como se puede observar el crecimiento de la población se aceleró a partir del año 2015 hasta la actualidad.</t>
  </si>
  <si>
    <t>DEMOGRAFÍA_1</t>
  </si>
  <si>
    <t>DEMOGRAFÍA_2</t>
  </si>
  <si>
    <t>Los datos aquí presentados, son los relativos a la estadística de turismo realizada a finales de Marzo 2020, ya que tras la Orden SND/257/2020, de 19 de marzo Suspensión de apertura al público de establecimientos alojativos turísticos decretada por el Gobierno Central como consecuencia de la emergencia sanitaria ocasionada por el nuevo coronavirus Covid-19, la actividad turística se ha mantenido paralizada por completo desde entonces. Tras la finalización del Estado de Alarma el pasado 21 de Junio 2020, se prevé una progresiva reapertura de los establecimientos turísticos que nos permitirá disponer de datos estadísticos de nuevo a partir del mes de Julio 2020.</t>
  </si>
  <si>
    <t>La gráfica de la Evolución Mensual de las variables de Empleo en el Sector Turístico, nos muestra una clara divergencia en las tendencias entre ambas curvas creciente en el caso de las demandas de empleo y decreciente en las contrataciones a partir Febrero de 2020, como consecuencia de la emergencia sanitaria ocasionada por el nuevo coronavirus y sus efecto directos sobre la economía.
La variacion interanual en el mes de Junio 2020, en el caso de los contratos en el Sector Turístico es del -84,17%, mientras que en el caso de los demandantes de empleo crece en un 48,4%.</t>
  </si>
  <si>
    <t xml:space="preserve">Los datos registrados a partir del mes de marzo reflejan el impacto extraordinario en el empleo producido por la crisis sanitaria del COVID-19. Este episodio ha cambiado la tendencia en la evolución del paro con que se inició el año 2020, dado que se inició con 91.389 desempleados registrados, reduciéndose en Febrero hasta los 89.708.
En el mes de Junio de 2020, el número de personas paradas ha sumado 23.042 nuevos demandantes respecto al mes de febrero del mismo año, lo que supone un incremento del 25,68 % y con una variación interanual con respecto al mismo periodo del 2019 del 29,81%.
El total de desempleados en la Isla de Tenerife, computando dicho incremento, se sitúa actualmente en 112.750.
Respecto a la distribución por sexos, durante el mes de Junio 2020, el desempleo masculino aumenta respecto a Febrero en 11.238 personas (crece un 27,9 %) y alcanza un total de 51.505 desempleados. Por otro lado, el desempleo femenino se incrementa en 11.804 personas (un incremento del 23,87 %) respecto al mes de Febrero, lo que deja el registro de paro femenino en 61.245 mujeres. El ritmo del crecimiento del paro femenino es inferior al del masculino, sin embargo, hay una diferencia de 9.740 mujeres paradas más que hombres en Junio 2020, lo que supone un 54,3% del total de parados de la Isla.
</t>
  </si>
  <si>
    <t>La Recaudación acumulada del IGIC en Canarias presenta una variación interanual del -30,5 %, lo que supone una pérdida de 228.469,1 Miles de euros</t>
  </si>
  <si>
    <t>2020 Segundo trimestre (p)</t>
  </si>
  <si>
    <t xml:space="preserve">Los recientes datos de afiliaciones según situaciones laborales publicados por el Instituto Canario de Estadística (ISTAC), referidos al segundo trimestre de 2020, reflejan el impacto de la crisis del COVID-19 traduciéndose en la pérdida de 27.715 afiliaciones respecto al cuarto trimestre de 2019, una variación entre ambos trimestres del -7,96%.
En términos absolutos, las actividades económicas más afectadas, hasta este momento, son las relacionadas con: Actividades artísticas, recreativas y de entretenimiento (-16,12%); Actividades administrativas y servicios auxiliares (-13,43%); Hostelería (-13,32%); Transporte y almacenamiento (- 10,76%); Otros servicios (-10,01%); Comercio al por mayor y al por menor, reparación de vehículos de motor y motocicletas (-9,28%) y la Construcción (-7,83%). Estas actividades representan aproximadamente el 60% de la caída en los afiliados asalariados en el segundo trimestre 2020.
</t>
  </si>
  <si>
    <t>Afiliaciones según actividades económicas (A21) en la Isla de Tenerife por Trimestre</t>
  </si>
  <si>
    <t>2019 Cuarto Trimestre</t>
  </si>
  <si>
    <t>Variación Intertrimestral % (4º 2019/2º 2020)</t>
  </si>
  <si>
    <t>Actividades Económicas</t>
  </si>
  <si>
    <t xml:space="preserve">       A. Agricultura, ganadería, silvicultura y pesca</t>
  </si>
  <si>
    <t xml:space="preserve">       B. Industrias extractivas</t>
  </si>
  <si>
    <t xml:space="preserve">       C. Industria manufacturera</t>
  </si>
  <si>
    <t xml:space="preserve">       D. Suministro de energía eléctrica, gas, vapor y aire acondicionado</t>
  </si>
  <si>
    <t xml:space="preserve">       E. Suministro de agua, actividades de saneamiento, gestión de residuos y descontaminación</t>
  </si>
  <si>
    <t xml:space="preserve">       F. Construcción</t>
  </si>
  <si>
    <t xml:space="preserve">       G. Comercio al por mayor y al por menor; reparación de vehículos de motor y motocicletas</t>
  </si>
  <si>
    <t xml:space="preserve">       H. Transporte y almacenamiento</t>
  </si>
  <si>
    <t xml:space="preserve">       I. Hostelería</t>
  </si>
  <si>
    <t xml:space="preserve">       J. Información y comunicaciones</t>
  </si>
  <si>
    <t xml:space="preserve">       K. Actividades financieras y de seguros</t>
  </si>
  <si>
    <t xml:space="preserve">       L. Actividades inmobiliarias</t>
  </si>
  <si>
    <t xml:space="preserve">       M. Actividades profesionales, científicas y técnicas</t>
  </si>
  <si>
    <t xml:space="preserve">       N. Actividades administrativas y servicios auxiliares</t>
  </si>
  <si>
    <t xml:space="preserve">       O. Administración pública y defensa; seguridad social obligatoria</t>
  </si>
  <si>
    <t xml:space="preserve">       P. Educación</t>
  </si>
  <si>
    <t xml:space="preserve">       Q. Actividades sanitarias y de servicios sociales</t>
  </si>
  <si>
    <t xml:space="preserve">       R. Actividades artísticas, recreativas y de entretenimiento</t>
  </si>
  <si>
    <t xml:space="preserve">       S. Otros servicios</t>
  </si>
  <si>
    <t xml:space="preserve">       T. Actividades de los hogares como empleadores y productores de bienes y servicios para uso propio</t>
  </si>
  <si>
    <t xml:space="preserve">       U. Actividades de organizaciones y organismos extraterritoriales</t>
  </si>
  <si>
    <t xml:space="preserve">      TOTAL</t>
  </si>
  <si>
    <t xml:space="preserve"> (P) Dato Provisional</t>
  </si>
  <si>
    <t>La CNAE es la Clasificación Nacional de Actividades Económicas y asigna un código a cada actividad económica de las que se pueden realizar. Dentro del CENAE -2009 hay varias clasificaciones por agregaciones sectoriales siendo la A21 una de ellas.</t>
  </si>
  <si>
    <t xml:space="preserve">El Producto interior bruto (PIB) generado por la economía canaria registró una caída interanual del 5,9% en el primer trimestre de 2020 en comparación con el mismo período del año anterior.
Este registro, conocido como la variación real del PIB, fue 1,8 puntos porcentuales peor que el registrado por la economía nacional con una caída de 4,1%.
En términos trimestrales, la reducción del PIB canario fue del 6,6% en comparación con el
cuarto trimestre de 2019, frente al registro del -5,2% del conjunto nacional. 
</t>
  </si>
  <si>
    <t xml:space="preserve">El Producto Interior Bruto, como magnitud macroeconómica de referencia para la medición del desarrollo de la economía de un país o región, que expresa el valor monetario de la producción de bienes y servicios, en la Isla de Tenerife ha tenido una tendencia creciente en su evolución entre el año 2000 y 2018 con excepción del retroceso a partir del 2009 coincidente con la contracción de la economía en dicho periodo, volviendo a recuperarse el crecimiento a partir del año 2014. 
Por el momento, no se encuentran disponibles datos más recientes del PIB a nivel Insular que nos permitan observar la evolución en el año 2019 y el impacto causado por la crisis del COVID19 durante el primer semestre del 2020. Sin embargo, podemos tomar como referencia los datos de Canarias, ya que si observamos la gráfica de la evolución de las variaciones interanuales vemos que refleja una tendencia similar a la de Tenerife, con un retroceso desde el año 2009 y una tendencia de crecimiento económico a partir del 2014 hasta el 2019, para caer drásticamente en el primer trimestre de 2020 con un -5,9% lo que supone hasta ahora la mayor caída trimestral del PIB.
</t>
  </si>
  <si>
    <t>Evolución del PIB a precios de mercado  de Canarias a primer trimestre de cada año.</t>
  </si>
  <si>
    <t>Unidad de medida:Según indicadores</t>
  </si>
  <si>
    <t>Fuente: Instituto Canario de Estadística (ISTAC).</t>
  </si>
  <si>
    <t>Indice de Precios de Consumo. Base 2016 Junio 2020</t>
  </si>
  <si>
    <t xml:space="preserve">    2020M06</t>
  </si>
  <si>
    <t>SITUACIÓN DE AFILIADOS EN ALTA POR REGÍMENES, PROVINCIAS Y AUTONOMÍAS A 30 DE JUNIO 2020</t>
  </si>
  <si>
    <t>AFILIACIONES EN ALTA POR REGÍMENES, GÉNERO, PROVINCIAS Y COMUNIDADES AUTÓNOMAS A 30 DE JUNIO 2020</t>
  </si>
  <si>
    <t xml:space="preserve">La tasa de variación interanual del IPC en la Provincia de Santa Cruz de Tenerife se sitúa en el 0,4% en junio de 2020, lo que supone una subida de seis décimas respecto al dato del mes anterior (-0,2%). La tasa de variación interanual a nivel estatal  toma el valor -0,3%.
La tasa de variación mensual de junio se situó en el 0,6% y deja la variación en lo que va de año en el -0,1%.
</t>
  </si>
  <si>
    <t xml:space="preserve">         2020 Segundo trimestre (p)</t>
  </si>
  <si>
    <t>PIB PM. ÍNDICES DE VOLUMEN ENCADENADOS (VARIACIONES REALES DEL PIB). CANARIAS Y  ESPAÑA POR TRIMESTRES. (BASE 2015). 
MACROMAGNITUDES DE LA ISLA DE TENERIFE. CONTABILIDAD REGIONAL DE ESPAÑA: ESTIMACIONES INSULARES ARMONIZADAS. (DATOS ANUALES)</t>
  </si>
  <si>
    <t>PIB</t>
  </si>
  <si>
    <t>Nota: *Datos Trimestrales Provisionales a Mayo 2020 en el caso de Afiliados a la S.S., las empresas afiliadas a la S.S. continúan al primer trimestre 2020 como último datos disponible.</t>
  </si>
  <si>
    <t>Empresas Inscritas *</t>
  </si>
  <si>
    <t>EMPRESAS S.S.</t>
  </si>
  <si>
    <t>EMPRESAS INSCRITAS EN EL INSS SEGÚN ACTIVIDADES ECONÓMICAS EN LA ISLA DE TENERIFE POR TRIMESTRES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</si>
</sst>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_-;\-* #,##0.00\ _€_-;_-* &quot;-&quot;??\ _€_-;_-@_-"/>
    <numFmt numFmtId="165" formatCode="0.00_)"/>
    <numFmt numFmtId="166" formatCode="#,##0.00_ ;\-#,##0.00\ "/>
    <numFmt numFmtId="167" formatCode="_-* #,##0.00\ _€_-;\-* #,##0.00\ _€_-;_-* \-??\ _€_-;_-@_-"/>
    <numFmt numFmtId="168" formatCode="#,##0.000"/>
    <numFmt numFmtId="169" formatCode="#,##0.0"/>
    <numFmt numFmtId="170" formatCode="#,##0_);\(#,##0\)"/>
  </numFmts>
  <fonts count="90">
    <font>
      <sz val="11"/>
      <color theme="1"/>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b/>
      <sz val="14"/>
      <color theme="0"/>
      <name val="Calibri"/>
      <family val="2"/>
      <scheme val="minor"/>
    </font>
    <font>
      <sz val="11"/>
      <color theme="1"/>
      <name val="Calibri"/>
      <family val="2"/>
      <scheme val="minor"/>
    </font>
    <font>
      <b/>
      <sz val="8"/>
      <color theme="1"/>
      <name val="Calibri"/>
      <family val="2"/>
      <scheme val="minor"/>
    </font>
    <font>
      <sz val="10"/>
      <name val="Arial"/>
      <family val="2"/>
    </font>
    <font>
      <b/>
      <i/>
      <sz val="11"/>
      <color theme="3"/>
      <name val="Arial"/>
      <family val="2"/>
    </font>
    <font>
      <sz val="8"/>
      <name val="Arial"/>
      <family val="2"/>
    </font>
    <font>
      <b/>
      <sz val="10"/>
      <name val="Arial"/>
      <family val="2"/>
    </font>
    <font>
      <sz val="11"/>
      <name val="Arial"/>
      <family val="2"/>
    </font>
    <font>
      <b/>
      <sz val="10"/>
      <color theme="0"/>
      <name val="Arial"/>
      <family val="2"/>
    </font>
    <font>
      <sz val="10"/>
      <color theme="1"/>
      <name val="Arial"/>
      <family val="2"/>
    </font>
    <font>
      <b/>
      <sz val="10"/>
      <color theme="1"/>
      <name val="Arial"/>
      <family val="2"/>
    </font>
    <font>
      <b/>
      <sz val="8"/>
      <color theme="1"/>
      <name val="Arial"/>
      <family val="2"/>
    </font>
    <font>
      <u/>
      <sz val="10"/>
      <color theme="10"/>
      <name val="Arial"/>
      <family val="2"/>
    </font>
    <font>
      <sz val="10"/>
      <name val="Arial"/>
      <family val="2"/>
      <charset val="1"/>
    </font>
    <font>
      <sz val="11"/>
      <color rgb="FF000000"/>
      <name val="Calibri"/>
      <family val="2"/>
      <charset val="1"/>
    </font>
    <font>
      <sz val="11"/>
      <color rgb="FFFF0000"/>
      <name val="Calibri"/>
      <family val="2"/>
      <scheme val="minor"/>
    </font>
    <font>
      <b/>
      <sz val="8"/>
      <name val="Arial"/>
      <family val="2"/>
    </font>
    <font>
      <b/>
      <sz val="10"/>
      <name val="Arial"/>
      <family val="2"/>
      <charset val="1"/>
    </font>
    <font>
      <b/>
      <sz val="10"/>
      <color rgb="FFFFFFFF"/>
      <name val="Arial"/>
      <family val="2"/>
      <charset val="1"/>
    </font>
    <font>
      <b/>
      <sz val="11"/>
      <color indexed="8"/>
      <name val="Arial"/>
      <family val="2"/>
    </font>
    <font>
      <b/>
      <sz val="10"/>
      <color indexed="8"/>
      <name val="Arial"/>
      <family val="2"/>
    </font>
    <font>
      <sz val="9"/>
      <color indexed="8"/>
      <name val="Arial"/>
      <family val="2"/>
    </font>
    <font>
      <sz val="10"/>
      <name val="Arial"/>
      <family val="2"/>
    </font>
    <font>
      <sz val="10"/>
      <color theme="0"/>
      <name val="Arial"/>
      <family val="2"/>
    </font>
    <font>
      <b/>
      <sz val="10"/>
      <color theme="4" tint="-0.249977111117893"/>
      <name val="Arial"/>
      <family val="2"/>
    </font>
    <font>
      <b/>
      <sz val="16"/>
      <color theme="0"/>
      <name val="Calibri"/>
      <family val="2"/>
      <scheme val="minor"/>
    </font>
    <font>
      <sz val="12"/>
      <name val="Arial"/>
      <family val="2"/>
    </font>
    <font>
      <sz val="8"/>
      <color indexed="8"/>
      <name val="Arial"/>
      <family val="2"/>
    </font>
    <font>
      <b/>
      <sz val="10"/>
      <color indexed="9"/>
      <name val="Arial"/>
      <family val="2"/>
    </font>
    <font>
      <sz val="11"/>
      <name val="Tahoma"/>
      <family val="2"/>
    </font>
    <font>
      <b/>
      <sz val="11"/>
      <color theme="0"/>
      <name val="Tahoma"/>
      <family val="2"/>
    </font>
    <font>
      <b/>
      <sz val="12"/>
      <color theme="0"/>
      <name val="Tahoma"/>
      <family val="2"/>
    </font>
    <font>
      <b/>
      <sz val="12"/>
      <color theme="2" tint="-9.9978637043366805E-2"/>
      <name val="Tahoma"/>
      <family val="2"/>
    </font>
    <font>
      <b/>
      <sz val="8"/>
      <color indexed="8"/>
      <name val="Arial"/>
      <family val="2"/>
    </font>
    <font>
      <b/>
      <sz val="10"/>
      <color theme="9" tint="-0.499984740745262"/>
      <name val="Arial"/>
      <family val="2"/>
    </font>
    <font>
      <b/>
      <i/>
      <sz val="11"/>
      <color theme="3"/>
      <name val="Calibri"/>
      <family val="2"/>
    </font>
    <font>
      <sz val="11"/>
      <name val="Calibri"/>
      <family val="2"/>
    </font>
    <font>
      <sz val="11"/>
      <color theme="1"/>
      <name val="Calibri"/>
      <family val="2"/>
    </font>
    <font>
      <b/>
      <sz val="11"/>
      <name val="Calibri"/>
      <family val="2"/>
    </font>
    <font>
      <i/>
      <sz val="11"/>
      <name val="Calibri"/>
      <family val="2"/>
    </font>
    <font>
      <sz val="10"/>
      <name val="Arial"/>
      <family val="2"/>
    </font>
    <font>
      <b/>
      <sz val="14"/>
      <color theme="2" tint="-9.9978637043366805E-2"/>
      <name val="Calibri"/>
      <family val="2"/>
      <scheme val="minor"/>
    </font>
    <font>
      <b/>
      <sz val="12"/>
      <name val="Calibri"/>
      <family val="2"/>
      <scheme val="minor"/>
    </font>
    <font>
      <sz val="9"/>
      <name val="Calibri"/>
      <family val="2"/>
      <scheme val="minor"/>
    </font>
    <font>
      <sz val="12"/>
      <name val="Calibri"/>
      <family val="2"/>
      <scheme val="minor"/>
    </font>
    <font>
      <sz val="9"/>
      <color indexed="8"/>
      <name val="Arial"/>
      <family val="2"/>
    </font>
    <font>
      <b/>
      <sz val="14"/>
      <name val="Arial"/>
      <family val="2"/>
    </font>
    <font>
      <b/>
      <sz val="14"/>
      <color theme="8" tint="-0.499984740745262"/>
      <name val="Arial"/>
      <family val="2"/>
    </font>
    <font>
      <b/>
      <sz val="11"/>
      <color theme="8" tint="-0.499984740745262"/>
      <name val="Calibri"/>
      <family val="2"/>
      <scheme val="minor"/>
    </font>
    <font>
      <b/>
      <sz val="14"/>
      <color theme="0"/>
      <name val="Arial"/>
      <family val="2"/>
    </font>
    <font>
      <b/>
      <sz val="9"/>
      <name val="Arial"/>
      <family val="2"/>
    </font>
    <font>
      <b/>
      <sz val="11"/>
      <color theme="0"/>
      <name val="Arial"/>
      <family val="2"/>
    </font>
    <font>
      <b/>
      <sz val="12"/>
      <color theme="0"/>
      <name val="Arial"/>
      <family val="2"/>
    </font>
    <font>
      <b/>
      <sz val="10"/>
      <color theme="8" tint="-0.499984740745262"/>
      <name val="Arial"/>
      <family val="2"/>
    </font>
    <font>
      <sz val="10"/>
      <name val="Arial"/>
      <family val="2"/>
    </font>
    <font>
      <sz val="10"/>
      <color theme="8" tint="-0.499984740745262"/>
      <name val="Arial"/>
      <family val="2"/>
    </font>
    <font>
      <b/>
      <sz val="10"/>
      <color theme="3" tint="-0.499984740745262"/>
      <name val="Arial"/>
      <family val="2"/>
    </font>
    <font>
      <b/>
      <sz val="10"/>
      <color theme="3" tint="-0.249977111117893"/>
      <name val="Arial"/>
      <family val="2"/>
    </font>
    <font>
      <sz val="10"/>
      <color theme="3" tint="-0.249977111117893"/>
      <name val="Arial"/>
      <family val="2"/>
    </font>
    <font>
      <sz val="10"/>
      <name val="Inherit"/>
    </font>
    <font>
      <b/>
      <sz val="11"/>
      <color theme="3" tint="-0.499984740745262"/>
      <name val="Calibri"/>
      <family val="2"/>
    </font>
    <font>
      <u/>
      <sz val="11"/>
      <color theme="10"/>
      <name val="Calibri"/>
      <family val="2"/>
      <scheme val="minor"/>
    </font>
    <font>
      <b/>
      <sz val="11.5"/>
      <color theme="3" tint="-0.499984740745262"/>
      <name val="Arial"/>
      <family val="2"/>
    </font>
    <font>
      <b/>
      <sz val="20"/>
      <color theme="1"/>
      <name val="Century Gothic"/>
      <family val="2"/>
    </font>
    <font>
      <u/>
      <sz val="12"/>
      <color theme="4"/>
      <name val="Calibri"/>
      <family val="2"/>
      <scheme val="minor"/>
    </font>
    <font>
      <sz val="12"/>
      <color theme="3" tint="-0.249977111117893"/>
      <name val="Calibri"/>
      <family val="2"/>
      <scheme val="minor"/>
    </font>
    <font>
      <sz val="12"/>
      <color theme="1"/>
      <name val="Calibri"/>
      <family val="2"/>
      <scheme val="minor"/>
    </font>
    <font>
      <sz val="11"/>
      <color theme="3" tint="-0.249977111117893"/>
      <name val="Calibri"/>
      <family val="2"/>
      <scheme val="minor"/>
    </font>
    <font>
      <sz val="9"/>
      <name val="Arial"/>
      <family val="2"/>
    </font>
    <font>
      <b/>
      <sz val="11"/>
      <color theme="3" tint="-0.499984740745262"/>
      <name val="Arial"/>
      <family val="2"/>
    </font>
    <font>
      <b/>
      <sz val="12"/>
      <color theme="2" tint="-0.749992370372631"/>
      <name val="Arial"/>
      <family val="2"/>
    </font>
    <font>
      <sz val="10"/>
      <color theme="2" tint="-0.749992370372631"/>
      <name val="Arial"/>
      <family val="2"/>
    </font>
    <font>
      <b/>
      <sz val="10"/>
      <color theme="2" tint="-0.749992370372631"/>
      <name val="Arial"/>
      <family val="2"/>
    </font>
    <font>
      <b/>
      <sz val="10"/>
      <color theme="2" tint="-0.89999084444715716"/>
      <name val="Arial"/>
      <family val="2"/>
    </font>
    <font>
      <b/>
      <sz val="11"/>
      <color theme="0"/>
      <name val="Calibri"/>
      <family val="2"/>
      <scheme val="minor"/>
    </font>
    <font>
      <b/>
      <sz val="8"/>
      <name val="Verdana"/>
      <family val="2"/>
    </font>
    <font>
      <b/>
      <sz val="10"/>
      <name val="Tahoma"/>
      <family val="2"/>
    </font>
    <font>
      <sz val="8"/>
      <color theme="1"/>
      <name val="Arial"/>
      <family val="2"/>
    </font>
    <font>
      <sz val="8"/>
      <color theme="1"/>
      <name val="Calibri"/>
      <family val="2"/>
      <scheme val="minor"/>
    </font>
    <font>
      <b/>
      <sz val="14"/>
      <color theme="2" tint="-9.9978637043366805E-2"/>
      <name val="Arial"/>
      <family val="2"/>
    </font>
    <font>
      <b/>
      <sz val="11"/>
      <color theme="6" tint="-0.499984740745262"/>
      <name val="Tahoma"/>
      <family val="2"/>
    </font>
    <font>
      <b/>
      <sz val="11"/>
      <name val="Calibri"/>
      <family val="2"/>
      <scheme val="minor"/>
    </font>
    <font>
      <b/>
      <sz val="12"/>
      <color theme="2"/>
      <name val="Tahoma"/>
      <family val="2"/>
    </font>
    <font>
      <b/>
      <sz val="12"/>
      <color theme="3" tint="-0.499984740745262"/>
      <name val="Arial"/>
      <family val="2"/>
    </font>
    <font>
      <sz val="10"/>
      <color indexed="8"/>
      <name val="Arial"/>
      <family val="2"/>
    </font>
    <font>
      <b/>
      <sz val="8"/>
      <color theme="3"/>
      <name val="Arial"/>
      <family val="2"/>
    </font>
  </fonts>
  <fills count="41">
    <fill>
      <patternFill patternType="none"/>
    </fill>
    <fill>
      <patternFill patternType="gray125"/>
    </fill>
    <fill>
      <patternFill patternType="solid">
        <fgColor theme="4" tint="-0.24994659260841701"/>
        <bgColor indexed="64"/>
      </patternFill>
    </fill>
    <fill>
      <patternFill patternType="solid">
        <fgColor theme="0" tint="-0.14996795556505021"/>
        <bgColor indexed="64"/>
      </patternFill>
    </fill>
    <fill>
      <patternFill patternType="solid">
        <fgColor theme="1" tint="0.34998626667073579"/>
        <bgColor indexed="64"/>
      </patternFill>
    </fill>
    <fill>
      <patternFill patternType="solid">
        <fgColor theme="4" tint="0.79998168889431442"/>
        <bgColor indexed="64"/>
      </patternFill>
    </fill>
    <fill>
      <patternFill patternType="solid">
        <fgColor theme="3" tint="-0.499984740745262"/>
        <bgColor indexed="64"/>
      </patternFill>
    </fill>
    <fill>
      <patternFill patternType="solid">
        <fgColor theme="4" tint="-0.499984740745262"/>
        <bgColor indexed="64"/>
      </patternFill>
    </fill>
    <fill>
      <patternFill patternType="solid">
        <fgColor indexed="44"/>
        <bgColor indexed="64"/>
      </patternFill>
    </fill>
    <fill>
      <patternFill patternType="solid">
        <fgColor theme="0"/>
        <bgColor indexed="64"/>
      </patternFill>
    </fill>
    <fill>
      <patternFill patternType="solid">
        <fgColor theme="8" tint="-0.499984740745262"/>
        <bgColor indexed="64"/>
      </patternFill>
    </fill>
    <fill>
      <patternFill patternType="solid">
        <fgColor theme="8" tint="0.3999450666829432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8080"/>
        <bgColor rgb="FFFF9999"/>
      </patternFill>
    </fill>
    <fill>
      <patternFill patternType="solid">
        <fgColor rgb="FF33CCCC"/>
        <bgColor rgb="FF00CCFF"/>
      </patternFill>
    </fill>
    <fill>
      <patternFill patternType="solid">
        <fgColor indexed="9"/>
        <bgColor indexed="64"/>
      </patternFill>
    </fill>
    <fill>
      <patternFill patternType="solid">
        <fgColor theme="5" tint="-0.499984740745262"/>
        <bgColor indexed="64"/>
      </patternFill>
    </fill>
    <fill>
      <patternFill patternType="solid">
        <fgColor theme="3" tint="0.5999938962981048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indexed="9"/>
        <bgColor indexed="26"/>
      </patternFill>
    </fill>
    <fill>
      <patternFill patternType="solid">
        <fgColor theme="6" tint="-0.499984740745262"/>
        <bgColor indexed="64"/>
      </patternFill>
    </fill>
    <fill>
      <patternFill patternType="solid">
        <fgColor theme="6" tint="-0.249977111117893"/>
        <bgColor indexed="26"/>
      </patternFill>
    </fill>
    <fill>
      <patternFill patternType="solid">
        <fgColor theme="6"/>
        <bgColor indexed="64"/>
      </patternFill>
    </fill>
    <fill>
      <patternFill patternType="solid">
        <fgColor theme="6" tint="0.59999389629810485"/>
        <bgColor indexed="26"/>
      </patternFill>
    </fill>
    <fill>
      <patternFill patternType="solid">
        <fgColor theme="6" tint="0.79998168889431442"/>
        <bgColor indexed="26"/>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3" tint="0.39997558519241921"/>
        <bgColor indexed="64"/>
      </patternFill>
    </fill>
    <fill>
      <patternFill patternType="solid">
        <fgColor theme="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65"/>
        <bgColor indexed="64"/>
      </patternFill>
    </fill>
  </fills>
  <borders count="90">
    <border>
      <left/>
      <right/>
      <top/>
      <bottom/>
      <diagonal/>
    </border>
    <border>
      <left/>
      <right/>
      <top/>
      <bottom style="thin">
        <color theme="3"/>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style="medium">
        <color theme="2"/>
      </right>
      <top/>
      <bottom/>
      <diagonal/>
    </border>
    <border>
      <left style="medium">
        <color theme="2"/>
      </left>
      <right style="medium">
        <color theme="2"/>
      </right>
      <top/>
      <bottom/>
      <diagonal/>
    </border>
    <border>
      <left style="medium">
        <color theme="2"/>
      </left>
      <right/>
      <top/>
      <bottom/>
      <diagonal/>
    </border>
    <border>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theme="0" tint="-0.24994659260841701"/>
      </right>
      <top style="thin">
        <color indexed="9"/>
      </top>
      <bottom style="thin">
        <color theme="0" tint="-0.24994659260841701"/>
      </bottom>
      <diagonal/>
    </border>
    <border>
      <left style="thin">
        <color theme="0" tint="-0.24994659260841701"/>
      </left>
      <right style="thin">
        <color theme="0" tint="-0.24994659260841701"/>
      </right>
      <top style="thin">
        <color indexed="9"/>
      </top>
      <bottom style="thin">
        <color theme="0" tint="-0.24994659260841701"/>
      </bottom>
      <diagonal/>
    </border>
    <border>
      <left style="thin">
        <color theme="0" tint="-0.24994659260841701"/>
      </left>
      <right style="thin">
        <color indexed="9"/>
      </right>
      <top style="thin">
        <color indexed="9"/>
      </top>
      <bottom style="thin">
        <color theme="0" tint="-0.24994659260841701"/>
      </bottom>
      <diagonal/>
    </border>
    <border>
      <left style="thin">
        <color indexed="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9"/>
      </right>
      <top style="thin">
        <color theme="0" tint="-0.24994659260841701"/>
      </top>
      <bottom style="thin">
        <color theme="0" tint="-0.24994659260841701"/>
      </bottom>
      <diagonal/>
    </border>
    <border>
      <left style="thin">
        <color indexed="9"/>
      </left>
      <right style="thin">
        <color theme="0" tint="-0.24994659260841701"/>
      </right>
      <top style="thin">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indexed="9"/>
      </bottom>
      <diagonal/>
    </border>
    <border>
      <left style="thin">
        <color theme="0" tint="-0.24994659260841701"/>
      </left>
      <right style="thin">
        <color indexed="9"/>
      </right>
      <top style="thin">
        <color theme="0" tint="-0.24994659260841701"/>
      </top>
      <bottom style="thin">
        <color indexed="9"/>
      </bottom>
      <diagonal/>
    </border>
    <border>
      <left/>
      <right/>
      <top/>
      <bottom style="thin">
        <color indexed="9"/>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style="thin">
        <color theme="2" tint="-9.9948118533890809E-2"/>
      </right>
      <top/>
      <bottom style="thin">
        <color theme="2" tint="-9.9948118533890809E-2"/>
      </bottom>
      <diagonal/>
    </border>
    <border>
      <left style="thin">
        <color theme="2" tint="-9.9948118533890809E-2"/>
      </left>
      <right style="thin">
        <color theme="2" tint="-9.9948118533890809E-2"/>
      </right>
      <top/>
      <bottom style="thin">
        <color theme="2" tint="-9.9948118533890809E-2"/>
      </bottom>
      <diagonal/>
    </border>
    <border>
      <left style="thin">
        <color theme="2" tint="-9.9948118533890809E-2"/>
      </left>
      <right/>
      <top/>
      <bottom style="thin">
        <color theme="2" tint="-9.9948118533890809E-2"/>
      </bottom>
      <diagonal/>
    </border>
    <border>
      <left/>
      <right/>
      <top/>
      <bottom style="medium">
        <color theme="2"/>
      </bottom>
      <diagonal/>
    </border>
    <border>
      <left/>
      <right/>
      <top style="medium">
        <color theme="2"/>
      </top>
      <bottom style="medium">
        <color theme="2"/>
      </bottom>
      <diagonal/>
    </border>
    <border>
      <left/>
      <right/>
      <top style="medium">
        <color theme="2"/>
      </top>
      <bottom style="thin">
        <color theme="2"/>
      </bottom>
      <diagonal/>
    </border>
    <border>
      <left/>
      <right/>
      <top/>
      <bottom style="thin">
        <color theme="2" tint="-9.9917600024414813E-2"/>
      </bottom>
      <diagonal/>
    </border>
    <border>
      <left/>
      <right/>
      <top style="thin">
        <color theme="2" tint="-9.9917600024414813E-2"/>
      </top>
      <bottom style="thin">
        <color theme="2" tint="-9.9917600024414813E-2"/>
      </bottom>
      <diagonal/>
    </border>
    <border>
      <left/>
      <right/>
      <top style="thin">
        <color theme="2" tint="-9.9917600024414813E-2"/>
      </top>
      <bottom/>
      <diagonal/>
    </border>
    <border>
      <left/>
      <right style="thin">
        <color theme="2" tint="-9.9948118533890809E-2"/>
      </right>
      <top style="thin">
        <color theme="2" tint="-9.9948118533890809E-2"/>
      </top>
      <bottom style="thin">
        <color theme="2" tint="-9.9948118533890809E-2"/>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2" tint="-9.9948118533890809E-2"/>
      </left>
      <right/>
      <top style="thin">
        <color theme="2" tint="-9.9948118533890809E-2"/>
      </top>
      <bottom style="thin">
        <color theme="2" tint="-9.9948118533890809E-2"/>
      </bottom>
      <diagonal/>
    </border>
    <border>
      <left/>
      <right style="thin">
        <color theme="2" tint="-9.9948118533890809E-2"/>
      </right>
      <top/>
      <bottom/>
      <diagonal/>
    </border>
    <border>
      <left style="thin">
        <color theme="2" tint="-9.9948118533890809E-2"/>
      </left>
      <right style="thin">
        <color theme="2" tint="-9.9948118533890809E-2"/>
      </right>
      <top/>
      <bottom/>
      <diagonal/>
    </border>
    <border>
      <left style="thin">
        <color theme="2" tint="-9.9948118533890809E-2"/>
      </left>
      <right/>
      <top/>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style="thin">
        <color theme="8" tint="0.79998168889431442"/>
      </right>
      <top/>
      <bottom style="thin">
        <color theme="8" tint="0.79998168889431442"/>
      </bottom>
      <diagonal/>
    </border>
    <border>
      <left style="thin">
        <color theme="8" tint="0.79998168889431442"/>
      </left>
      <right style="thin">
        <color theme="8" tint="0.79998168889431442"/>
      </right>
      <top/>
      <bottom style="thin">
        <color theme="8" tint="0.79998168889431442"/>
      </bottom>
      <diagonal/>
    </border>
    <border>
      <left style="thin">
        <color theme="8" tint="0.79998168889431442"/>
      </left>
      <right/>
      <top/>
      <bottom style="thin">
        <color theme="8" tint="0.79998168889431442"/>
      </bottom>
      <diagonal/>
    </border>
    <border>
      <left/>
      <right style="thin">
        <color theme="8" tint="0.79998168889431442"/>
      </right>
      <top style="thin">
        <color theme="8" tint="0.79998168889431442"/>
      </top>
      <bottom style="thin">
        <color theme="8" tint="0.7999816888943144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
      <left style="thin">
        <color theme="8" tint="0.79998168889431442"/>
      </left>
      <right/>
      <top style="thin">
        <color theme="8" tint="0.79998168889431442"/>
      </top>
      <bottom style="thin">
        <color theme="8" tint="0.79998168889431442"/>
      </bottom>
      <diagonal/>
    </border>
    <border>
      <left/>
      <right style="thin">
        <color theme="8" tint="0.79998168889431442"/>
      </right>
      <top style="thin">
        <color theme="8" tint="0.79998168889431442"/>
      </top>
      <bottom/>
      <diagonal/>
    </border>
    <border>
      <left style="thin">
        <color theme="8" tint="0.79998168889431442"/>
      </left>
      <right style="thin">
        <color theme="8" tint="0.79998168889431442"/>
      </right>
      <top style="thin">
        <color theme="8" tint="0.79998168889431442"/>
      </top>
      <bottom/>
      <diagonal/>
    </border>
    <border>
      <left style="thin">
        <color theme="8" tint="0.79998168889431442"/>
      </left>
      <right/>
      <top style="thin">
        <color theme="8" tint="0.79998168889431442"/>
      </top>
      <bottom/>
      <diagonal/>
    </border>
    <border>
      <left/>
      <right/>
      <top/>
      <bottom style="thin">
        <color theme="8" tint="0.79998168889431442"/>
      </bottom>
      <diagonal/>
    </border>
    <border>
      <left/>
      <right/>
      <top style="thin">
        <color theme="8" tint="0.79998168889431442"/>
      </top>
      <bottom style="thin">
        <color theme="8" tint="0.79998168889431442"/>
      </bottom>
      <diagonal/>
    </border>
    <border>
      <left/>
      <right/>
      <top style="thin">
        <color theme="8" tint="0.79998168889431442"/>
      </top>
      <bottom/>
      <diagonal/>
    </border>
    <border>
      <left/>
      <right style="thin">
        <color indexed="22"/>
      </right>
      <top style="thin">
        <color indexed="22"/>
      </top>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style="thin">
        <color indexed="22"/>
      </left>
      <right/>
      <top/>
      <bottom style="thin">
        <color indexed="22"/>
      </bottom>
      <diagonal/>
    </border>
    <border>
      <left/>
      <right/>
      <top style="thin">
        <color indexed="9"/>
      </top>
      <bottom/>
      <diagonal/>
    </border>
    <border>
      <left/>
      <right style="thin">
        <color theme="9" tint="0.79998168889431442"/>
      </right>
      <top/>
      <bottom style="thin">
        <color theme="9" tint="0.79998168889431442"/>
      </bottom>
      <diagonal/>
    </border>
    <border>
      <left style="thin">
        <color theme="9" tint="0.79998168889431442"/>
      </left>
      <right style="thin">
        <color theme="9" tint="0.79998168889431442"/>
      </right>
      <top/>
      <bottom style="thin">
        <color theme="9" tint="0.79998168889431442"/>
      </bottom>
      <diagonal/>
    </border>
    <border>
      <left style="thin">
        <color theme="9" tint="0.79998168889431442"/>
      </left>
      <right/>
      <top/>
      <bottom style="thin">
        <color theme="9" tint="0.79998168889431442"/>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9" tint="0.79998168889431442"/>
      </left>
      <right/>
      <top style="thin">
        <color theme="9" tint="0.79998168889431442"/>
      </top>
      <bottom style="thin">
        <color theme="9" tint="0.79998168889431442"/>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style="thin">
        <color theme="9" tint="0.79998168889431442"/>
      </left>
      <right/>
      <top style="thin">
        <color theme="9" tint="0.79998168889431442"/>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3743705557422"/>
      </right>
      <top/>
      <bottom style="thin">
        <color theme="0" tint="-0.14993743705557422"/>
      </bottom>
      <diagonal/>
    </border>
    <border>
      <left style="thin">
        <color theme="0" tint="-0.14993743705557422"/>
      </left>
      <right style="thin">
        <color theme="0" tint="-0.14993743705557422"/>
      </right>
      <top/>
      <bottom style="thin">
        <color theme="0" tint="-0.14993743705557422"/>
      </bottom>
      <diagonal/>
    </border>
    <border>
      <left style="thin">
        <color theme="0" tint="-0.14993743705557422"/>
      </left>
      <right/>
      <top/>
      <bottom style="thin">
        <color theme="0" tint="-0.14993743705557422"/>
      </bottom>
      <diagonal/>
    </border>
    <border>
      <left/>
      <right style="thin">
        <color theme="0" tint="-0.14993743705557422"/>
      </right>
      <top style="thin">
        <color theme="0" tint="-0.14993743705557422"/>
      </top>
      <bottom/>
      <diagonal/>
    </border>
    <border>
      <left style="thin">
        <color theme="0" tint="-0.14993743705557422"/>
      </left>
      <right style="thin">
        <color theme="0" tint="-0.14993743705557422"/>
      </right>
      <top style="thin">
        <color theme="0" tint="-0.14993743705557422"/>
      </top>
      <bottom/>
      <diagonal/>
    </border>
    <border>
      <left style="thin">
        <color theme="0" tint="-0.14993743705557422"/>
      </left>
      <right/>
      <top style="thin">
        <color theme="0" tint="-0.14993743705557422"/>
      </top>
      <bottom/>
      <diagonal/>
    </border>
    <border>
      <left style="thin">
        <color theme="2" tint="-9.9948118533890809E-2"/>
      </left>
      <right/>
      <top style="thin">
        <color theme="2" tint="-9.9948118533890809E-2"/>
      </top>
      <bottom/>
      <diagonal/>
    </border>
    <border>
      <left/>
      <right/>
      <top style="thin">
        <color theme="2" tint="-9.9948118533890809E-2"/>
      </top>
      <bottom/>
      <diagonal/>
    </border>
    <border>
      <left/>
      <right style="thin">
        <color theme="2" tint="-9.9948118533890809E-2"/>
      </right>
      <top style="thin">
        <color theme="2" tint="-9.9948118533890809E-2"/>
      </top>
      <bottom/>
      <diagonal/>
    </border>
    <border>
      <left style="thin">
        <color theme="2" tint="-9.9948118533890809E-2"/>
      </left>
      <right style="thin">
        <color theme="2" tint="-9.9948118533890809E-2"/>
      </right>
      <top style="thin">
        <color theme="2" tint="-9.9948118533890809E-2"/>
      </top>
      <bottom/>
      <diagonal/>
    </border>
    <border>
      <left/>
      <right/>
      <top/>
      <bottom style="thin">
        <color theme="2" tint="-9.9948118533890809E-2"/>
      </bottom>
      <diagonal/>
    </border>
    <border>
      <left/>
      <right/>
      <top style="thin">
        <color theme="2" tint="-9.9948118533890809E-2"/>
      </top>
      <bottom style="thin">
        <color theme="2" tint="-9.9948118533890809E-2"/>
      </bottom>
      <diagonal/>
    </border>
  </borders>
  <cellStyleXfs count="24">
    <xf numFmtId="0" fontId="0" fillId="0" borderId="0"/>
    <xf numFmtId="9" fontId="5" fillId="0" borderId="0" applyFont="0" applyFill="0" applyBorder="0" applyAlignment="0" applyProtection="0"/>
    <xf numFmtId="0" fontId="5" fillId="0" borderId="0"/>
    <xf numFmtId="0" fontId="5" fillId="0" borderId="0"/>
    <xf numFmtId="0" fontId="16" fillId="0" borderId="0" applyNumberFormat="0" applyFill="0" applyBorder="0" applyAlignment="0" applyProtection="0">
      <alignment vertical="top"/>
      <protection locked="0"/>
    </xf>
    <xf numFmtId="164" fontId="7" fillId="0" borderId="0" applyFont="0" applyFill="0" applyBorder="0" applyAlignment="0" applyProtection="0"/>
    <xf numFmtId="167" fontId="17" fillId="0" borderId="0" applyBorder="0" applyProtection="0"/>
    <xf numFmtId="0" fontId="7" fillId="0" borderId="0"/>
    <xf numFmtId="0" fontId="7" fillId="0" borderId="0"/>
    <xf numFmtId="0" fontId="7" fillId="0" borderId="0" applyNumberFormat="0" applyFont="0" applyFill="0" applyBorder="0" applyAlignment="0" applyProtection="0"/>
    <xf numFmtId="0" fontId="5" fillId="0" borderId="0"/>
    <xf numFmtId="0" fontId="7" fillId="0" borderId="0"/>
    <xf numFmtId="0" fontId="5" fillId="0" borderId="0"/>
    <xf numFmtId="0" fontId="7" fillId="0" borderId="0"/>
    <xf numFmtId="0" fontId="7" fillId="0" borderId="0"/>
    <xf numFmtId="0" fontId="17" fillId="0" borderId="0"/>
    <xf numFmtId="0" fontId="18" fillId="0" borderId="0"/>
    <xf numFmtId="0" fontId="26" fillId="0" borderId="0"/>
    <xf numFmtId="0" fontId="30" fillId="0" borderId="0"/>
    <xf numFmtId="0" fontId="44" fillId="0" borderId="0"/>
    <xf numFmtId="0" fontId="7" fillId="0" borderId="0"/>
    <xf numFmtId="0" fontId="58" fillId="0" borderId="0"/>
    <xf numFmtId="0" fontId="65" fillId="0" borderId="0" applyNumberFormat="0" applyFill="0" applyBorder="0" applyAlignment="0" applyProtection="0"/>
    <xf numFmtId="0" fontId="7" fillId="0" borderId="0"/>
  </cellStyleXfs>
  <cellXfs count="467">
    <xf numFmtId="0" fontId="0" fillId="0" borderId="0" xfId="0"/>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3" borderId="0" xfId="0" applyFill="1"/>
    <xf numFmtId="0" fontId="2" fillId="4" borderId="0" xfId="0" applyFont="1" applyFill="1"/>
    <xf numFmtId="0" fontId="1" fillId="5" borderId="0" xfId="0" applyFont="1" applyFill="1"/>
    <xf numFmtId="3" fontId="0" fillId="0" borderId="0" xfId="0" applyNumberFormat="1"/>
    <xf numFmtId="3" fontId="1" fillId="5" borderId="0" xfId="0" applyNumberFormat="1" applyFont="1" applyFill="1"/>
    <xf numFmtId="0" fontId="0" fillId="0" borderId="0" xfId="0" applyNumberFormat="1"/>
    <xf numFmtId="0" fontId="1" fillId="5" borderId="0" xfId="0" applyNumberFormat="1" applyFont="1" applyFill="1"/>
    <xf numFmtId="0" fontId="6" fillId="0" borderId="0" xfId="0" applyFont="1"/>
    <xf numFmtId="0" fontId="8" fillId="0" borderId="0" xfId="0" applyFont="1" applyBorder="1"/>
    <xf numFmtId="2" fontId="0" fillId="0" borderId="0" xfId="0" applyNumberFormat="1"/>
    <xf numFmtId="0" fontId="13" fillId="12" borderId="0" xfId="0" applyFont="1" applyFill="1" applyBorder="1" applyAlignment="1">
      <alignment horizontal="center" vertical="center"/>
    </xf>
    <xf numFmtId="0" fontId="14" fillId="13"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right"/>
    </xf>
    <xf numFmtId="2" fontId="11" fillId="0" borderId="0" xfId="0" applyNumberFormat="1" applyFont="1" applyBorder="1"/>
    <xf numFmtId="0" fontId="15" fillId="0" borderId="0" xfId="0" applyFont="1"/>
    <xf numFmtId="0" fontId="13" fillId="0" borderId="0" xfId="0" applyFont="1"/>
    <xf numFmtId="0" fontId="7" fillId="0" borderId="0" xfId="15" applyFont="1"/>
    <xf numFmtId="0" fontId="13" fillId="0" borderId="0" xfId="0" applyFont="1" applyAlignment="1"/>
    <xf numFmtId="3" fontId="13" fillId="0" borderId="0" xfId="0" applyNumberFormat="1" applyFont="1" applyFill="1" applyBorder="1" applyAlignment="1"/>
    <xf numFmtId="0" fontId="14" fillId="12" borderId="2" xfId="0" applyFont="1" applyFill="1" applyBorder="1" applyAlignment="1">
      <alignment horizontal="center" vertical="center" wrapText="1"/>
    </xf>
    <xf numFmtId="0" fontId="10" fillId="11" borderId="3" xfId="0" applyNumberFormat="1" applyFont="1" applyFill="1" applyBorder="1" applyAlignment="1">
      <alignment horizontal="center" vertical="center" wrapText="1"/>
    </xf>
    <xf numFmtId="0" fontId="10" fillId="12" borderId="3" xfId="0" applyNumberFormat="1" applyFont="1" applyFill="1" applyBorder="1" applyAlignment="1">
      <alignment horizontal="center" vertical="center" wrapText="1"/>
    </xf>
    <xf numFmtId="0" fontId="10" fillId="13" borderId="4" xfId="0" applyNumberFormat="1" applyFont="1" applyFill="1" applyBorder="1" applyAlignment="1">
      <alignment horizontal="center" vertical="center" wrapText="1"/>
    </xf>
    <xf numFmtId="17" fontId="13" fillId="0" borderId="5" xfId="0" applyNumberFormat="1" applyFont="1" applyBorder="1" applyAlignment="1">
      <alignment horizontal="left"/>
    </xf>
    <xf numFmtId="3" fontId="13" fillId="14" borderId="0" xfId="0" applyNumberFormat="1" applyFont="1" applyFill="1" applyBorder="1" applyAlignment="1"/>
    <xf numFmtId="3" fontId="13" fillId="0" borderId="6" xfId="0" applyNumberFormat="1" applyFont="1" applyFill="1" applyBorder="1" applyAlignment="1"/>
    <xf numFmtId="3" fontId="7" fillId="0" borderId="6" xfId="0" applyNumberFormat="1" applyFont="1" applyBorder="1"/>
    <xf numFmtId="3" fontId="7" fillId="0" borderId="7" xfId="0" applyNumberFormat="1" applyFont="1" applyBorder="1"/>
    <xf numFmtId="3" fontId="7" fillId="14" borderId="0" xfId="0" applyNumberFormat="1" applyFont="1" applyFill="1"/>
    <xf numFmtId="3" fontId="7" fillId="0" borderId="6" xfId="0" applyNumberFormat="1" applyFont="1" applyFill="1" applyBorder="1"/>
    <xf numFmtId="3" fontId="7" fillId="0" borderId="7" xfId="0" applyNumberFormat="1" applyFont="1" applyFill="1" applyBorder="1"/>
    <xf numFmtId="3" fontId="7" fillId="14" borderId="0" xfId="0" applyNumberFormat="1" applyFont="1" applyFill="1" applyBorder="1"/>
    <xf numFmtId="0" fontId="14" fillId="13" borderId="3" xfId="0" applyFont="1" applyFill="1" applyBorder="1"/>
    <xf numFmtId="17" fontId="13" fillId="14" borderId="0" xfId="0" applyNumberFormat="1" applyFont="1" applyFill="1"/>
    <xf numFmtId="3" fontId="13" fillId="0" borderId="0" xfId="0" applyNumberFormat="1" applyFont="1"/>
    <xf numFmtId="3" fontId="7" fillId="0" borderId="0" xfId="0" applyNumberFormat="1" applyFont="1" applyFill="1" applyBorder="1" applyAlignment="1"/>
    <xf numFmtId="3" fontId="7" fillId="0" borderId="6" xfId="0" applyNumberFormat="1" applyFont="1" applyFill="1" applyBorder="1" applyAlignment="1"/>
    <xf numFmtId="3" fontId="7" fillId="0" borderId="7" xfId="0" applyNumberFormat="1" applyFont="1" applyFill="1" applyBorder="1" applyAlignment="1"/>
    <xf numFmtId="0" fontId="20" fillId="0" borderId="0" xfId="15" applyFont="1"/>
    <xf numFmtId="0" fontId="19" fillId="0" borderId="0" xfId="0" applyFont="1"/>
    <xf numFmtId="0" fontId="17" fillId="0" borderId="0" xfId="15"/>
    <xf numFmtId="0" fontId="21" fillId="0" borderId="8" xfId="15" applyFont="1" applyBorder="1" applyAlignment="1">
      <alignment horizontal="center"/>
    </xf>
    <xf numFmtId="0" fontId="21" fillId="0" borderId="8" xfId="15" applyFont="1" applyBorder="1" applyAlignment="1">
      <alignment horizontal="center" wrapText="1"/>
    </xf>
    <xf numFmtId="0" fontId="21" fillId="15" borderId="8" xfId="15" applyFont="1" applyFill="1" applyBorder="1" applyAlignment="1">
      <alignment horizontal="center" wrapText="1"/>
    </xf>
    <xf numFmtId="0" fontId="17" fillId="0" borderId="0" xfId="15" applyAlignment="1">
      <alignment wrapText="1"/>
    </xf>
    <xf numFmtId="3" fontId="17" fillId="0" borderId="0" xfId="15" applyNumberFormat="1" applyAlignment="1">
      <alignment horizontal="center"/>
    </xf>
    <xf numFmtId="3" fontId="17" fillId="15" borderId="0" xfId="15" applyNumberFormat="1" applyFill="1" applyAlignment="1">
      <alignment horizontal="center"/>
    </xf>
    <xf numFmtId="3" fontId="17" fillId="0" borderId="0" xfId="15" applyNumberFormat="1" applyAlignment="1">
      <alignment horizontal="center" vertical="center"/>
    </xf>
    <xf numFmtId="4" fontId="17" fillId="0" borderId="0" xfId="15" applyNumberFormat="1" applyAlignment="1">
      <alignment horizontal="center" vertical="center"/>
    </xf>
    <xf numFmtId="0" fontId="17" fillId="0" borderId="0" xfId="15" applyAlignment="1">
      <alignment vertical="center" wrapText="1"/>
    </xf>
    <xf numFmtId="3" fontId="17" fillId="0" borderId="0" xfId="15" applyNumberFormat="1" applyAlignment="1">
      <alignment horizontal="center" vertical="center" wrapText="1"/>
    </xf>
    <xf numFmtId="3" fontId="17" fillId="15" borderId="0" xfId="15" applyNumberFormat="1" applyFill="1" applyAlignment="1">
      <alignment horizontal="center" vertical="center"/>
    </xf>
    <xf numFmtId="0" fontId="17" fillId="0" borderId="0" xfId="15" applyFont="1" applyAlignment="1">
      <alignment vertical="center" wrapText="1"/>
    </xf>
    <xf numFmtId="0" fontId="22" fillId="16" borderId="0" xfId="15" applyFont="1" applyFill="1"/>
    <xf numFmtId="3" fontId="22" fillId="16" borderId="0" xfId="15" applyNumberFormat="1" applyFont="1" applyFill="1" applyAlignment="1">
      <alignment horizontal="center"/>
    </xf>
    <xf numFmtId="3" fontId="22" fillId="16" borderId="0" xfId="15" applyNumberFormat="1" applyFont="1" applyFill="1" applyAlignment="1">
      <alignment horizontal="center" vertical="center"/>
    </xf>
    <xf numFmtId="4" fontId="22" fillId="16" borderId="0" xfId="15" applyNumberFormat="1" applyFont="1" applyFill="1" applyAlignment="1">
      <alignment horizontal="center" vertical="center"/>
    </xf>
    <xf numFmtId="0" fontId="22" fillId="0" borderId="0" xfId="15" applyFont="1"/>
    <xf numFmtId="0" fontId="22" fillId="0" borderId="0" xfId="15" applyFont="1" applyAlignment="1">
      <alignment horizontal="center"/>
    </xf>
    <xf numFmtId="0" fontId="22" fillId="0" borderId="0" xfId="15" applyFont="1" applyAlignment="1">
      <alignment horizontal="center" vertical="center"/>
    </xf>
    <xf numFmtId="2" fontId="22" fillId="0" borderId="0" xfId="15" applyNumberFormat="1" applyFont="1" applyAlignment="1">
      <alignment horizontal="center" vertical="center"/>
    </xf>
    <xf numFmtId="0" fontId="7" fillId="12" borderId="0" xfId="0" applyFont="1" applyFill="1" applyBorder="1" applyAlignment="1">
      <alignment horizontal="center" vertical="center" wrapText="1"/>
    </xf>
    <xf numFmtId="0" fontId="7" fillId="11" borderId="0" xfId="0" applyFont="1" applyFill="1" applyBorder="1" applyAlignment="1">
      <alignment horizontal="center" vertical="center" wrapText="1"/>
    </xf>
    <xf numFmtId="0" fontId="7" fillId="13" borderId="0" xfId="0" applyFont="1" applyFill="1" applyBorder="1" applyAlignment="1">
      <alignment horizontal="center" vertical="center"/>
    </xf>
    <xf numFmtId="14" fontId="7" fillId="0" borderId="0" xfId="0" applyNumberFormat="1" applyFont="1" applyFill="1" applyBorder="1" applyAlignment="1">
      <alignment horizontal="left"/>
    </xf>
    <xf numFmtId="3" fontId="0" fillId="0" borderId="0" xfId="0" applyNumberFormat="1" applyAlignment="1">
      <alignment horizontal="left"/>
    </xf>
    <xf numFmtId="2" fontId="17" fillId="0" borderId="0" xfId="15" applyNumberFormat="1" applyAlignment="1">
      <alignment horizontal="center" vertical="center"/>
    </xf>
    <xf numFmtId="0" fontId="17" fillId="0" borderId="0" xfId="15" applyAlignment="1">
      <alignment horizontal="center"/>
    </xf>
    <xf numFmtId="0" fontId="17" fillId="15" borderId="0" xfId="15" applyFill="1" applyAlignment="1">
      <alignment horizontal="center" vertical="center"/>
    </xf>
    <xf numFmtId="0" fontId="17" fillId="0" borderId="0" xfId="15" applyAlignment="1">
      <alignment horizontal="center" vertical="center"/>
    </xf>
    <xf numFmtId="0" fontId="3" fillId="10" borderId="0" xfId="0" applyNumberFormat="1" applyFont="1" applyFill="1" applyAlignment="1">
      <alignment vertical="center"/>
    </xf>
    <xf numFmtId="17" fontId="3" fillId="10" borderId="0" xfId="0" applyNumberFormat="1" applyFont="1" applyFill="1" applyAlignment="1">
      <alignment horizontal="center" vertical="center"/>
    </xf>
    <xf numFmtId="0" fontId="3" fillId="10" borderId="0" xfId="0" applyFont="1" applyFill="1" applyAlignment="1">
      <alignment horizontal="center" vertical="center"/>
    </xf>
    <xf numFmtId="0" fontId="0" fillId="0" borderId="0" xfId="0" applyAlignment="1">
      <alignment wrapText="1"/>
    </xf>
    <xf numFmtId="0" fontId="26" fillId="0" borderId="0" xfId="17"/>
    <xf numFmtId="0" fontId="27" fillId="20" borderId="9" xfId="0" applyFont="1" applyFill="1" applyBorder="1" applyAlignment="1">
      <alignment vertical="center" wrapText="1"/>
    </xf>
    <xf numFmtId="0" fontId="27" fillId="20" borderId="9" xfId="0" applyFont="1" applyFill="1" applyBorder="1" applyAlignment="1">
      <alignment horizontal="center" vertical="center" wrapText="1"/>
    </xf>
    <xf numFmtId="0" fontId="10" fillId="21" borderId="0" xfId="0" applyFont="1" applyFill="1" applyBorder="1" applyAlignment="1">
      <alignment horizontal="left" vertical="center" wrapText="1"/>
    </xf>
    <xf numFmtId="0" fontId="7" fillId="21" borderId="0" xfId="0" applyFont="1" applyFill="1" applyBorder="1" applyAlignment="1">
      <alignment horizontal="center" vertical="center" wrapText="1"/>
    </xf>
    <xf numFmtId="168" fontId="25" fillId="9" borderId="11" xfId="17" applyNumberFormat="1" applyFont="1" applyFill="1" applyBorder="1" applyAlignment="1">
      <alignment horizontal="right"/>
    </xf>
    <xf numFmtId="169" fontId="25" fillId="9" borderId="12" xfId="17" applyNumberFormat="1" applyFont="1" applyFill="1" applyBorder="1" applyAlignment="1">
      <alignment horizontal="right"/>
    </xf>
    <xf numFmtId="169" fontId="25" fillId="9" borderId="13" xfId="17" applyNumberFormat="1" applyFont="1" applyFill="1" applyBorder="1" applyAlignment="1">
      <alignment horizontal="right"/>
    </xf>
    <xf numFmtId="168" fontId="25" fillId="9" borderId="14" xfId="17" applyNumberFormat="1" applyFont="1" applyFill="1" applyBorder="1" applyAlignment="1">
      <alignment horizontal="right"/>
    </xf>
    <xf numFmtId="169" fontId="25" fillId="9" borderId="15" xfId="17" applyNumberFormat="1" applyFont="1" applyFill="1" applyBorder="1" applyAlignment="1">
      <alignment horizontal="right"/>
    </xf>
    <xf numFmtId="169" fontId="25" fillId="9" borderId="16" xfId="17" applyNumberFormat="1" applyFont="1" applyFill="1" applyBorder="1" applyAlignment="1">
      <alignment horizontal="right"/>
    </xf>
    <xf numFmtId="168" fontId="25" fillId="9" borderId="17" xfId="17" applyNumberFormat="1" applyFont="1" applyFill="1" applyBorder="1" applyAlignment="1">
      <alignment horizontal="right"/>
    </xf>
    <xf numFmtId="169" fontId="25" fillId="9" borderId="18" xfId="17" applyNumberFormat="1" applyFont="1" applyFill="1" applyBorder="1" applyAlignment="1">
      <alignment horizontal="right"/>
    </xf>
    <xf numFmtId="169" fontId="25" fillId="9" borderId="19" xfId="17" applyNumberFormat="1" applyFont="1" applyFill="1" applyBorder="1" applyAlignment="1">
      <alignment horizontal="right"/>
    </xf>
    <xf numFmtId="0" fontId="23" fillId="17" borderId="10" xfId="17" applyFont="1" applyFill="1" applyBorder="1" applyAlignment="1"/>
    <xf numFmtId="0" fontId="23" fillId="17" borderId="9" xfId="17" applyFont="1" applyFill="1" applyBorder="1" applyAlignment="1"/>
    <xf numFmtId="0" fontId="24" fillId="17" borderId="10" xfId="17" applyFont="1" applyFill="1" applyBorder="1" applyAlignment="1"/>
    <xf numFmtId="0" fontId="24" fillId="17" borderId="9" xfId="17" applyFont="1" applyFill="1" applyBorder="1" applyAlignment="1"/>
    <xf numFmtId="0" fontId="12" fillId="22" borderId="0" xfId="0" applyFont="1" applyFill="1" applyBorder="1" applyAlignment="1">
      <alignment horizontal="center" vertical="center"/>
    </xf>
    <xf numFmtId="0" fontId="13" fillId="19" borderId="0" xfId="0" applyFont="1" applyFill="1" applyBorder="1" applyAlignment="1">
      <alignment horizontal="center" vertical="center"/>
    </xf>
    <xf numFmtId="0" fontId="28" fillId="12" borderId="0" xfId="0" applyFont="1" applyFill="1" applyBorder="1" applyAlignment="1">
      <alignment horizontal="left" vertical="center"/>
    </xf>
    <xf numFmtId="0" fontId="30" fillId="0" borderId="0" xfId="18" applyNumberFormat="1" applyFont="1" applyBorder="1" applyAlignment="1"/>
    <xf numFmtId="170" fontId="30" fillId="0" borderId="0" xfId="18" applyNumberFormat="1" applyFont="1" applyBorder="1" applyAlignment="1" applyProtection="1"/>
    <xf numFmtId="0" fontId="30" fillId="0" borderId="0" xfId="18"/>
    <xf numFmtId="0" fontId="7" fillId="0" borderId="0" xfId="7"/>
    <xf numFmtId="0" fontId="33" fillId="28" borderId="26" xfId="18" applyNumberFormat="1" applyFont="1" applyFill="1" applyBorder="1" applyAlignment="1">
      <alignment horizontal="left" vertical="center" wrapText="1"/>
    </xf>
    <xf numFmtId="0" fontId="33" fillId="28" borderId="27" xfId="18" applyNumberFormat="1" applyFont="1" applyFill="1" applyBorder="1" applyAlignment="1">
      <alignment horizontal="left" vertical="center" wrapText="1"/>
    </xf>
    <xf numFmtId="0" fontId="34" fillId="26" borderId="28" xfId="18" applyNumberFormat="1" applyFont="1" applyFill="1" applyBorder="1" applyAlignment="1">
      <alignment horizontal="center" vertical="center" wrapText="1"/>
    </xf>
    <xf numFmtId="0" fontId="9" fillId="0" borderId="0" xfId="7" applyFont="1" applyBorder="1" applyAlignment="1">
      <alignment horizontal="right"/>
    </xf>
    <xf numFmtId="0" fontId="38" fillId="31" borderId="9" xfId="7" applyFont="1" applyFill="1" applyBorder="1" applyAlignment="1">
      <alignment horizontal="left"/>
    </xf>
    <xf numFmtId="0" fontId="32" fillId="29" borderId="9" xfId="7" applyFont="1" applyFill="1" applyBorder="1" applyAlignment="1">
      <alignment horizontal="left"/>
    </xf>
    <xf numFmtId="0" fontId="12" fillId="30" borderId="9" xfId="7" applyFont="1" applyFill="1" applyBorder="1" applyAlignment="1">
      <alignment horizontal="left"/>
    </xf>
    <xf numFmtId="0" fontId="31" fillId="0" borderId="0" xfId="7" applyFont="1" applyAlignment="1"/>
    <xf numFmtId="0" fontId="7" fillId="0" borderId="0" xfId="7" applyAlignment="1"/>
    <xf numFmtId="0" fontId="39" fillId="0" borderId="0" xfId="0" applyFont="1" applyBorder="1"/>
    <xf numFmtId="37" fontId="40" fillId="0" borderId="0" xfId="0" applyNumberFormat="1" applyFont="1" applyBorder="1" applyProtection="1"/>
    <xf numFmtId="10" fontId="40" fillId="0" borderId="0" xfId="1" applyNumberFormat="1" applyFont="1" applyBorder="1" applyProtection="1"/>
    <xf numFmtId="39" fontId="40" fillId="0" borderId="0" xfId="0" applyNumberFormat="1" applyFont="1" applyBorder="1" applyProtection="1"/>
    <xf numFmtId="165" fontId="40" fillId="0" borderId="0" xfId="0" applyNumberFormat="1" applyFont="1" applyBorder="1" applyProtection="1"/>
    <xf numFmtId="39" fontId="40" fillId="0" borderId="1" xfId="0" applyNumberFormat="1" applyFont="1" applyBorder="1" applyProtection="1"/>
    <xf numFmtId="165" fontId="40" fillId="0" borderId="1" xfId="0" applyNumberFormat="1" applyFont="1" applyBorder="1" applyProtection="1"/>
    <xf numFmtId="0" fontId="40" fillId="0" borderId="0" xfId="0" applyFont="1" applyBorder="1"/>
    <xf numFmtId="2" fontId="40" fillId="0" borderId="0" xfId="0" applyNumberFormat="1" applyFont="1" applyBorder="1" applyProtection="1"/>
    <xf numFmtId="0" fontId="41" fillId="0" borderId="0" xfId="0" applyFont="1"/>
    <xf numFmtId="0" fontId="40" fillId="0" borderId="0" xfId="0" applyFont="1" applyFill="1" applyBorder="1" applyAlignment="1" applyProtection="1">
      <alignment horizontal="center"/>
    </xf>
    <xf numFmtId="0" fontId="42" fillId="8" borderId="0" xfId="0" applyFont="1" applyFill="1" applyBorder="1" applyAlignment="1" applyProtection="1">
      <alignment horizontal="center"/>
    </xf>
    <xf numFmtId="0" fontId="42" fillId="8" borderId="0" xfId="0" applyFont="1" applyFill="1" applyBorder="1" applyAlignment="1">
      <alignment horizontal="centerContinuous"/>
    </xf>
    <xf numFmtId="0" fontId="40" fillId="8" borderId="0" xfId="0" applyFont="1" applyFill="1" applyBorder="1" applyAlignment="1">
      <alignment horizontal="centerContinuous"/>
    </xf>
    <xf numFmtId="0" fontId="40" fillId="0" borderId="0" xfId="0" applyFont="1" applyBorder="1" applyAlignment="1" applyProtection="1">
      <alignment horizontal="left"/>
    </xf>
    <xf numFmtId="0" fontId="42" fillId="8" borderId="0" xfId="0" applyFont="1" applyFill="1" applyBorder="1" applyAlignment="1" applyProtection="1">
      <alignment horizontal="centerContinuous"/>
    </xf>
    <xf numFmtId="0" fontId="42" fillId="8" borderId="0" xfId="0" applyFont="1" applyFill="1" applyBorder="1" applyAlignment="1">
      <alignment horizontal="center"/>
    </xf>
    <xf numFmtId="0" fontId="42" fillId="8" borderId="0" xfId="0" applyFont="1" applyFill="1" applyBorder="1" applyAlignment="1" applyProtection="1">
      <alignment horizontal="centerContinuous" vertical="top"/>
    </xf>
    <xf numFmtId="0" fontId="40" fillId="0" borderId="0" xfId="0" applyFont="1" applyBorder="1" applyAlignment="1" applyProtection="1">
      <alignment horizontal="centerContinuous"/>
    </xf>
    <xf numFmtId="0" fontId="42" fillId="0" borderId="0" xfId="0" applyFont="1" applyBorder="1" applyAlignment="1" applyProtection="1">
      <alignment horizontal="centerContinuous"/>
    </xf>
    <xf numFmtId="0" fontId="40" fillId="0" borderId="0" xfId="0" applyFont="1" applyBorder="1" applyAlignment="1">
      <alignment vertical="center" textRotation="90"/>
    </xf>
    <xf numFmtId="0" fontId="40" fillId="0" borderId="1" xfId="0" applyFont="1" applyBorder="1" applyAlignment="1">
      <alignment vertical="center" textRotation="90"/>
    </xf>
    <xf numFmtId="0" fontId="42" fillId="0" borderId="1" xfId="0" applyFont="1" applyBorder="1" applyAlignment="1">
      <alignment horizontal="center"/>
    </xf>
    <xf numFmtId="0" fontId="42" fillId="0" borderId="0" xfId="0" applyFont="1" applyBorder="1" applyAlignment="1">
      <alignment horizontal="center"/>
    </xf>
    <xf numFmtId="0" fontId="42" fillId="8" borderId="0" xfId="0" applyFont="1" applyFill="1" applyBorder="1"/>
    <xf numFmtId="0" fontId="42" fillId="9" borderId="0" xfId="0" applyFont="1" applyFill="1" applyBorder="1" applyAlignment="1">
      <alignment horizontal="centerContinuous"/>
    </xf>
    <xf numFmtId="0" fontId="40" fillId="0" borderId="0" xfId="0" applyFont="1" applyBorder="1" applyAlignment="1">
      <alignment horizontal="center"/>
    </xf>
    <xf numFmtId="0" fontId="42" fillId="0" borderId="0" xfId="0" applyFont="1" applyBorder="1" applyAlignment="1" applyProtection="1">
      <alignment horizontal="right"/>
    </xf>
    <xf numFmtId="3" fontId="40" fillId="0" borderId="0" xfId="0" applyNumberFormat="1" applyFont="1" applyBorder="1"/>
    <xf numFmtId="4" fontId="40" fillId="0" borderId="0" xfId="0" applyNumberFormat="1" applyFont="1" applyBorder="1"/>
    <xf numFmtId="0" fontId="42" fillId="0" borderId="0" xfId="0" applyFont="1" applyFill="1" applyBorder="1" applyAlignment="1" applyProtection="1">
      <alignment horizontal="centerContinuous"/>
    </xf>
    <xf numFmtId="0" fontId="43" fillId="9" borderId="0" xfId="0" applyFont="1" applyFill="1" applyBorder="1"/>
    <xf numFmtId="3" fontId="7" fillId="0" borderId="0" xfId="15" applyNumberFormat="1" applyFont="1"/>
    <xf numFmtId="17" fontId="3" fillId="10" borderId="0" xfId="0" applyNumberFormat="1" applyFont="1" applyFill="1" applyAlignment="1">
      <alignment horizontal="center" vertical="center"/>
    </xf>
    <xf numFmtId="0" fontId="3" fillId="25" borderId="35" xfId="18" applyNumberFormat="1" applyFont="1" applyFill="1" applyBorder="1" applyAlignment="1">
      <alignment horizontal="center" vertical="center" wrapText="1"/>
    </xf>
    <xf numFmtId="0" fontId="3" fillId="26" borderId="35" xfId="18" applyNumberFormat="1" applyFont="1" applyFill="1" applyBorder="1" applyAlignment="1">
      <alignment horizontal="center" vertical="center" wrapText="1"/>
    </xf>
    <xf numFmtId="0" fontId="46" fillId="28" borderId="36" xfId="18" applyNumberFormat="1" applyFont="1" applyFill="1" applyBorder="1" applyAlignment="1">
      <alignment horizontal="center" vertical="center" wrapText="1"/>
    </xf>
    <xf numFmtId="0" fontId="46" fillId="27" borderId="36" xfId="18" applyNumberFormat="1" applyFont="1" applyFill="1" applyBorder="1" applyAlignment="1">
      <alignment horizontal="center" vertical="center" wrapText="1"/>
    </xf>
    <xf numFmtId="0" fontId="47" fillId="17" borderId="0" xfId="18" quotePrefix="1" applyFont="1" applyFill="1" applyAlignment="1"/>
    <xf numFmtId="0" fontId="47" fillId="0" borderId="0" xfId="18" applyNumberFormat="1" applyFont="1" applyBorder="1" applyAlignment="1"/>
    <xf numFmtId="0" fontId="47" fillId="17" borderId="0" xfId="18" quotePrefix="1" applyFont="1" applyFill="1" applyBorder="1" applyAlignment="1">
      <alignment horizontal="left"/>
    </xf>
    <xf numFmtId="0" fontId="48" fillId="0" borderId="0" xfId="18" applyFont="1"/>
    <xf numFmtId="3" fontId="48" fillId="28" borderId="29" xfId="18" applyNumberFormat="1" applyFont="1" applyFill="1" applyBorder="1" applyAlignment="1"/>
    <xf numFmtId="3" fontId="48" fillId="23" borderId="23" xfId="18" applyNumberFormat="1" applyFont="1" applyFill="1" applyBorder="1" applyAlignment="1"/>
    <xf numFmtId="3" fontId="48" fillId="23" borderId="24" xfId="18" applyNumberFormat="1" applyFont="1" applyFill="1" applyBorder="1" applyAlignment="1"/>
    <xf numFmtId="3" fontId="48" fillId="23" borderId="24" xfId="18" applyNumberFormat="1" applyFont="1" applyFill="1" applyBorder="1" applyAlignment="1" applyProtection="1"/>
    <xf numFmtId="3" fontId="48" fillId="23" borderId="25" xfId="18" applyNumberFormat="1" applyFont="1" applyFill="1" applyBorder="1" applyAlignment="1"/>
    <xf numFmtId="3" fontId="48" fillId="28" borderId="30" xfId="18" applyNumberFormat="1" applyFont="1" applyFill="1" applyBorder="1" applyAlignment="1"/>
    <xf numFmtId="3" fontId="48" fillId="23" borderId="32" xfId="18" applyNumberFormat="1" applyFont="1" applyFill="1" applyBorder="1" applyAlignment="1"/>
    <xf numFmtId="3" fontId="48" fillId="23" borderId="33" xfId="18" applyNumberFormat="1" applyFont="1" applyFill="1" applyBorder="1" applyAlignment="1"/>
    <xf numFmtId="3" fontId="48" fillId="23" borderId="33" xfId="18" applyNumberFormat="1" applyFont="1" applyFill="1" applyBorder="1" applyAlignment="1" applyProtection="1"/>
    <xf numFmtId="3" fontId="48" fillId="23" borderId="34" xfId="18" applyNumberFormat="1" applyFont="1" applyFill="1" applyBorder="1" applyAlignment="1"/>
    <xf numFmtId="3" fontId="46" fillId="28" borderId="30" xfId="18" applyNumberFormat="1" applyFont="1" applyFill="1" applyBorder="1" applyAlignment="1"/>
    <xf numFmtId="3" fontId="46" fillId="23" borderId="32" xfId="18" applyNumberFormat="1" applyFont="1" applyFill="1" applyBorder="1" applyAlignment="1"/>
    <xf numFmtId="3" fontId="46" fillId="23" borderId="33" xfId="18" applyNumberFormat="1" applyFont="1" applyFill="1" applyBorder="1" applyAlignment="1"/>
    <xf numFmtId="3" fontId="46" fillId="23" borderId="33" xfId="18" applyNumberFormat="1" applyFont="1" applyFill="1" applyBorder="1" applyAlignment="1" applyProtection="1"/>
    <xf numFmtId="3" fontId="46" fillId="23" borderId="34" xfId="18" applyNumberFormat="1" applyFont="1" applyFill="1" applyBorder="1" applyAlignment="1"/>
    <xf numFmtId="3" fontId="46" fillId="28" borderId="31" xfId="18" applyNumberFormat="1" applyFont="1" applyFill="1" applyBorder="1" applyAlignment="1">
      <alignment vertical="center"/>
    </xf>
    <xf numFmtId="0" fontId="1" fillId="0" borderId="0" xfId="0" applyFont="1"/>
    <xf numFmtId="3" fontId="1" fillId="0" borderId="0" xfId="0" applyNumberFormat="1" applyFont="1"/>
    <xf numFmtId="3" fontId="14" fillId="0" borderId="0" xfId="0" applyNumberFormat="1" applyFont="1" applyBorder="1"/>
    <xf numFmtId="17" fontId="14" fillId="0" borderId="5" xfId="0" applyNumberFormat="1" applyFont="1" applyBorder="1" applyAlignment="1">
      <alignment horizontal="left"/>
    </xf>
    <xf numFmtId="3" fontId="14" fillId="14" borderId="0" xfId="0" applyNumberFormat="1" applyFont="1" applyFill="1" applyBorder="1" applyAlignment="1"/>
    <xf numFmtId="0" fontId="23" fillId="17" borderId="10" xfId="20" applyFont="1" applyFill="1" applyBorder="1" applyAlignment="1"/>
    <xf numFmtId="0" fontId="24" fillId="17" borderId="10" xfId="20" applyFont="1" applyFill="1" applyBorder="1" applyAlignment="1"/>
    <xf numFmtId="168" fontId="49" fillId="9" borderId="38" xfId="0" applyNumberFormat="1" applyFont="1" applyFill="1" applyBorder="1" applyAlignment="1">
      <alignment horizontal="right"/>
    </xf>
    <xf numFmtId="0" fontId="52" fillId="0" borderId="0" xfId="0" applyFont="1" applyAlignment="1">
      <alignment horizontal="center" vertical="center"/>
    </xf>
    <xf numFmtId="0" fontId="52" fillId="0" borderId="0" xfId="0" applyFont="1"/>
    <xf numFmtId="0" fontId="50" fillId="0" borderId="0" xfId="15" applyFont="1" applyAlignment="1">
      <alignment vertical="center" wrapText="1"/>
    </xf>
    <xf numFmtId="3" fontId="14" fillId="0" borderId="0" xfId="0" applyNumberFormat="1" applyFont="1" applyFill="1" applyBorder="1" applyAlignment="1"/>
    <xf numFmtId="0" fontId="56" fillId="22" borderId="0" xfId="0" applyFont="1" applyFill="1" applyBorder="1" applyAlignment="1">
      <alignment horizontal="center" vertical="center"/>
    </xf>
    <xf numFmtId="0" fontId="12" fillId="22" borderId="0" xfId="0" applyFont="1" applyFill="1" applyBorder="1" applyAlignment="1">
      <alignment horizontal="center" vertical="center" wrapText="1"/>
    </xf>
    <xf numFmtId="0" fontId="57" fillId="0" borderId="0" xfId="0" applyFont="1"/>
    <xf numFmtId="3" fontId="7" fillId="0" borderId="0" xfId="0" applyNumberFormat="1" applyFont="1" applyFill="1" applyBorder="1" applyAlignment="1">
      <alignment horizontal="right"/>
    </xf>
    <xf numFmtId="3" fontId="58" fillId="0" borderId="0" xfId="0" applyNumberFormat="1" applyFont="1" applyFill="1" applyBorder="1" applyAlignment="1">
      <alignment horizontal="right"/>
    </xf>
    <xf numFmtId="0" fontId="52" fillId="0" borderId="0" xfId="0" applyFont="1" applyFill="1" applyBorder="1" applyAlignment="1">
      <alignment horizontal="left"/>
    </xf>
    <xf numFmtId="0" fontId="7" fillId="0" borderId="0" xfId="0" applyFont="1" applyFill="1" applyBorder="1"/>
    <xf numFmtId="0" fontId="0" fillId="0" borderId="0" xfId="0" applyFont="1" applyFill="1" applyBorder="1" applyAlignment="1">
      <alignment horizontal="left"/>
    </xf>
    <xf numFmtId="3" fontId="58" fillId="0" borderId="0" xfId="0" applyNumberFormat="1" applyFont="1" applyFill="1" applyBorder="1"/>
    <xf numFmtId="3" fontId="7" fillId="0" borderId="0" xfId="0" applyNumberFormat="1" applyFont="1" applyFill="1" applyBorder="1"/>
    <xf numFmtId="0" fontId="58" fillId="0" borderId="0" xfId="0" applyNumberFormat="1" applyFont="1" applyFill="1" applyBorder="1" applyAlignment="1">
      <alignment horizontal="right"/>
    </xf>
    <xf numFmtId="0" fontId="57" fillId="0" borderId="0" xfId="0" applyFont="1" applyFill="1" applyBorder="1"/>
    <xf numFmtId="0" fontId="59" fillId="0" borderId="0" xfId="0" applyFont="1" applyFill="1" applyBorder="1"/>
    <xf numFmtId="0" fontId="57" fillId="32" borderId="0" xfId="0" applyFont="1" applyFill="1"/>
    <xf numFmtId="3" fontId="14" fillId="32" borderId="0" xfId="0" applyNumberFormat="1" applyFont="1" applyFill="1"/>
    <xf numFmtId="0" fontId="57" fillId="32" borderId="0" xfId="0" applyFont="1" applyFill="1" applyAlignment="1">
      <alignment horizontal="center" wrapText="1"/>
    </xf>
    <xf numFmtId="4" fontId="0" fillId="0" borderId="0" xfId="0" applyNumberFormat="1"/>
    <xf numFmtId="17" fontId="3" fillId="10" borderId="0" xfId="0" applyNumberFormat="1" applyFont="1" applyFill="1" applyAlignment="1">
      <alignment horizontal="center" vertical="center"/>
    </xf>
    <xf numFmtId="49" fontId="14" fillId="0" borderId="0" xfId="0" applyNumberFormat="1" applyFont="1" applyAlignment="1">
      <alignment horizontal="center"/>
    </xf>
    <xf numFmtId="49" fontId="0" fillId="0" borderId="0" xfId="0" applyNumberFormat="1"/>
    <xf numFmtId="0" fontId="7" fillId="11" borderId="3" xfId="0" applyNumberFormat="1" applyFont="1" applyFill="1" applyBorder="1" applyAlignment="1">
      <alignment horizontal="center" vertical="center" wrapText="1"/>
    </xf>
    <xf numFmtId="0" fontId="7" fillId="13" borderId="4" xfId="0" applyNumberFormat="1" applyFont="1" applyFill="1" applyBorder="1" applyAlignment="1">
      <alignment horizontal="center" vertical="center" wrapText="1"/>
    </xf>
    <xf numFmtId="0" fontId="13" fillId="12" borderId="2" xfId="0" applyFont="1" applyFill="1" applyBorder="1" applyAlignment="1">
      <alignment horizontal="center" vertical="center" wrapText="1"/>
    </xf>
    <xf numFmtId="3" fontId="1" fillId="0" borderId="0" xfId="0" applyNumberFormat="1" applyFont="1" applyAlignment="1">
      <alignment vertical="center"/>
    </xf>
    <xf numFmtId="0" fontId="61" fillId="35" borderId="0" xfId="0" applyFont="1" applyFill="1" applyBorder="1" applyAlignment="1">
      <alignment horizontal="center" vertical="center" wrapText="1"/>
    </xf>
    <xf numFmtId="0" fontId="61" fillId="35" borderId="0" xfId="0" applyFont="1" applyFill="1" applyBorder="1" applyAlignment="1">
      <alignment horizontal="center" vertical="center"/>
    </xf>
    <xf numFmtId="0" fontId="63" fillId="0" borderId="0" xfId="0" applyFont="1" applyFill="1" applyBorder="1" applyAlignment="1">
      <alignment horizontal="justify" wrapText="1"/>
    </xf>
    <xf numFmtId="3" fontId="7" fillId="0" borderId="0" xfId="0" applyNumberFormat="1" applyFont="1" applyFill="1" applyBorder="1" applyAlignment="1">
      <alignment horizontal="center"/>
    </xf>
    <xf numFmtId="0" fontId="62" fillId="36" borderId="0" xfId="0" applyFont="1" applyFill="1" applyBorder="1" applyAlignment="1">
      <alignment horizontal="center" vertical="center" wrapText="1"/>
    </xf>
    <xf numFmtId="0" fontId="62" fillId="35" borderId="0" xfId="0" applyFont="1" applyFill="1" applyBorder="1" applyAlignment="1">
      <alignment horizontal="center" vertical="center" wrapText="1"/>
    </xf>
    <xf numFmtId="0" fontId="12" fillId="34" borderId="0" xfId="0" applyFont="1" applyFill="1" applyBorder="1" applyAlignment="1">
      <alignment horizontal="center" vertical="center" wrapText="1"/>
    </xf>
    <xf numFmtId="0" fontId="10" fillId="36" borderId="40" xfId="0" applyNumberFormat="1" applyFont="1" applyFill="1" applyBorder="1" applyAlignment="1">
      <alignment horizontal="center"/>
    </xf>
    <xf numFmtId="0" fontId="10" fillId="36" borderId="41" xfId="0" applyNumberFormat="1" applyFont="1" applyFill="1" applyBorder="1" applyAlignment="1">
      <alignment horizontal="center"/>
    </xf>
    <xf numFmtId="0" fontId="10" fillId="36" borderId="42" xfId="0" applyNumberFormat="1" applyFont="1" applyFill="1" applyBorder="1" applyAlignment="1">
      <alignment horizontal="center"/>
    </xf>
    <xf numFmtId="0" fontId="0" fillId="9" borderId="0" xfId="0" applyFill="1"/>
    <xf numFmtId="0" fontId="68" fillId="37" borderId="0" xfId="22" applyFont="1" applyFill="1"/>
    <xf numFmtId="0" fontId="69" fillId="37" borderId="0" xfId="0" applyFont="1" applyFill="1"/>
    <xf numFmtId="0" fontId="70" fillId="37" borderId="0" xfId="0" applyFont="1" applyFill="1"/>
    <xf numFmtId="0" fontId="71" fillId="37" borderId="0" xfId="0" applyFont="1" applyFill="1" applyBorder="1" applyAlignment="1"/>
    <xf numFmtId="4" fontId="7" fillId="0" borderId="21" xfId="0" applyNumberFormat="1" applyFont="1" applyBorder="1" applyAlignment="1">
      <alignment horizontal="right" vertical="center"/>
    </xf>
    <xf numFmtId="4" fontId="7" fillId="0" borderId="22" xfId="0" applyNumberFormat="1" applyFont="1" applyBorder="1" applyAlignment="1">
      <alignment horizontal="right" vertical="center"/>
    </xf>
    <xf numFmtId="0" fontId="0" fillId="0" borderId="0" xfId="0" applyAlignment="1">
      <alignment horizontal="center" vertical="center" wrapText="1"/>
    </xf>
    <xf numFmtId="0" fontId="76" fillId="38" borderId="0" xfId="0" applyFont="1" applyFill="1" applyAlignment="1">
      <alignment horizontal="center" vertical="center" wrapText="1"/>
    </xf>
    <xf numFmtId="0" fontId="76" fillId="39" borderId="0" xfId="0" applyFont="1" applyFill="1" applyAlignment="1">
      <alignment horizontal="center" vertical="center" wrapText="1"/>
    </xf>
    <xf numFmtId="0" fontId="76" fillId="14" borderId="0" xfId="0" applyFont="1" applyFill="1" applyAlignment="1">
      <alignment horizontal="center" vertical="center" wrapText="1"/>
    </xf>
    <xf numFmtId="3" fontId="77" fillId="38" borderId="0" xfId="0" applyNumberFormat="1" applyFont="1" applyFill="1"/>
    <xf numFmtId="0" fontId="75" fillId="14" borderId="0" xfId="0" applyFont="1" applyFill="1" applyAlignment="1">
      <alignment horizontal="left" indent="1"/>
    </xf>
    <xf numFmtId="0" fontId="76" fillId="39" borderId="0" xfId="0" applyFont="1" applyFill="1" applyAlignment="1">
      <alignment horizontal="left" indent="1"/>
    </xf>
    <xf numFmtId="49" fontId="10" fillId="0" borderId="0" xfId="0" applyNumberFormat="1" applyFont="1" applyFill="1" applyBorder="1" applyAlignment="1">
      <alignment horizontal="left"/>
    </xf>
    <xf numFmtId="0" fontId="3" fillId="2" borderId="0" xfId="0" applyFont="1" applyFill="1" applyAlignment="1">
      <alignment horizontal="right" vertical="center" wrapText="1"/>
    </xf>
    <xf numFmtId="0" fontId="3" fillId="2" borderId="0" xfId="0" applyFont="1" applyFill="1" applyAlignment="1">
      <alignment horizontal="left" vertical="center" indent="1"/>
    </xf>
    <xf numFmtId="0" fontId="78" fillId="4" borderId="0" xfId="0" applyFont="1" applyFill="1"/>
    <xf numFmtId="37" fontId="7" fillId="0" borderId="0" xfId="2" applyNumberFormat="1" applyFont="1" applyBorder="1" applyProtection="1"/>
    <xf numFmtId="166" fontId="7" fillId="0" borderId="0" xfId="2" applyNumberFormat="1" applyFont="1" applyBorder="1" applyAlignment="1" applyProtection="1">
      <alignment horizontal="center" vertical="center"/>
    </xf>
    <xf numFmtId="39" fontId="7" fillId="0" borderId="0" xfId="2" applyNumberFormat="1" applyFont="1" applyBorder="1" applyProtection="1"/>
    <xf numFmtId="37" fontId="7" fillId="0" borderId="0" xfId="3" applyNumberFormat="1" applyFont="1" applyBorder="1" applyProtection="1"/>
    <xf numFmtId="39" fontId="7" fillId="0" borderId="0" xfId="3" applyNumberFormat="1" applyFont="1" applyBorder="1" applyProtection="1"/>
    <xf numFmtId="3" fontId="14" fillId="0" borderId="6" xfId="0" applyNumberFormat="1" applyFont="1" applyFill="1" applyBorder="1" applyAlignment="1"/>
    <xf numFmtId="3" fontId="13" fillId="0" borderId="7" xfId="0" applyNumberFormat="1" applyFont="1" applyFill="1" applyBorder="1" applyAlignment="1"/>
    <xf numFmtId="3" fontId="7" fillId="0" borderId="6" xfId="15" applyNumberFormat="1" applyFont="1" applyBorder="1"/>
    <xf numFmtId="3" fontId="7" fillId="0" borderId="7" xfId="15" applyNumberFormat="1" applyFont="1" applyBorder="1"/>
    <xf numFmtId="3" fontId="13" fillId="0" borderId="6" xfId="0" applyNumberFormat="1" applyFont="1" applyBorder="1"/>
    <xf numFmtId="3" fontId="0" fillId="0" borderId="6" xfId="0" applyNumberFormat="1" applyFont="1" applyBorder="1"/>
    <xf numFmtId="3" fontId="14" fillId="0" borderId="7" xfId="0" applyNumberFormat="1" applyFont="1" applyFill="1" applyBorder="1" applyAlignment="1"/>
    <xf numFmtId="3" fontId="30" fillId="0" borderId="0" xfId="18" applyNumberFormat="1" applyFont="1" applyBorder="1" applyAlignment="1"/>
    <xf numFmtId="3" fontId="80" fillId="40" borderId="0" xfId="0" applyNumberFormat="1" applyFont="1" applyFill="1" applyBorder="1" applyAlignment="1"/>
    <xf numFmtId="3" fontId="79" fillId="40" borderId="0" xfId="0" applyNumberFormat="1" applyFont="1" applyFill="1" applyBorder="1" applyAlignment="1"/>
    <xf numFmtId="3" fontId="0" fillId="0" borderId="43" xfId="0" applyNumberFormat="1" applyBorder="1"/>
    <xf numFmtId="3" fontId="0" fillId="0" borderId="44" xfId="0" applyNumberFormat="1" applyBorder="1"/>
    <xf numFmtId="3" fontId="0" fillId="0" borderId="45" xfId="0" applyNumberFormat="1" applyBorder="1"/>
    <xf numFmtId="3" fontId="0" fillId="0" borderId="46" xfId="0" applyNumberFormat="1" applyBorder="1"/>
    <xf numFmtId="3" fontId="0" fillId="0" borderId="47" xfId="0" applyNumberFormat="1" applyBorder="1"/>
    <xf numFmtId="3" fontId="0" fillId="0" borderId="48" xfId="0" applyNumberFormat="1" applyBorder="1"/>
    <xf numFmtId="3" fontId="1" fillId="0" borderId="46" xfId="0" applyNumberFormat="1" applyFont="1" applyBorder="1" applyAlignment="1">
      <alignment vertical="center"/>
    </xf>
    <xf numFmtId="3" fontId="1" fillId="0" borderId="47" xfId="0" applyNumberFormat="1" applyFont="1" applyBorder="1" applyAlignment="1">
      <alignment vertical="center"/>
    </xf>
    <xf numFmtId="3" fontId="1" fillId="0" borderId="48" xfId="0" applyNumberFormat="1" applyFont="1" applyBorder="1" applyAlignment="1">
      <alignment vertical="center"/>
    </xf>
    <xf numFmtId="0" fontId="0" fillId="0" borderId="46" xfId="0" applyBorder="1"/>
    <xf numFmtId="0" fontId="0" fillId="0" borderId="47" xfId="0" applyBorder="1"/>
    <xf numFmtId="0" fontId="0" fillId="0" borderId="48" xfId="0" applyBorder="1"/>
    <xf numFmtId="3" fontId="1" fillId="0" borderId="49" xfId="0" applyNumberFormat="1" applyFont="1" applyBorder="1"/>
    <xf numFmtId="3" fontId="1" fillId="0" borderId="50" xfId="0" applyNumberFormat="1" applyFont="1" applyBorder="1"/>
    <xf numFmtId="3" fontId="1" fillId="0" borderId="51" xfId="0" applyNumberFormat="1" applyFont="1" applyBorder="1"/>
    <xf numFmtId="0" fontId="0" fillId="0" borderId="52" xfId="0" applyBorder="1" applyAlignment="1">
      <alignment wrapText="1"/>
    </xf>
    <xf numFmtId="0" fontId="0" fillId="0" borderId="53" xfId="0" applyBorder="1" applyAlignment="1">
      <alignment wrapText="1"/>
    </xf>
    <xf numFmtId="0" fontId="0" fillId="0" borderId="54" xfId="0" applyBorder="1" applyAlignment="1">
      <alignment wrapText="1"/>
    </xf>
    <xf numFmtId="0" fontId="0" fillId="0" borderId="43" xfId="0" applyBorder="1" applyAlignment="1">
      <alignment wrapText="1"/>
    </xf>
    <xf numFmtId="0" fontId="0" fillId="0" borderId="46" xfId="0" applyBorder="1" applyAlignment="1">
      <alignment wrapText="1"/>
    </xf>
    <xf numFmtId="0" fontId="7" fillId="12" borderId="46" xfId="0" applyFont="1" applyFill="1" applyBorder="1" applyAlignment="1">
      <alignment horizontal="center" vertical="center" wrapText="1"/>
    </xf>
    <xf numFmtId="0" fontId="7" fillId="11" borderId="49" xfId="0" applyFont="1" applyFill="1" applyBorder="1" applyAlignment="1">
      <alignment horizontal="center" vertical="center" wrapText="1"/>
    </xf>
    <xf numFmtId="3" fontId="1" fillId="0" borderId="47" xfId="0" applyNumberFormat="1" applyFont="1" applyBorder="1"/>
    <xf numFmtId="3" fontId="1" fillId="0" borderId="48" xfId="0" applyNumberFormat="1" applyFont="1" applyBorder="1"/>
    <xf numFmtId="0" fontId="0" fillId="0" borderId="43" xfId="0" applyBorder="1" applyAlignment="1">
      <alignment vertical="center" wrapText="1"/>
    </xf>
    <xf numFmtId="0" fontId="0" fillId="0" borderId="46" xfId="0" applyBorder="1" applyAlignment="1">
      <alignment vertical="center" wrapText="1"/>
    </xf>
    <xf numFmtId="3" fontId="0" fillId="0" borderId="44" xfId="0" applyNumberFormat="1" applyBorder="1" applyAlignment="1">
      <alignment horizontal="right" vertical="center"/>
    </xf>
    <xf numFmtId="3" fontId="0" fillId="0" borderId="45" xfId="0" applyNumberFormat="1" applyBorder="1" applyAlignment="1">
      <alignment horizontal="right" vertical="center"/>
    </xf>
    <xf numFmtId="0" fontId="0" fillId="0" borderId="43" xfId="0" applyBorder="1" applyAlignment="1">
      <alignment horizontal="right" vertical="center" wrapText="1"/>
    </xf>
    <xf numFmtId="3" fontId="0" fillId="0" borderId="47" xfId="0" applyNumberFormat="1" applyBorder="1" applyAlignment="1">
      <alignment horizontal="right" vertical="center"/>
    </xf>
    <xf numFmtId="3" fontId="0" fillId="0" borderId="48" xfId="0" applyNumberFormat="1" applyBorder="1" applyAlignment="1">
      <alignment horizontal="right" vertical="center"/>
    </xf>
    <xf numFmtId="0" fontId="0" fillId="0" borderId="46" xfId="0" applyBorder="1" applyAlignment="1">
      <alignment horizontal="right" vertical="center" wrapText="1"/>
    </xf>
    <xf numFmtId="3" fontId="1" fillId="0" borderId="47" xfId="0" applyNumberFormat="1" applyFont="1" applyBorder="1" applyAlignment="1">
      <alignment horizontal="right" vertical="center"/>
    </xf>
    <xf numFmtId="3" fontId="1" fillId="0" borderId="48" xfId="0" applyNumberFormat="1" applyFont="1" applyBorder="1" applyAlignment="1">
      <alignment horizontal="right" vertical="center"/>
    </xf>
    <xf numFmtId="0" fontId="10" fillId="12" borderId="46" xfId="0" applyFont="1" applyFill="1" applyBorder="1" applyAlignment="1">
      <alignment horizontal="right" vertical="center" wrapText="1"/>
    </xf>
    <xf numFmtId="0" fontId="0" fillId="0" borderId="47" xfId="0" applyBorder="1" applyAlignment="1">
      <alignment horizontal="right" vertical="center"/>
    </xf>
    <xf numFmtId="3" fontId="1" fillId="0" borderId="50" xfId="0" applyNumberFormat="1" applyFont="1" applyBorder="1" applyAlignment="1">
      <alignment horizontal="right" vertical="center"/>
    </xf>
    <xf numFmtId="3" fontId="1" fillId="0" borderId="51" xfId="0" applyNumberFormat="1" applyFont="1" applyBorder="1" applyAlignment="1">
      <alignment horizontal="right" vertical="center"/>
    </xf>
    <xf numFmtId="0" fontId="10" fillId="11" borderId="49" xfId="0" applyFont="1" applyFill="1" applyBorder="1" applyAlignment="1">
      <alignment horizontal="right" vertical="center" wrapText="1"/>
    </xf>
    <xf numFmtId="0" fontId="34" fillId="25" borderId="35" xfId="18" applyNumberFormat="1" applyFont="1" applyFill="1" applyBorder="1" applyAlignment="1">
      <alignment horizontal="center" vertical="center" wrapText="1"/>
    </xf>
    <xf numFmtId="0" fontId="34" fillId="25" borderId="36" xfId="18" applyNumberFormat="1" applyFont="1" applyFill="1" applyBorder="1" applyAlignment="1">
      <alignment horizontal="center" vertical="center" wrapText="1"/>
    </xf>
    <xf numFmtId="0" fontId="34" fillId="25" borderId="37" xfId="18" applyNumberFormat="1" applyFont="1" applyFill="1" applyBorder="1" applyAlignment="1">
      <alignment horizontal="center" vertical="center" wrapText="1"/>
    </xf>
    <xf numFmtId="0" fontId="12" fillId="30" borderId="59" xfId="7" applyFont="1" applyFill="1" applyBorder="1" applyAlignment="1">
      <alignment horizontal="center" vertical="center"/>
    </xf>
    <xf numFmtId="0" fontId="38" fillId="31" borderId="59" xfId="7" applyFont="1" applyFill="1" applyBorder="1" applyAlignment="1">
      <alignment horizontal="center" vertical="center"/>
    </xf>
    <xf numFmtId="0" fontId="10" fillId="0" borderId="60" xfId="7" applyNumberFormat="1" applyFont="1" applyBorder="1" applyAlignment="1">
      <alignment horizontal="right"/>
    </xf>
    <xf numFmtId="0" fontId="7" fillId="0" borderId="61" xfId="7" applyNumberFormat="1" applyFont="1" applyBorder="1" applyAlignment="1">
      <alignment horizontal="right"/>
    </xf>
    <xf numFmtId="0" fontId="7" fillId="0" borderId="62" xfId="7" applyNumberFormat="1" applyFont="1" applyBorder="1" applyAlignment="1">
      <alignment horizontal="right"/>
    </xf>
    <xf numFmtId="0" fontId="10" fillId="0" borderId="63" xfId="7" applyNumberFormat="1" applyFont="1" applyBorder="1" applyAlignment="1">
      <alignment horizontal="right"/>
    </xf>
    <xf numFmtId="0" fontId="7" fillId="0" borderId="64" xfId="7" applyNumberFormat="1" applyFont="1" applyBorder="1" applyAlignment="1">
      <alignment horizontal="right"/>
    </xf>
    <xf numFmtId="0" fontId="7" fillId="0" borderId="65" xfId="7" applyNumberFormat="1" applyFont="1" applyBorder="1" applyAlignment="1">
      <alignment horizontal="right"/>
    </xf>
    <xf numFmtId="0" fontId="10" fillId="0" borderId="64" xfId="7" applyNumberFormat="1" applyFont="1" applyBorder="1" applyAlignment="1">
      <alignment horizontal="right"/>
    </xf>
    <xf numFmtId="0" fontId="10" fillId="0" borderId="65" xfId="7" applyNumberFormat="1" applyFont="1" applyBorder="1" applyAlignment="1">
      <alignment horizontal="right"/>
    </xf>
    <xf numFmtId="4" fontId="10" fillId="0" borderId="66" xfId="7" applyNumberFormat="1" applyFont="1" applyBorder="1" applyAlignment="1">
      <alignment horizontal="right"/>
    </xf>
    <xf numFmtId="4" fontId="10" fillId="0" borderId="67" xfId="7" applyNumberFormat="1" applyFont="1" applyBorder="1" applyAlignment="1">
      <alignment horizontal="right"/>
    </xf>
    <xf numFmtId="0" fontId="10" fillId="0" borderId="67" xfId="7" applyNumberFormat="1" applyFont="1" applyBorder="1" applyAlignment="1">
      <alignment horizontal="right"/>
    </xf>
    <xf numFmtId="0" fontId="10" fillId="0" borderId="68" xfId="7" applyNumberFormat="1" applyFont="1" applyBorder="1" applyAlignment="1">
      <alignment horizontal="right"/>
    </xf>
    <xf numFmtId="0" fontId="7" fillId="0" borderId="60" xfId="7" applyNumberFormat="1" applyFont="1" applyBorder="1" applyAlignment="1">
      <alignment horizontal="right"/>
    </xf>
    <xf numFmtId="0" fontId="7" fillId="0" borderId="63" xfId="7" applyNumberFormat="1" applyFont="1" applyBorder="1" applyAlignment="1">
      <alignment horizontal="right"/>
    </xf>
    <xf numFmtId="0" fontId="10" fillId="0" borderId="66" xfId="7" applyNumberFormat="1" applyFont="1" applyBorder="1" applyAlignment="1">
      <alignment horizontal="right"/>
    </xf>
    <xf numFmtId="4" fontId="7" fillId="0" borderId="69" xfId="0" applyNumberFormat="1" applyFont="1" applyBorder="1" applyAlignment="1">
      <alignment horizontal="right"/>
    </xf>
    <xf numFmtId="4" fontId="7" fillId="0" borderId="70" xfId="0" applyNumberFormat="1" applyFont="1" applyBorder="1" applyAlignment="1">
      <alignment horizontal="right"/>
    </xf>
    <xf numFmtId="4" fontId="7" fillId="0" borderId="71" xfId="0" applyNumberFormat="1" applyFont="1" applyBorder="1" applyAlignment="1">
      <alignment horizontal="right"/>
    </xf>
    <xf numFmtId="4" fontId="7" fillId="0" borderId="72" xfId="0" applyNumberFormat="1" applyFont="1" applyBorder="1" applyAlignment="1">
      <alignment horizontal="right"/>
    </xf>
    <xf numFmtId="4" fontId="7" fillId="0" borderId="73" xfId="0" applyNumberFormat="1" applyFont="1" applyBorder="1" applyAlignment="1">
      <alignment horizontal="right"/>
    </xf>
    <xf numFmtId="4" fontId="0" fillId="0" borderId="73" xfId="0" applyNumberFormat="1" applyBorder="1"/>
    <xf numFmtId="4" fontId="7" fillId="0" borderId="74" xfId="0" applyNumberFormat="1" applyFont="1" applyBorder="1" applyAlignment="1">
      <alignment horizontal="right"/>
    </xf>
    <xf numFmtId="4" fontId="7" fillId="0" borderId="55" xfId="0" applyNumberFormat="1" applyFont="1" applyBorder="1" applyAlignment="1">
      <alignment horizontal="right" vertical="center"/>
    </xf>
    <xf numFmtId="4" fontId="7" fillId="0" borderId="56" xfId="0" applyNumberFormat="1" applyFont="1" applyBorder="1" applyAlignment="1">
      <alignment horizontal="right" vertical="center"/>
    </xf>
    <xf numFmtId="0" fontId="7" fillId="0" borderId="78" xfId="0" applyNumberFormat="1" applyFont="1" applyBorder="1" applyAlignment="1">
      <alignment horizontal="right"/>
    </xf>
    <xf numFmtId="0" fontId="7" fillId="0" borderId="79" xfId="0" applyNumberFormat="1" applyFont="1" applyBorder="1" applyAlignment="1">
      <alignment horizontal="right"/>
    </xf>
    <xf numFmtId="0" fontId="7" fillId="0" borderId="80" xfId="0" applyNumberFormat="1" applyFont="1" applyBorder="1" applyAlignment="1">
      <alignment horizontal="right"/>
    </xf>
    <xf numFmtId="0" fontId="7" fillId="0" borderId="81" xfId="0" applyNumberFormat="1" applyFont="1" applyBorder="1" applyAlignment="1">
      <alignment horizontal="right"/>
    </xf>
    <xf numFmtId="0" fontId="7" fillId="0" borderId="82" xfId="0" applyNumberFormat="1" applyFont="1" applyBorder="1" applyAlignment="1">
      <alignment horizontal="right"/>
    </xf>
    <xf numFmtId="0" fontId="7" fillId="0" borderId="83" xfId="0" applyNumberFormat="1" applyFont="1" applyBorder="1" applyAlignment="1">
      <alignment horizontal="right"/>
    </xf>
    <xf numFmtId="0" fontId="46" fillId="27" borderId="37" xfId="18" applyNumberFormat="1" applyFont="1" applyFill="1" applyBorder="1" applyAlignment="1">
      <alignment horizontal="center" vertical="center" wrapText="1"/>
    </xf>
    <xf numFmtId="0" fontId="81" fillId="0" borderId="0" xfId="0" applyFont="1" applyFill="1" applyBorder="1"/>
    <xf numFmtId="2" fontId="13" fillId="0" borderId="6" xfId="0" applyNumberFormat="1" applyFont="1" applyBorder="1" applyAlignment="1">
      <alignment horizontal="center"/>
    </xf>
    <xf numFmtId="0" fontId="7" fillId="0" borderId="0" xfId="7"/>
    <xf numFmtId="0" fontId="35" fillId="26" borderId="0" xfId="18" applyNumberFormat="1" applyFont="1" applyFill="1" applyBorder="1" applyAlignment="1">
      <alignment horizontal="center" vertical="center" wrapText="1"/>
    </xf>
    <xf numFmtId="0" fontId="76" fillId="14" borderId="0" xfId="0" applyFont="1" applyFill="1" applyAlignment="1">
      <alignment horizontal="left" indent="1"/>
    </xf>
    <xf numFmtId="0" fontId="1" fillId="0" borderId="0" xfId="0" applyFont="1" applyAlignment="1">
      <alignment horizontal="center" vertical="center" wrapText="1"/>
    </xf>
    <xf numFmtId="0" fontId="82" fillId="0" borderId="0" xfId="0" applyFont="1"/>
    <xf numFmtId="0" fontId="84" fillId="28" borderId="0" xfId="18" applyNumberFormat="1" applyFont="1" applyFill="1" applyBorder="1" applyAlignment="1">
      <alignment horizontal="center" vertical="center" wrapText="1"/>
    </xf>
    <xf numFmtId="3" fontId="9" fillId="0" borderId="23" xfId="0" applyNumberFormat="1" applyFont="1" applyBorder="1" applyAlignment="1">
      <alignment horizontal="center" vertical="center"/>
    </xf>
    <xf numFmtId="3" fontId="9" fillId="0" borderId="24" xfId="0" applyNumberFormat="1" applyFont="1" applyBorder="1" applyAlignment="1">
      <alignment horizontal="center" vertical="center"/>
    </xf>
    <xf numFmtId="3" fontId="9" fillId="0" borderId="25" xfId="0" applyNumberFormat="1" applyFont="1" applyBorder="1" applyAlignment="1">
      <alignment horizontal="center" vertical="center"/>
    </xf>
    <xf numFmtId="3" fontId="9" fillId="0" borderId="32" xfId="0" applyNumberFormat="1" applyFont="1" applyBorder="1" applyAlignment="1">
      <alignment horizontal="center" vertical="center"/>
    </xf>
    <xf numFmtId="3" fontId="9" fillId="0" borderId="33" xfId="0" applyNumberFormat="1" applyFont="1" applyBorder="1" applyAlignment="1">
      <alignment horizontal="center" vertical="center"/>
    </xf>
    <xf numFmtId="3" fontId="9" fillId="0" borderId="34" xfId="0" applyNumberFormat="1" applyFont="1" applyBorder="1" applyAlignment="1">
      <alignment horizontal="center" vertical="center"/>
    </xf>
    <xf numFmtId="0" fontId="9" fillId="0" borderId="32" xfId="0" applyNumberFormat="1" applyFont="1" applyBorder="1" applyAlignment="1">
      <alignment horizontal="center" vertical="center"/>
    </xf>
    <xf numFmtId="0" fontId="9" fillId="0" borderId="33" xfId="0" applyNumberFormat="1" applyFont="1" applyBorder="1" applyAlignment="1">
      <alignment horizontal="center" vertical="center"/>
    </xf>
    <xf numFmtId="0" fontId="9" fillId="0" borderId="34" xfId="0" applyNumberFormat="1" applyFont="1" applyBorder="1" applyAlignment="1">
      <alignment horizontal="center" vertical="center"/>
    </xf>
    <xf numFmtId="3" fontId="20" fillId="0" borderId="86" xfId="0" applyNumberFormat="1" applyFont="1" applyBorder="1" applyAlignment="1">
      <alignment horizontal="center" vertical="center"/>
    </xf>
    <xf numFmtId="3" fontId="20" fillId="0" borderId="87" xfId="0" applyNumberFormat="1" applyFont="1" applyBorder="1" applyAlignment="1">
      <alignment horizontal="center" vertical="center"/>
    </xf>
    <xf numFmtId="3" fontId="20" fillId="0" borderId="84" xfId="0" applyNumberFormat="1" applyFont="1" applyBorder="1" applyAlignment="1">
      <alignment horizontal="center" vertical="center"/>
    </xf>
    <xf numFmtId="0" fontId="0" fillId="0" borderId="0" xfId="0"/>
    <xf numFmtId="0" fontId="0" fillId="0" borderId="0" xfId="0" applyAlignment="1"/>
    <xf numFmtId="0" fontId="1" fillId="0" borderId="0" xfId="0" applyFont="1" applyAlignment="1">
      <alignment vertical="center" wrapText="1"/>
    </xf>
    <xf numFmtId="0" fontId="12" fillId="34" borderId="0" xfId="23" applyFont="1" applyFill="1" applyBorder="1" applyAlignment="1">
      <alignment horizontal="center" vertical="center" wrapText="1"/>
    </xf>
    <xf numFmtId="0" fontId="12" fillId="33" borderId="0" xfId="23" applyFont="1" applyFill="1" applyBorder="1" applyAlignment="1">
      <alignment horizontal="center" vertical="center" wrapText="1"/>
    </xf>
    <xf numFmtId="4" fontId="7" fillId="0" borderId="58" xfId="23" applyNumberFormat="1" applyFont="1" applyBorder="1" applyAlignment="1">
      <alignment horizontal="right" vertical="center"/>
    </xf>
    <xf numFmtId="4" fontId="7" fillId="0" borderId="57" xfId="23" applyNumberFormat="1" applyFont="1" applyBorder="1" applyAlignment="1">
      <alignment horizontal="right" vertical="center"/>
    </xf>
    <xf numFmtId="0" fontId="60" fillId="0" borderId="75" xfId="23" applyFont="1" applyFill="1" applyBorder="1" applyAlignment="1">
      <alignment horizontal="left" wrapText="1"/>
    </xf>
    <xf numFmtId="0" fontId="60" fillId="0" borderId="76" xfId="23" applyFont="1" applyFill="1" applyBorder="1" applyAlignment="1">
      <alignment horizontal="left" wrapText="1"/>
    </xf>
    <xf numFmtId="169" fontId="0" fillId="0" borderId="0" xfId="0" applyNumberFormat="1"/>
    <xf numFmtId="0" fontId="60" fillId="0" borderId="77" xfId="23" applyFont="1" applyFill="1" applyBorder="1" applyAlignment="1">
      <alignment horizontal="left" wrapText="1"/>
    </xf>
    <xf numFmtId="3" fontId="72" fillId="0" borderId="23" xfId="7" applyNumberFormat="1" applyFont="1" applyBorder="1" applyAlignment="1">
      <alignment horizontal="right"/>
    </xf>
    <xf numFmtId="3" fontId="72" fillId="0" borderId="24" xfId="7" applyNumberFormat="1" applyFont="1" applyBorder="1" applyAlignment="1">
      <alignment horizontal="right"/>
    </xf>
    <xf numFmtId="3" fontId="72" fillId="0" borderId="25" xfId="7" applyNumberFormat="1" applyFont="1" applyBorder="1" applyAlignment="1">
      <alignment horizontal="right"/>
    </xf>
    <xf numFmtId="3" fontId="72" fillId="0" borderId="32" xfId="7" applyNumberFormat="1" applyFont="1" applyBorder="1" applyAlignment="1">
      <alignment horizontal="right"/>
    </xf>
    <xf numFmtId="3" fontId="72" fillId="0" borderId="33" xfId="7" applyNumberFormat="1" applyFont="1" applyBorder="1" applyAlignment="1">
      <alignment horizontal="right"/>
    </xf>
    <xf numFmtId="0" fontId="72" fillId="0" borderId="34" xfId="7" applyNumberFormat="1" applyFont="1" applyBorder="1" applyAlignment="1">
      <alignment horizontal="right"/>
    </xf>
    <xf numFmtId="3" fontId="72" fillId="0" borderId="34" xfId="7" applyNumberFormat="1" applyFont="1" applyBorder="1" applyAlignment="1">
      <alignment horizontal="right"/>
    </xf>
    <xf numFmtId="0" fontId="72" fillId="0" borderId="33" xfId="7" applyNumberFormat="1" applyFont="1" applyBorder="1" applyAlignment="1">
      <alignment horizontal="right"/>
    </xf>
    <xf numFmtId="0" fontId="72" fillId="0" borderId="32" xfId="7" applyNumberFormat="1" applyFont="1" applyBorder="1" applyAlignment="1">
      <alignment horizontal="right"/>
    </xf>
    <xf numFmtId="3" fontId="54" fillId="0" borderId="86" xfId="7" applyNumberFormat="1" applyFont="1" applyBorder="1" applyAlignment="1">
      <alignment horizontal="right"/>
    </xf>
    <xf numFmtId="3" fontId="54" fillId="0" borderId="87" xfId="7" applyNumberFormat="1" applyFont="1" applyBorder="1" applyAlignment="1">
      <alignment horizontal="right"/>
    </xf>
    <xf numFmtId="3" fontId="54" fillId="0" borderId="84" xfId="7" applyNumberFormat="1" applyFont="1" applyBorder="1" applyAlignment="1">
      <alignment horizontal="right"/>
    </xf>
    <xf numFmtId="0" fontId="7" fillId="0" borderId="0" xfId="7" applyAlignment="1">
      <alignment horizontal="center" vertical="center"/>
    </xf>
    <xf numFmtId="3" fontId="9" fillId="0" borderId="88" xfId="0" applyNumberFormat="1" applyFont="1" applyBorder="1" applyAlignment="1"/>
    <xf numFmtId="4" fontId="9" fillId="0" borderId="88" xfId="0" applyNumberFormat="1" applyFont="1" applyBorder="1" applyAlignment="1"/>
    <xf numFmtId="3" fontId="9" fillId="0" borderId="89" xfId="0" applyNumberFormat="1" applyFont="1" applyBorder="1" applyAlignment="1"/>
    <xf numFmtId="4" fontId="9" fillId="0" borderId="89" xfId="0" applyNumberFormat="1" applyFont="1" applyBorder="1" applyAlignment="1"/>
    <xf numFmtId="3" fontId="20" fillId="0" borderId="85" xfId="0" applyNumberFormat="1" applyFont="1" applyBorder="1" applyAlignment="1"/>
    <xf numFmtId="4" fontId="20" fillId="0" borderId="85" xfId="0" applyNumberFormat="1" applyFont="1" applyBorder="1" applyAlignment="1"/>
    <xf numFmtId="3" fontId="7" fillId="0" borderId="0" xfId="7" applyNumberFormat="1"/>
    <xf numFmtId="2" fontId="7" fillId="0" borderId="0" xfId="7" applyNumberFormat="1"/>
    <xf numFmtId="0" fontId="12" fillId="34" borderId="0" xfId="23" applyFont="1" applyFill="1" applyBorder="1" applyAlignment="1">
      <alignment horizontal="center" vertical="center" wrapText="1"/>
    </xf>
    <xf numFmtId="0" fontId="31" fillId="0" borderId="0" xfId="0" applyFont="1" applyAlignment="1">
      <alignment horizontal="left"/>
    </xf>
    <xf numFmtId="0" fontId="0" fillId="0" borderId="0" xfId="0"/>
    <xf numFmtId="0" fontId="27" fillId="33" borderId="0" xfId="23" applyFont="1" applyFill="1" applyBorder="1" applyAlignment="1">
      <alignment horizontal="center" vertical="center" wrapText="1"/>
    </xf>
    <xf numFmtId="0" fontId="89" fillId="35" borderId="9" xfId="0" applyFont="1" applyFill="1" applyBorder="1" applyAlignment="1">
      <alignment horizontal="center"/>
    </xf>
    <xf numFmtId="2" fontId="26" fillId="0" borderId="0" xfId="17" applyNumberFormat="1"/>
    <xf numFmtId="0" fontId="26" fillId="0" borderId="0" xfId="17" applyAlignment="1"/>
    <xf numFmtId="0" fontId="26" fillId="0" borderId="0" xfId="17" applyAlignment="1">
      <alignment vertical="top"/>
    </xf>
    <xf numFmtId="169" fontId="26" fillId="0" borderId="0" xfId="17" applyNumberFormat="1" applyAlignment="1"/>
    <xf numFmtId="0" fontId="67" fillId="37" borderId="0" xfId="0" applyFont="1" applyFill="1" applyBorder="1" applyAlignment="1">
      <alignment horizontal="center"/>
    </xf>
    <xf numFmtId="0" fontId="71" fillId="37" borderId="0" xfId="0" applyFont="1" applyFill="1" applyBorder="1" applyAlignment="1">
      <alignment horizontal="left" vertical="center" wrapText="1"/>
    </xf>
    <xf numFmtId="0" fontId="4" fillId="6" borderId="0" xfId="0" applyFont="1" applyFill="1" applyAlignment="1">
      <alignment horizontal="center" vertical="center"/>
    </xf>
    <xf numFmtId="0" fontId="1" fillId="0" borderId="0" xfId="0" applyFont="1" applyAlignment="1">
      <alignment horizontal="center" vertical="center" wrapText="1"/>
    </xf>
    <xf numFmtId="0" fontId="6" fillId="0" borderId="0" xfId="0" applyFont="1" applyAlignment="1">
      <alignment horizontal="left" wrapText="1"/>
    </xf>
    <xf numFmtId="0" fontId="29" fillId="7" borderId="0" xfId="0" applyFont="1" applyFill="1" applyAlignment="1">
      <alignment horizontal="left"/>
    </xf>
    <xf numFmtId="0" fontId="39" fillId="0" borderId="0" xfId="0" applyFont="1" applyBorder="1" applyAlignment="1">
      <alignment horizontal="center"/>
    </xf>
    <xf numFmtId="0" fontId="64" fillId="0" borderId="0" xfId="0" applyFont="1" applyFill="1" applyBorder="1" applyAlignment="1" applyProtection="1">
      <alignment horizontal="center"/>
    </xf>
    <xf numFmtId="0" fontId="12" fillId="6" borderId="0" xfId="0" applyFont="1" applyFill="1" applyBorder="1" applyAlignment="1">
      <alignment horizontal="center"/>
    </xf>
    <xf numFmtId="0" fontId="12" fillId="22" borderId="0" xfId="0" applyFont="1" applyFill="1" applyBorder="1" applyAlignment="1">
      <alignment horizontal="center" vertical="center"/>
    </xf>
    <xf numFmtId="0" fontId="55" fillId="6" borderId="0" xfId="0" applyFont="1" applyFill="1" applyBorder="1" applyAlignment="1">
      <alignment horizontal="center" vertical="center"/>
    </xf>
    <xf numFmtId="0" fontId="55" fillId="6" borderId="0" xfId="0" applyFont="1" applyFill="1" applyBorder="1" applyAlignment="1">
      <alignment horizontal="center" vertical="center" wrapText="1"/>
    </xf>
    <xf numFmtId="0" fontId="12" fillId="6" borderId="0" xfId="0" applyFont="1" applyFill="1" applyBorder="1" applyAlignment="1">
      <alignment horizontal="center" vertical="center"/>
    </xf>
    <xf numFmtId="0" fontId="51" fillId="0" borderId="0" xfId="15" applyFont="1" applyAlignment="1">
      <alignment horizontal="center" vertical="center" wrapText="1"/>
    </xf>
    <xf numFmtId="0" fontId="12" fillId="10" borderId="0" xfId="0" applyFont="1" applyFill="1" applyAlignment="1">
      <alignment horizontal="center"/>
    </xf>
    <xf numFmtId="0" fontId="12" fillId="10" borderId="0" xfId="0" applyFont="1" applyFill="1" applyAlignment="1">
      <alignment horizontal="center" vertical="center"/>
    </xf>
    <xf numFmtId="0" fontId="13" fillId="11" borderId="0" xfId="0" applyNumberFormat="1" applyFont="1" applyFill="1" applyBorder="1" applyAlignment="1">
      <alignment horizontal="center"/>
    </xf>
    <xf numFmtId="0" fontId="13" fillId="11" borderId="2" xfId="0" applyNumberFormat="1" applyFont="1" applyFill="1" applyBorder="1" applyAlignment="1">
      <alignment horizontal="center"/>
    </xf>
    <xf numFmtId="0" fontId="13" fillId="12" borderId="4" xfId="0" applyNumberFormat="1" applyFont="1" applyFill="1" applyBorder="1" applyAlignment="1">
      <alignment horizontal="center"/>
    </xf>
    <xf numFmtId="0" fontId="13" fillId="12" borderId="2" xfId="0" applyNumberFormat="1" applyFont="1" applyFill="1" applyBorder="1" applyAlignment="1">
      <alignment horizontal="center"/>
    </xf>
    <xf numFmtId="0" fontId="13" fillId="11" borderId="4" xfId="0" applyFont="1" applyFill="1" applyBorder="1" applyAlignment="1">
      <alignment horizontal="center"/>
    </xf>
    <xf numFmtId="0" fontId="13" fillId="11" borderId="2" xfId="0" applyFont="1" applyFill="1" applyBorder="1" applyAlignment="1">
      <alignment horizontal="center"/>
    </xf>
    <xf numFmtId="0" fontId="14" fillId="13" borderId="4" xfId="0" applyFont="1" applyFill="1" applyBorder="1" applyAlignment="1">
      <alignment horizontal="center"/>
    </xf>
    <xf numFmtId="0" fontId="14" fillId="13" borderId="2" xfId="0" applyFont="1" applyFill="1" applyBorder="1" applyAlignment="1">
      <alignment horizontal="center"/>
    </xf>
    <xf numFmtId="0" fontId="14" fillId="13" borderId="0" xfId="0" applyFont="1" applyFill="1" applyBorder="1" applyAlignment="1">
      <alignment horizontal="center"/>
    </xf>
    <xf numFmtId="0" fontId="14" fillId="0" borderId="0" xfId="0" applyFont="1" applyAlignment="1">
      <alignment horizontal="center" wrapText="1"/>
    </xf>
    <xf numFmtId="2" fontId="13" fillId="0" borderId="7" xfId="0" applyNumberFormat="1" applyFont="1" applyBorder="1" applyAlignment="1">
      <alignment horizontal="center"/>
    </xf>
    <xf numFmtId="2" fontId="13" fillId="0" borderId="5" xfId="0" applyNumberFormat="1" applyFont="1" applyBorder="1" applyAlignment="1">
      <alignment horizontal="center"/>
    </xf>
    <xf numFmtId="2" fontId="13" fillId="0" borderId="0" xfId="0" applyNumberFormat="1" applyFont="1" applyBorder="1" applyAlignment="1">
      <alignment horizontal="center"/>
    </xf>
    <xf numFmtId="2" fontId="13" fillId="0" borderId="6" xfId="0" applyNumberFormat="1" applyFont="1" applyBorder="1" applyAlignment="1">
      <alignment horizontal="center"/>
    </xf>
    <xf numFmtId="0" fontId="10" fillId="0" borderId="0" xfId="15" applyFont="1" applyAlignment="1">
      <alignment horizontal="center" vertical="center"/>
    </xf>
    <xf numFmtId="0" fontId="53" fillId="10" borderId="0" xfId="15" applyFont="1" applyFill="1" applyAlignment="1">
      <alignment horizontal="center" vertical="center" wrapText="1"/>
    </xf>
    <xf numFmtId="49" fontId="3" fillId="10" borderId="0" xfId="0" applyNumberFormat="1" applyFont="1" applyFill="1" applyAlignment="1">
      <alignment horizontal="center" vertical="center"/>
    </xf>
    <xf numFmtId="0" fontId="1" fillId="0" borderId="0" xfId="0" applyFont="1" applyAlignment="1">
      <alignment horizontal="center" vertical="center"/>
    </xf>
    <xf numFmtId="17" fontId="3" fillId="10" borderId="0" xfId="0" applyNumberFormat="1" applyFont="1" applyFill="1" applyAlignment="1">
      <alignment horizontal="center" vertical="center"/>
    </xf>
    <xf numFmtId="0" fontId="50" fillId="0" borderId="0" xfId="15" applyFont="1" applyAlignment="1">
      <alignment horizontal="center" vertical="center" wrapText="1"/>
    </xf>
    <xf numFmtId="0" fontId="74" fillId="38" borderId="0" xfId="0" applyFont="1" applyFill="1" applyAlignment="1">
      <alignment horizontal="center" vertical="center"/>
    </xf>
    <xf numFmtId="3" fontId="0" fillId="0" borderId="0" xfId="0" applyNumberFormat="1" applyAlignment="1">
      <alignment horizontal="center"/>
    </xf>
    <xf numFmtId="0" fontId="76" fillId="39" borderId="0" xfId="0" applyFont="1" applyFill="1" applyAlignment="1">
      <alignment horizontal="center" vertical="center" wrapText="1"/>
    </xf>
    <xf numFmtId="0" fontId="76" fillId="38" borderId="0" xfId="0" applyFont="1" applyFill="1" applyAlignment="1">
      <alignment horizontal="center" vertical="center" wrapText="1"/>
    </xf>
    <xf numFmtId="0" fontId="53" fillId="10" borderId="0" xfId="0" applyFont="1" applyFill="1" applyAlignment="1">
      <alignment horizontal="center" vertical="center" wrapText="1"/>
    </xf>
    <xf numFmtId="0" fontId="53" fillId="18" borderId="20" xfId="15" applyFont="1" applyFill="1" applyBorder="1" applyAlignment="1">
      <alignment horizontal="center" vertical="center" wrapText="1"/>
    </xf>
    <xf numFmtId="0" fontId="10" fillId="0" borderId="0" xfId="17" applyFont="1" applyAlignment="1">
      <alignment horizontal="center" vertical="center" wrapText="1"/>
    </xf>
    <xf numFmtId="0" fontId="66" fillId="0" borderId="0" xfId="23" applyFont="1" applyFill="1" applyAlignment="1">
      <alignment horizontal="center" vertical="center" wrapText="1"/>
    </xf>
    <xf numFmtId="0" fontId="31" fillId="0" borderId="0" xfId="23" applyFont="1" applyAlignment="1">
      <alignment horizontal="left"/>
    </xf>
    <xf numFmtId="0" fontId="9" fillId="0" borderId="0" xfId="23" applyFont="1"/>
    <xf numFmtId="0" fontId="12" fillId="34" borderId="0" xfId="23" applyFont="1" applyFill="1" applyBorder="1" applyAlignment="1">
      <alignment horizontal="center" vertical="center" wrapText="1"/>
    </xf>
    <xf numFmtId="0" fontId="87" fillId="0" borderId="0" xfId="23" applyFont="1" applyFill="1" applyAlignment="1">
      <alignment horizontal="center" vertical="center" wrapText="1"/>
    </xf>
    <xf numFmtId="0" fontId="73" fillId="0" borderId="0" xfId="23" applyFont="1" applyFill="1" applyAlignment="1">
      <alignment horizontal="center" wrapText="1"/>
    </xf>
    <xf numFmtId="0" fontId="31" fillId="0" borderId="0" xfId="0" applyFont="1" applyBorder="1" applyAlignment="1">
      <alignment horizontal="left"/>
    </xf>
    <xf numFmtId="0" fontId="31" fillId="0" borderId="20" xfId="0" applyFont="1" applyBorder="1" applyAlignment="1">
      <alignment horizontal="left"/>
    </xf>
    <xf numFmtId="0" fontId="61" fillId="35" borderId="9" xfId="0" applyFont="1" applyFill="1" applyBorder="1" applyAlignment="1">
      <alignment horizontal="center" vertical="center" wrapText="1"/>
    </xf>
    <xf numFmtId="0" fontId="61" fillId="35" borderId="39" xfId="0" applyFont="1" applyFill="1" applyBorder="1" applyAlignment="1">
      <alignment horizontal="center" vertical="center" wrapText="1"/>
    </xf>
    <xf numFmtId="0" fontId="61" fillId="35" borderId="10" xfId="0" applyFont="1" applyFill="1" applyBorder="1" applyAlignment="1">
      <alignment horizontal="center" vertical="center" wrapText="1"/>
    </xf>
    <xf numFmtId="0" fontId="1" fillId="0" borderId="0" xfId="0" applyFont="1" applyAlignment="1">
      <alignment horizontal="center" wrapText="1"/>
    </xf>
    <xf numFmtId="0" fontId="73" fillId="0" borderId="0" xfId="23" applyFont="1" applyFill="1" applyAlignment="1">
      <alignment horizontal="center" vertical="center" wrapText="1"/>
    </xf>
    <xf numFmtId="0" fontId="88" fillId="0" borderId="0" xfId="0" applyFont="1" applyAlignment="1">
      <alignment horizontal="left"/>
    </xf>
    <xf numFmtId="0" fontId="0" fillId="0" borderId="0" xfId="0"/>
    <xf numFmtId="0" fontId="3" fillId="25" borderId="37" xfId="18" applyNumberFormat="1" applyFont="1" applyFill="1" applyBorder="1" applyAlignment="1">
      <alignment horizontal="center" vertical="center" wrapText="1"/>
    </xf>
    <xf numFmtId="0" fontId="3" fillId="25" borderId="0" xfId="18" applyNumberFormat="1" applyFont="1" applyFill="1" applyBorder="1" applyAlignment="1">
      <alignment horizontal="center" vertical="center" wrapText="1"/>
    </xf>
    <xf numFmtId="0" fontId="3" fillId="25" borderId="35" xfId="18" applyNumberFormat="1" applyFont="1" applyFill="1" applyBorder="1" applyAlignment="1">
      <alignment horizontal="center" vertical="center" wrapText="1"/>
    </xf>
    <xf numFmtId="0" fontId="3" fillId="25" borderId="84" xfId="18" applyNumberFormat="1" applyFont="1" applyFill="1" applyBorder="1" applyAlignment="1">
      <alignment horizontal="center" vertical="center" wrapText="1"/>
    </xf>
    <xf numFmtId="0" fontId="3" fillId="25" borderId="85" xfId="18" applyNumberFormat="1" applyFont="1" applyFill="1" applyBorder="1" applyAlignment="1">
      <alignment horizontal="center" vertical="center" wrapText="1"/>
    </xf>
    <xf numFmtId="0" fontId="45" fillId="24" borderId="0" xfId="18" applyNumberFormat="1" applyFont="1" applyFill="1" applyBorder="1" applyAlignment="1">
      <alignment horizontal="center" vertical="center"/>
    </xf>
    <xf numFmtId="0" fontId="3" fillId="25" borderId="36" xfId="18" applyNumberFormat="1" applyFont="1" applyFill="1" applyBorder="1" applyAlignment="1">
      <alignment horizontal="center" vertical="center" wrapText="1"/>
    </xf>
    <xf numFmtId="0" fontId="33" fillId="28" borderId="0" xfId="18" applyNumberFormat="1" applyFont="1" applyFill="1" applyBorder="1" applyAlignment="1">
      <alignment horizontal="left" vertical="center" wrapText="1"/>
    </xf>
    <xf numFmtId="0" fontId="36" fillId="24" borderId="0" xfId="18" applyNumberFormat="1" applyFont="1" applyFill="1" applyBorder="1" applyAlignment="1">
      <alignment horizontal="center" vertical="center"/>
    </xf>
    <xf numFmtId="0" fontId="37" fillId="0" borderId="0" xfId="7" applyFont="1" applyAlignment="1">
      <alignment horizontal="left"/>
    </xf>
    <xf numFmtId="0" fontId="20" fillId="0" borderId="0" xfId="7" applyFont="1"/>
    <xf numFmtId="0" fontId="35" fillId="26" borderId="0" xfId="18" applyNumberFormat="1" applyFont="1" applyFill="1" applyBorder="1" applyAlignment="1">
      <alignment horizontal="center" vertical="center" wrapText="1"/>
    </xf>
    <xf numFmtId="0" fontId="10" fillId="0" borderId="0" xfId="7" applyFont="1" applyAlignment="1">
      <alignment horizontal="center" vertical="center" wrapText="1"/>
    </xf>
    <xf numFmtId="0" fontId="31" fillId="0" borderId="0" xfId="7" applyFont="1" applyAlignment="1">
      <alignment horizontal="left"/>
    </xf>
    <xf numFmtId="0" fontId="7" fillId="0" borderId="0" xfId="7"/>
    <xf numFmtId="0" fontId="31" fillId="0" borderId="0" xfId="7" applyFont="1" applyAlignment="1">
      <alignment horizontal="left" wrapText="1"/>
    </xf>
    <xf numFmtId="0" fontId="37" fillId="0" borderId="0" xfId="7" applyFont="1" applyAlignment="1">
      <alignment horizontal="left" vertical="center" wrapText="1"/>
    </xf>
    <xf numFmtId="0" fontId="86" fillId="24" borderId="0" xfId="18" applyNumberFormat="1" applyFont="1" applyFill="1" applyBorder="1" applyAlignment="1">
      <alignment horizontal="center" vertical="center"/>
    </xf>
    <xf numFmtId="0" fontId="34" fillId="26" borderId="0" xfId="18" applyNumberFormat="1" applyFont="1" applyFill="1" applyBorder="1" applyAlignment="1">
      <alignment horizontal="center" vertical="center" wrapText="1"/>
    </xf>
    <xf numFmtId="0" fontId="31" fillId="0" borderId="0" xfId="0" applyFont="1" applyAlignment="1">
      <alignment horizontal="left"/>
    </xf>
    <xf numFmtId="0" fontId="83" fillId="24" borderId="0" xfId="18" applyNumberFormat="1" applyFont="1" applyFill="1" applyBorder="1" applyAlignment="1">
      <alignment horizontal="center" vertical="center"/>
    </xf>
    <xf numFmtId="0" fontId="32" fillId="30" borderId="0" xfId="7" applyFont="1" applyFill="1" applyAlignment="1">
      <alignment horizontal="center" vertical="center" wrapText="1"/>
    </xf>
    <xf numFmtId="0" fontId="7" fillId="30" borderId="0" xfId="7" applyFill="1" applyAlignment="1">
      <alignment horizontal="center" vertical="center"/>
    </xf>
    <xf numFmtId="0" fontId="32" fillId="29" borderId="9" xfId="7" applyFont="1" applyFill="1" applyBorder="1" applyAlignment="1">
      <alignment horizontal="center"/>
    </xf>
  </cellXfs>
  <cellStyles count="24">
    <cellStyle name="Hipervínculo" xfId="22" builtinId="8"/>
    <cellStyle name="Hipervínculo 2" xfId="4"/>
    <cellStyle name="Millares 2" xfId="5"/>
    <cellStyle name="Millares 3" xfId="6"/>
    <cellStyle name="Normal" xfId="0" builtinId="0"/>
    <cellStyle name="Normal 10" xfId="18"/>
    <cellStyle name="Normal 10 10" xfId="7"/>
    <cellStyle name="Normal 11" xfId="19"/>
    <cellStyle name="Normal 12" xfId="21"/>
    <cellStyle name="Normal 12 2" xfId="23"/>
    <cellStyle name="Normal 131" xfId="8"/>
    <cellStyle name="Normal 2" xfId="2"/>
    <cellStyle name="Normal 2 2" xfId="9"/>
    <cellStyle name="Normal 3" xfId="10"/>
    <cellStyle name="Normal 38 2" xfId="11"/>
    <cellStyle name="Normal 4" xfId="12"/>
    <cellStyle name="Normal 5" xfId="13"/>
    <cellStyle name="Normal 6" xfId="3"/>
    <cellStyle name="Normal 7" xfId="14"/>
    <cellStyle name="Normal 8" xfId="15"/>
    <cellStyle name="Normal 9" xfId="17"/>
    <cellStyle name="Normal 9 2" xfId="20"/>
    <cellStyle name="Porcentaje" xfId="1" builtinId="5"/>
    <cellStyle name="TableStyleLight1" xfId="16"/>
  </cellStyles>
  <dxfs count="0"/>
  <tableStyles count="0" defaultTableStyle="TableStyleMedium9" defaultPivotStyle="PivotStyleLight16"/>
  <colors>
    <mruColors>
      <color rgb="FF885CB4"/>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12.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3.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4.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8.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3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3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3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r>
              <a:rPr lang="es-ES" b="1">
                <a:solidFill>
                  <a:schemeClr val="tx2">
                    <a:lumMod val="50000"/>
                  </a:schemeClr>
                </a:solidFill>
              </a:rPr>
              <a:t>Evolución de la Población de la Isla de Tenerife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2">
                  <a:lumMod val="50000"/>
                </a:schemeClr>
              </a:solidFill>
              <a:latin typeface="+mn-lt"/>
              <a:ea typeface="+mn-ea"/>
              <a:cs typeface="+mn-cs"/>
            </a:defRPr>
          </a:pPr>
          <a:endParaRPr lang="es-ES"/>
        </a:p>
      </c:txPr>
    </c:title>
    <c:autoTitleDeleted val="0"/>
    <c:plotArea>
      <c:layout/>
      <c:lineChart>
        <c:grouping val="standard"/>
        <c:varyColors val="0"/>
        <c:ser>
          <c:idx val="0"/>
          <c:order val="0"/>
          <c:spPr>
            <a:ln w="28575" cap="rnd">
              <a:solidFill>
                <a:schemeClr val="accent1"/>
              </a:solidFill>
              <a:round/>
            </a:ln>
            <a:effectLst/>
          </c:spPr>
          <c:marker>
            <c:symbol val="none"/>
          </c:marker>
          <c:cat>
            <c:numRef>
              <c:f>DEMOGRAFÍA_1!$B$2:$K$2</c:f>
              <c:numCache>
                <c:formatCode>General</c:formatCode>
                <c:ptCount val="10"/>
                <c:pt idx="0">
                  <c:v>2010</c:v>
                </c:pt>
                <c:pt idx="1">
                  <c:v>2011</c:v>
                </c:pt>
                <c:pt idx="2">
                  <c:v>2012</c:v>
                </c:pt>
                <c:pt idx="3">
                  <c:v>2013</c:v>
                </c:pt>
                <c:pt idx="4">
                  <c:v>2014</c:v>
                </c:pt>
                <c:pt idx="5">
                  <c:v>2015</c:v>
                </c:pt>
                <c:pt idx="6">
                  <c:v>2016</c:v>
                </c:pt>
                <c:pt idx="7">
                  <c:v>2017</c:v>
                </c:pt>
                <c:pt idx="8">
                  <c:v>2018</c:v>
                </c:pt>
                <c:pt idx="9">
                  <c:v>2019</c:v>
                </c:pt>
              </c:numCache>
            </c:numRef>
          </c:cat>
          <c:val>
            <c:numRef>
              <c:f>DEMOGRAFÍA_1!$B$34:$K$34</c:f>
              <c:numCache>
                <c:formatCode>#,##0</c:formatCode>
                <c:ptCount val="10"/>
                <c:pt idx="0">
                  <c:v>906854</c:v>
                </c:pt>
                <c:pt idx="1">
                  <c:v>908555</c:v>
                </c:pt>
                <c:pt idx="2">
                  <c:v>898680</c:v>
                </c:pt>
                <c:pt idx="3">
                  <c:v>897582</c:v>
                </c:pt>
                <c:pt idx="4">
                  <c:v>889936</c:v>
                </c:pt>
                <c:pt idx="5">
                  <c:v>888184</c:v>
                </c:pt>
                <c:pt idx="6">
                  <c:v>891111</c:v>
                </c:pt>
                <c:pt idx="7">
                  <c:v>894636</c:v>
                </c:pt>
                <c:pt idx="8">
                  <c:v>904713</c:v>
                </c:pt>
                <c:pt idx="9">
                  <c:v>917841</c:v>
                </c:pt>
              </c:numCache>
            </c:numRef>
          </c:val>
          <c:smooth val="0"/>
          <c:extLst>
            <c:ext xmlns:c16="http://schemas.microsoft.com/office/drawing/2014/chart" uri="{C3380CC4-5D6E-409C-BE32-E72D297353CC}">
              <c16:uniqueId val="{00000000-C40C-4D93-93ED-C233BF6D8BAA}"/>
            </c:ext>
          </c:extLst>
        </c:ser>
        <c:dLbls>
          <c:showLegendKey val="0"/>
          <c:showVal val="0"/>
          <c:showCatName val="0"/>
          <c:showSerName val="0"/>
          <c:showPercent val="0"/>
          <c:showBubbleSize val="0"/>
        </c:dLbls>
        <c:smooth val="0"/>
        <c:axId val="343195000"/>
        <c:axId val="343196568"/>
      </c:lineChart>
      <c:catAx>
        <c:axId val="343195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50000"/>
                  </a:schemeClr>
                </a:solidFill>
                <a:latin typeface="+mn-lt"/>
                <a:ea typeface="+mn-ea"/>
                <a:cs typeface="+mn-cs"/>
              </a:defRPr>
            </a:pPr>
            <a:endParaRPr lang="es-ES"/>
          </a:p>
        </c:txPr>
        <c:crossAx val="343196568"/>
        <c:crosses val="autoZero"/>
        <c:auto val="1"/>
        <c:lblAlgn val="ctr"/>
        <c:lblOffset val="100"/>
        <c:noMultiLvlLbl val="0"/>
      </c:catAx>
      <c:valAx>
        <c:axId val="3431965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431950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Empresas Inscritas a la S.S. en el Sector Turístico</a:t>
            </a:r>
          </a:p>
        </c:rich>
      </c:tx>
      <c:overlay val="0"/>
      <c:spPr>
        <a:noFill/>
        <a:ln w="25400">
          <a:noFill/>
        </a:ln>
      </c:spPr>
    </c:title>
    <c:autoTitleDeleted val="0"/>
    <c:plotArea>
      <c:layout/>
      <c:lineChart>
        <c:grouping val="standard"/>
        <c:varyColors val="0"/>
        <c:ser>
          <c:idx val="0"/>
          <c:order val="0"/>
          <c:tx>
            <c:strRef>
              <c:f>TURISMO_3!$R$2</c:f>
              <c:strCache>
                <c:ptCount val="1"/>
                <c:pt idx="0">
                  <c:v>Empresas Inscritas S.S.</c:v>
                </c:pt>
              </c:strCache>
            </c:strRef>
          </c:tx>
          <c:spPr>
            <a:ln w="28575" cap="rnd">
              <a:solidFill>
                <a:schemeClr val="accent1"/>
              </a:solidFill>
              <a:round/>
            </a:ln>
            <a:effectLst/>
          </c:spPr>
          <c:marker>
            <c:symbol val="none"/>
          </c:marker>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TURISMO_3!$R$3:$R$31</c:f>
              <c:numCache>
                <c:formatCode>#,##0</c:formatCode>
                <c:ptCount val="29"/>
                <c:pt idx="0">
                  <c:v>6000</c:v>
                </c:pt>
                <c:pt idx="1">
                  <c:v>6050</c:v>
                </c:pt>
                <c:pt idx="2">
                  <c:v>6184</c:v>
                </c:pt>
                <c:pt idx="3">
                  <c:v>6179</c:v>
                </c:pt>
                <c:pt idx="4">
                  <c:v>6098</c:v>
                </c:pt>
                <c:pt idx="5">
                  <c:v>6139</c:v>
                </c:pt>
                <c:pt idx="6">
                  <c:v>6237</c:v>
                </c:pt>
                <c:pt idx="7">
                  <c:v>6212</c:v>
                </c:pt>
                <c:pt idx="8">
                  <c:v>6111</c:v>
                </c:pt>
                <c:pt idx="9">
                  <c:v>6200</c:v>
                </c:pt>
                <c:pt idx="10">
                  <c:v>6369</c:v>
                </c:pt>
                <c:pt idx="11">
                  <c:v>6356</c:v>
                </c:pt>
                <c:pt idx="12">
                  <c:v>6323</c:v>
                </c:pt>
                <c:pt idx="13">
                  <c:v>6410</c:v>
                </c:pt>
                <c:pt idx="14">
                  <c:v>6657</c:v>
                </c:pt>
                <c:pt idx="15">
                  <c:v>6627</c:v>
                </c:pt>
                <c:pt idx="16">
                  <c:v>6529</c:v>
                </c:pt>
                <c:pt idx="17">
                  <c:v>6607</c:v>
                </c:pt>
                <c:pt idx="18">
                  <c:v>6745</c:v>
                </c:pt>
                <c:pt idx="19">
                  <c:v>6746</c:v>
                </c:pt>
                <c:pt idx="20">
                  <c:v>6690</c:v>
                </c:pt>
                <c:pt idx="21">
                  <c:v>6686</c:v>
                </c:pt>
                <c:pt idx="22">
                  <c:v>6794</c:v>
                </c:pt>
                <c:pt idx="23">
                  <c:v>6748</c:v>
                </c:pt>
                <c:pt idx="24">
                  <c:v>6695</c:v>
                </c:pt>
                <c:pt idx="25">
                  <c:v>6652</c:v>
                </c:pt>
                <c:pt idx="26">
                  <c:v>6802</c:v>
                </c:pt>
                <c:pt idx="27">
                  <c:v>5780</c:v>
                </c:pt>
              </c:numCache>
            </c:numRef>
          </c:val>
          <c:smooth val="0"/>
          <c:extLst>
            <c:ext xmlns:c16="http://schemas.microsoft.com/office/drawing/2014/chart" uri="{C3380CC4-5D6E-409C-BE32-E72D297353CC}">
              <c16:uniqueId val="{00000000-3C44-44F3-AE9A-175CA4C40F1A}"/>
            </c:ext>
          </c:extLst>
        </c:ser>
        <c:dLbls>
          <c:showLegendKey val="0"/>
          <c:showVal val="0"/>
          <c:showCatName val="0"/>
          <c:showSerName val="0"/>
          <c:showPercent val="0"/>
          <c:showBubbleSize val="0"/>
        </c:dLbls>
        <c:smooth val="0"/>
        <c:axId val="386219984"/>
        <c:axId val="386215672"/>
      </c:lineChart>
      <c:catAx>
        <c:axId val="386219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6215672"/>
        <c:crosses val="autoZero"/>
        <c:auto val="1"/>
        <c:lblAlgn val="ctr"/>
        <c:lblOffset val="100"/>
        <c:noMultiLvlLbl val="0"/>
      </c:catAx>
      <c:valAx>
        <c:axId val="386215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19984"/>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solidFill>
                  <a:schemeClr val="accent5">
                    <a:lumMod val="50000"/>
                  </a:schemeClr>
                </a:solidFill>
              </a:rPr>
              <a:t>Evolución Mensual del</a:t>
            </a:r>
            <a:r>
              <a:rPr lang="en-US" baseline="0">
                <a:solidFill>
                  <a:schemeClr val="accent5">
                    <a:lumMod val="50000"/>
                  </a:schemeClr>
                </a:solidFill>
              </a:rPr>
              <a:t> paro en la isla de tenerife</a:t>
            </a:r>
            <a:endParaRPr lang="en-US">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s-ES"/>
        </a:p>
      </c:txPr>
    </c:title>
    <c:autoTitleDeleted val="0"/>
    <c:plotArea>
      <c:layout/>
      <c:barChart>
        <c:barDir val="bar"/>
        <c:grouping val="clustered"/>
        <c:varyColors val="0"/>
        <c:ser>
          <c:idx val="0"/>
          <c:order val="0"/>
          <c:tx>
            <c:strRef>
              <c:f>PARO_1!$A$5</c:f>
              <c:strCache>
                <c:ptCount val="1"/>
                <c:pt idx="0">
                  <c:v>Meses</c:v>
                </c:pt>
              </c:strCache>
            </c:strRef>
          </c:tx>
          <c:spPr>
            <a:gradFill flip="none" rotWithShape="1">
              <a:gsLst>
                <a:gs pos="0">
                  <a:schemeClr val="accent4"/>
                </a:gs>
                <a:gs pos="75000">
                  <a:schemeClr val="accent4">
                    <a:lumMod val="60000"/>
                    <a:lumOff val="40000"/>
                  </a:schemeClr>
                </a:gs>
                <a:gs pos="51000">
                  <a:schemeClr val="accent4">
                    <a:alpha val="75000"/>
                  </a:schemeClr>
                </a:gs>
                <a:gs pos="100000">
                  <a:schemeClr val="accent4">
                    <a:lumMod val="20000"/>
                    <a:lumOff val="80000"/>
                    <a:alpha val="15000"/>
                  </a:schemeClr>
                </a:gs>
              </a:gsLst>
              <a:lin ang="10800000" scaled="1"/>
              <a:tileRect/>
            </a:gradFill>
            <a:ln>
              <a:noFill/>
            </a:ln>
            <a:effectLst/>
          </c:spPr>
          <c:invertIfNegative val="0"/>
          <c:cat>
            <c:numRef>
              <c:f>PARO_1!$A$6:$A$11</c:f>
              <c:numCache>
                <c:formatCode>mmm\-yy</c:formatCode>
                <c:ptCount val="6"/>
                <c:pt idx="0">
                  <c:v>43831</c:v>
                </c:pt>
                <c:pt idx="1">
                  <c:v>43862</c:v>
                </c:pt>
                <c:pt idx="2">
                  <c:v>43891</c:v>
                </c:pt>
                <c:pt idx="3">
                  <c:v>43922</c:v>
                </c:pt>
                <c:pt idx="4">
                  <c:v>43952</c:v>
                </c:pt>
                <c:pt idx="5">
                  <c:v>43983</c:v>
                </c:pt>
              </c:numCache>
            </c:numRef>
          </c:cat>
          <c:val>
            <c:numRef>
              <c:f>PARO_1!$F$6:$F$11</c:f>
              <c:numCache>
                <c:formatCode>#,##0</c:formatCode>
                <c:ptCount val="6"/>
                <c:pt idx="0">
                  <c:v>91389</c:v>
                </c:pt>
                <c:pt idx="1">
                  <c:v>89708</c:v>
                </c:pt>
                <c:pt idx="2">
                  <c:v>99630</c:v>
                </c:pt>
                <c:pt idx="3">
                  <c:v>110726</c:v>
                </c:pt>
                <c:pt idx="4">
                  <c:v>112673</c:v>
                </c:pt>
                <c:pt idx="5">
                  <c:v>112750</c:v>
                </c:pt>
              </c:numCache>
            </c:numRef>
          </c:val>
          <c:extLst>
            <c:ext xmlns:c16="http://schemas.microsoft.com/office/drawing/2014/chart" uri="{C3380CC4-5D6E-409C-BE32-E72D297353CC}">
              <c16:uniqueId val="{00000000-9FE8-47C2-9C1C-A29070F116DA}"/>
            </c:ext>
          </c:extLst>
        </c:ser>
        <c:dLbls>
          <c:showLegendKey val="0"/>
          <c:showVal val="0"/>
          <c:showCatName val="0"/>
          <c:showSerName val="0"/>
          <c:showPercent val="0"/>
          <c:showBubbleSize val="0"/>
        </c:dLbls>
        <c:gapWidth val="326"/>
        <c:overlap val="-58"/>
        <c:axId val="386221160"/>
        <c:axId val="386218808"/>
      </c:barChart>
      <c:dateAx>
        <c:axId val="386221160"/>
        <c:scaling>
          <c:orientation val="maxMin"/>
        </c:scaling>
        <c:delete val="0"/>
        <c:axPos val="l"/>
        <c:numFmt formatCode="mmm\-yy" sourceLinked="1"/>
        <c:majorTickMark val="out"/>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18808"/>
        <c:crosses val="autoZero"/>
        <c:auto val="1"/>
        <c:lblOffset val="100"/>
        <c:baseTimeUnit val="months"/>
      </c:dateAx>
      <c:valAx>
        <c:axId val="386218808"/>
        <c:scaling>
          <c:orientation val="minMax"/>
        </c:scaling>
        <c:delete val="0"/>
        <c:axPos val="t"/>
        <c:majorGridlines>
          <c:spPr>
            <a:ln w="9525" cap="flat" cmpd="sng" algn="ctr">
              <a:gradFill>
                <a:gsLst>
                  <a:gs pos="99000">
                    <a:schemeClr val="tx1">
                      <a:lumMod val="25000"/>
                      <a:lumOff val="75000"/>
                    </a:schemeClr>
                  </a:gs>
                  <a:gs pos="0">
                    <a:schemeClr val="tx1">
                      <a:lumMod val="15000"/>
                      <a:lumOff val="85000"/>
                    </a:schemeClr>
                  </a:gs>
                </a:gsLst>
                <a:lin ang="5400000" scaled="0"/>
              </a:gra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211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r>
              <a:rPr lang="es-ES" sz="1400" b="1">
                <a:solidFill>
                  <a:schemeClr val="accent5">
                    <a:lumMod val="50000"/>
                  </a:schemeClr>
                </a:solidFill>
              </a:rPr>
              <a:t>Evolución Mensual</a:t>
            </a:r>
            <a:r>
              <a:rPr lang="es-ES" sz="1400" b="1" baseline="0">
                <a:solidFill>
                  <a:schemeClr val="accent5">
                    <a:lumMod val="50000"/>
                  </a:schemeClr>
                </a:solidFill>
              </a:rPr>
              <a:t> del Paro Registrado por Sexos</a:t>
            </a:r>
            <a:endParaRPr lang="es-ES" sz="1400"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PARO_1!$B$5</c:f>
              <c:strCache>
                <c:ptCount val="1"/>
                <c:pt idx="0">
                  <c:v>Hombres</c:v>
                </c:pt>
              </c:strCache>
            </c:strRef>
          </c:tx>
          <c:spPr>
            <a:noFill/>
            <a:ln w="25400" cap="flat" cmpd="sng" algn="ctr">
              <a:solidFill>
                <a:schemeClr val="accent5">
                  <a:alpha val="96000"/>
                </a:schemeClr>
              </a:solidFill>
              <a:miter lim="800000"/>
            </a:ln>
            <a:effectLst/>
          </c:spPr>
          <c:invertIfNegative val="0"/>
          <c:cat>
            <c:numRef>
              <c:f>PARO_1!$A$6:$A$11</c:f>
              <c:numCache>
                <c:formatCode>mmm\-yy</c:formatCode>
                <c:ptCount val="6"/>
                <c:pt idx="0">
                  <c:v>43831</c:v>
                </c:pt>
                <c:pt idx="1">
                  <c:v>43862</c:v>
                </c:pt>
                <c:pt idx="2">
                  <c:v>43891</c:v>
                </c:pt>
                <c:pt idx="3">
                  <c:v>43922</c:v>
                </c:pt>
                <c:pt idx="4">
                  <c:v>43952</c:v>
                </c:pt>
                <c:pt idx="5">
                  <c:v>43983</c:v>
                </c:pt>
              </c:numCache>
            </c:numRef>
          </c:cat>
          <c:val>
            <c:numRef>
              <c:f>PARO_1!$B$6:$B$11</c:f>
              <c:numCache>
                <c:formatCode>#,##0</c:formatCode>
                <c:ptCount val="6"/>
                <c:pt idx="0">
                  <c:v>40983</c:v>
                </c:pt>
                <c:pt idx="1">
                  <c:v>40267</c:v>
                </c:pt>
                <c:pt idx="2">
                  <c:v>45519</c:v>
                </c:pt>
                <c:pt idx="3">
                  <c:v>51671</c:v>
                </c:pt>
                <c:pt idx="4">
                  <c:v>52148</c:v>
                </c:pt>
                <c:pt idx="5">
                  <c:v>51505</c:v>
                </c:pt>
              </c:numCache>
            </c:numRef>
          </c:val>
          <c:extLst>
            <c:ext xmlns:c16="http://schemas.microsoft.com/office/drawing/2014/chart" uri="{C3380CC4-5D6E-409C-BE32-E72D297353CC}">
              <c16:uniqueId val="{00000000-9948-4BDA-89C5-C8AD1FC60F5F}"/>
            </c:ext>
          </c:extLst>
        </c:ser>
        <c:ser>
          <c:idx val="1"/>
          <c:order val="1"/>
          <c:tx>
            <c:strRef>
              <c:f>PARO_1!$C$5</c:f>
              <c:strCache>
                <c:ptCount val="1"/>
                <c:pt idx="0">
                  <c:v>Mujeres</c:v>
                </c:pt>
              </c:strCache>
            </c:strRef>
          </c:tx>
          <c:spPr>
            <a:noFill/>
            <a:ln w="25400" cap="flat" cmpd="sng" algn="ctr">
              <a:solidFill>
                <a:srgbClr val="885CB4"/>
              </a:solidFill>
              <a:miter lim="800000"/>
            </a:ln>
            <a:effectLst/>
          </c:spPr>
          <c:invertIfNegative val="0"/>
          <c:cat>
            <c:numRef>
              <c:f>PARO_1!$A$6:$A$11</c:f>
              <c:numCache>
                <c:formatCode>mmm\-yy</c:formatCode>
                <c:ptCount val="6"/>
                <c:pt idx="0">
                  <c:v>43831</c:v>
                </c:pt>
                <c:pt idx="1">
                  <c:v>43862</c:v>
                </c:pt>
                <c:pt idx="2">
                  <c:v>43891</c:v>
                </c:pt>
                <c:pt idx="3">
                  <c:v>43922</c:v>
                </c:pt>
                <c:pt idx="4">
                  <c:v>43952</c:v>
                </c:pt>
                <c:pt idx="5">
                  <c:v>43983</c:v>
                </c:pt>
              </c:numCache>
            </c:numRef>
          </c:cat>
          <c:val>
            <c:numRef>
              <c:f>PARO_1!$C$6:$C$11</c:f>
              <c:numCache>
                <c:formatCode>#,##0</c:formatCode>
                <c:ptCount val="6"/>
                <c:pt idx="0">
                  <c:v>50406</c:v>
                </c:pt>
                <c:pt idx="1">
                  <c:v>49441</c:v>
                </c:pt>
                <c:pt idx="2">
                  <c:v>54111</c:v>
                </c:pt>
                <c:pt idx="3">
                  <c:v>59055</c:v>
                </c:pt>
                <c:pt idx="4">
                  <c:v>60525</c:v>
                </c:pt>
                <c:pt idx="5">
                  <c:v>61245</c:v>
                </c:pt>
              </c:numCache>
            </c:numRef>
          </c:val>
          <c:extLst>
            <c:ext xmlns:c16="http://schemas.microsoft.com/office/drawing/2014/chart" uri="{C3380CC4-5D6E-409C-BE32-E72D297353CC}">
              <c16:uniqueId val="{00000001-9948-4BDA-89C5-C8AD1FC60F5F}"/>
            </c:ext>
          </c:extLst>
        </c:ser>
        <c:dLbls>
          <c:showLegendKey val="0"/>
          <c:showVal val="0"/>
          <c:showCatName val="0"/>
          <c:showSerName val="0"/>
          <c:showPercent val="0"/>
          <c:showBubbleSize val="0"/>
        </c:dLbls>
        <c:gapWidth val="164"/>
        <c:overlap val="-35"/>
        <c:axId val="386219592"/>
        <c:axId val="386739600"/>
      </c:barChart>
      <c:dateAx>
        <c:axId val="386219592"/>
        <c:scaling>
          <c:orientation val="minMax"/>
        </c:scaling>
        <c:delete val="0"/>
        <c:axPos val="b"/>
        <c:numFmt formatCode="mmm\-yy"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739600"/>
        <c:crosses val="autoZero"/>
        <c:auto val="1"/>
        <c:lblOffset val="100"/>
        <c:baseTimeUnit val="months"/>
      </c:dateAx>
      <c:valAx>
        <c:axId val="386739600"/>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21959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ES"/>
              <a:t>Evolución del Paro Registrado a Enero de cada año por Sexos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ES"/>
        </a:p>
      </c:txPr>
    </c:title>
    <c:autoTitleDeleted val="0"/>
    <c:plotArea>
      <c:layout>
        <c:manualLayout>
          <c:layoutTarget val="inner"/>
          <c:xMode val="edge"/>
          <c:yMode val="edge"/>
          <c:x val="9.069725088551002E-2"/>
          <c:y val="0.13751357859117794"/>
          <c:w val="0.87009787929055615"/>
          <c:h val="0.69166635770293294"/>
        </c:manualLayout>
      </c:layout>
      <c:scatterChart>
        <c:scatterStyle val="lineMarker"/>
        <c:varyColors val="0"/>
        <c:ser>
          <c:idx val="0"/>
          <c:order val="0"/>
          <c:tx>
            <c:strRef>
              <c:f>PARO_1!$J$5</c:f>
              <c:strCache>
                <c:ptCount val="1"/>
                <c:pt idx="0">
                  <c:v>Hombres</c:v>
                </c:pt>
              </c:strCache>
            </c:strRef>
          </c:tx>
          <c:spPr>
            <a:ln w="9525" cap="rnd">
              <a:solidFill>
                <a:schemeClr val="accent5">
                  <a:lumMod val="60000"/>
                  <a:lumOff val="40000"/>
                </a:schemeClr>
              </a:solidFill>
              <a:round/>
            </a:ln>
            <a:effectLst>
              <a:outerShdw blurRad="40000" dist="23000" dir="5400000" rotWithShape="0">
                <a:srgbClr val="000000">
                  <a:alpha val="35000"/>
                </a:srgbClr>
              </a:outerShdw>
            </a:effectLst>
          </c:spPr>
          <c:marker>
            <c:symbol val="circle"/>
            <c:size val="5"/>
            <c:spPr>
              <a:solidFill>
                <a:schemeClr val="accent5">
                  <a:lumMod val="60000"/>
                  <a:lumOff val="40000"/>
                </a:schemeClr>
              </a:solidFill>
              <a:ln w="9525">
                <a:solidFill>
                  <a:schemeClr val="accent5">
                    <a:lumMod val="75000"/>
                  </a:schemeClr>
                </a:solidFill>
                <a:round/>
              </a:ln>
              <a:effectLst>
                <a:outerShdw blurRad="40000" dist="23000" dir="5400000" rotWithShape="0">
                  <a:srgbClr val="000000">
                    <a:alpha val="35000"/>
                  </a:srgbClr>
                </a:outerShdw>
              </a:effectLst>
            </c:spPr>
          </c:marker>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PARO_1!$J$6:$J$17</c:f>
              <c:numCache>
                <c:formatCode>#,##0</c:formatCode>
                <c:ptCount val="12"/>
                <c:pt idx="0">
                  <c:v>45104</c:v>
                </c:pt>
                <c:pt idx="1">
                  <c:v>53770</c:v>
                </c:pt>
                <c:pt idx="2">
                  <c:v>55125</c:v>
                </c:pt>
                <c:pt idx="3">
                  <c:v>58916</c:v>
                </c:pt>
                <c:pt idx="4">
                  <c:v>61582</c:v>
                </c:pt>
                <c:pt idx="5">
                  <c:v>58134</c:v>
                </c:pt>
                <c:pt idx="6">
                  <c:v>53523</c:v>
                </c:pt>
                <c:pt idx="7">
                  <c:v>49494</c:v>
                </c:pt>
                <c:pt idx="8">
                  <c:v>45576</c:v>
                </c:pt>
                <c:pt idx="9">
                  <c:v>41129</c:v>
                </c:pt>
                <c:pt idx="10">
                  <c:v>39836</c:v>
                </c:pt>
                <c:pt idx="11">
                  <c:v>40983</c:v>
                </c:pt>
              </c:numCache>
            </c:numRef>
          </c:yVal>
          <c:smooth val="0"/>
          <c:extLst>
            <c:ext xmlns:c16="http://schemas.microsoft.com/office/drawing/2014/chart" uri="{C3380CC4-5D6E-409C-BE32-E72D297353CC}">
              <c16:uniqueId val="{00000000-5865-4354-9456-A22539101BE5}"/>
            </c:ext>
          </c:extLst>
        </c:ser>
        <c:ser>
          <c:idx val="1"/>
          <c:order val="1"/>
          <c:tx>
            <c:strRef>
              <c:f>PARO_1!$K$5</c:f>
              <c:strCache>
                <c:ptCount val="1"/>
                <c:pt idx="0">
                  <c:v>Mujeres</c:v>
                </c:pt>
              </c:strCache>
            </c:strRef>
          </c:tx>
          <c:spPr>
            <a:ln w="9525" cap="rnd">
              <a:solidFill>
                <a:srgbClr val="885CB4"/>
              </a:solidFill>
              <a:round/>
            </a:ln>
            <a:effectLst>
              <a:outerShdw blurRad="40000" dist="23000" dir="5400000" rotWithShape="0">
                <a:srgbClr val="000000">
                  <a:alpha val="35000"/>
                </a:srgbClr>
              </a:outerShdw>
            </a:effectLst>
          </c:spPr>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dPt>
            <c:idx val="11"/>
            <c:marker>
              <c:symbol val="circle"/>
              <c:size val="5"/>
              <c:spPr>
                <a:solidFill>
                  <a:srgbClr val="885CB4"/>
                </a:solidFill>
                <a:ln w="9525">
                  <a:solidFill>
                    <a:srgbClr val="885CB4"/>
                  </a:solidFill>
                  <a:round/>
                </a:ln>
                <a:effectLst>
                  <a:outerShdw blurRad="40000" dist="23000" dir="5400000" rotWithShape="0">
                    <a:srgbClr val="000000">
                      <a:alpha val="35000"/>
                    </a:srgbClr>
                  </a:outerShdw>
                </a:effectLst>
              </c:spPr>
            </c:marker>
            <c:bubble3D val="0"/>
            <c:spPr>
              <a:ln w="9525" cap="rnd">
                <a:solidFill>
                  <a:srgbClr val="885CB4"/>
                </a:solidFill>
                <a:round/>
              </a:ln>
              <a:effectLst>
                <a:outerShdw blurRad="40000" dist="23000" dir="5400000" rotWithShape="0">
                  <a:srgbClr val="000000">
                    <a:alpha val="35000"/>
                  </a:srgbClr>
                </a:outerShdw>
              </a:effectLst>
            </c:spPr>
            <c:extLst>
              <c:ext xmlns:c16="http://schemas.microsoft.com/office/drawing/2014/chart" uri="{C3380CC4-5D6E-409C-BE32-E72D297353CC}">
                <c16:uniqueId val="{00000002-5865-4354-9456-A22539101BE5}"/>
              </c:ext>
            </c:extLst>
          </c:dPt>
          <c:xVal>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xVal>
          <c:yVal>
            <c:numRef>
              <c:f>PARO_1!$K$6:$K$17</c:f>
              <c:numCache>
                <c:formatCode>#,##0</c:formatCode>
                <c:ptCount val="12"/>
                <c:pt idx="0">
                  <c:v>41255</c:v>
                </c:pt>
                <c:pt idx="1">
                  <c:v>49789</c:v>
                </c:pt>
                <c:pt idx="2">
                  <c:v>51594</c:v>
                </c:pt>
                <c:pt idx="3">
                  <c:v>55674</c:v>
                </c:pt>
                <c:pt idx="4">
                  <c:v>58914</c:v>
                </c:pt>
                <c:pt idx="5">
                  <c:v>56797</c:v>
                </c:pt>
                <c:pt idx="6">
                  <c:v>54850</c:v>
                </c:pt>
                <c:pt idx="7">
                  <c:v>53655</c:v>
                </c:pt>
                <c:pt idx="8">
                  <c:v>52375</c:v>
                </c:pt>
                <c:pt idx="9">
                  <c:v>50921</c:v>
                </c:pt>
                <c:pt idx="10">
                  <c:v>49947</c:v>
                </c:pt>
                <c:pt idx="11">
                  <c:v>50406</c:v>
                </c:pt>
              </c:numCache>
            </c:numRef>
          </c:yVal>
          <c:smooth val="0"/>
          <c:extLst>
            <c:ext xmlns:c16="http://schemas.microsoft.com/office/drawing/2014/chart" uri="{C3380CC4-5D6E-409C-BE32-E72D297353CC}">
              <c16:uniqueId val="{00000003-5865-4354-9456-A22539101BE5}"/>
            </c:ext>
          </c:extLst>
        </c:ser>
        <c:dLbls>
          <c:showLegendKey val="0"/>
          <c:showVal val="0"/>
          <c:showCatName val="0"/>
          <c:showSerName val="0"/>
          <c:showPercent val="0"/>
          <c:showBubbleSize val="0"/>
        </c:dLbls>
        <c:axId val="386741952"/>
        <c:axId val="386739992"/>
      </c:scatterChart>
      <c:valAx>
        <c:axId val="386741952"/>
        <c:scaling>
          <c:orientation val="minMax"/>
        </c:scaling>
        <c:delete val="0"/>
        <c:axPos val="b"/>
        <c:majorGridlines>
          <c:spPr>
            <a:ln w="9525" cap="flat" cmpd="sng" algn="ctr">
              <a:solidFill>
                <a:schemeClr val="tx2">
                  <a:lumMod val="15000"/>
                  <a:lumOff val="85000"/>
                </a:schemeClr>
              </a:solidFill>
              <a:round/>
            </a:ln>
            <a:effectLst/>
          </c:spPr>
        </c:majorGridlines>
        <c:numFmt formatCode="@"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739992"/>
        <c:crosses val="autoZero"/>
        <c:crossBetween val="midCat"/>
      </c:valAx>
      <c:valAx>
        <c:axId val="386739992"/>
        <c:scaling>
          <c:orientation val="minMax"/>
        </c:scaling>
        <c:delete val="0"/>
        <c:axPos val="l"/>
        <c:majorGridlines>
          <c:spPr>
            <a:ln w="9525" cap="flat" cmpd="sng" algn="ctr">
              <a:solidFill>
                <a:schemeClr val="tx2">
                  <a:lumMod val="15000"/>
                  <a:lumOff val="85000"/>
                </a:schemeClr>
              </a:solidFill>
              <a:round/>
            </a:ln>
            <a:effectLst/>
          </c:spPr>
        </c:majorGridlines>
        <c:numFmt formatCode="#,##0" sourceLinked="1"/>
        <c:majorTickMark val="none"/>
        <c:minorTickMark val="none"/>
        <c:tickLblPos val="nextTo"/>
        <c:spPr>
          <a:noFill/>
          <a:ln>
            <a:solidFill>
              <a:schemeClr val="tx2">
                <a:lumMod val="40000"/>
                <a:lumOff val="60000"/>
              </a:schemeClr>
            </a:solid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67419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r>
              <a:rPr lang="en-US" sz="1200" b="1" i="0" u="none" strike="noStrike" kern="1200" baseline="0">
                <a:solidFill>
                  <a:srgbClr val="1F497D"/>
                </a:solidFill>
                <a:latin typeface="+mn-lt"/>
                <a:ea typeface="+mn-ea"/>
                <a:cs typeface="+mn-cs"/>
              </a:rPr>
              <a:t>Evolución Anual Total Parados (a Enero de cada año)</a:t>
            </a:r>
          </a:p>
        </c:rich>
      </c:tx>
      <c:overlay val="0"/>
      <c:spPr>
        <a:noFill/>
        <a:ln>
          <a:noFill/>
        </a:ln>
        <a:effectLst/>
      </c:spPr>
      <c:txPr>
        <a:bodyPr rot="0" spcFirstLastPara="1" vertOverflow="ellipsis" vert="horz" wrap="square" anchor="ctr" anchorCtr="1"/>
        <a:lstStyle/>
        <a:p>
          <a:pPr algn="ctr" rtl="0">
            <a:defRPr lang="en-US" sz="1600" b="1" i="0" u="none" strike="noStrike" kern="1200" cap="all" spc="50" baseline="0">
              <a:solidFill>
                <a:srgbClr val="1F497D"/>
              </a:solidFill>
              <a:latin typeface="+mn-lt"/>
              <a:ea typeface="+mn-ea"/>
              <a:cs typeface="+mn-cs"/>
            </a:defRPr>
          </a:pPr>
          <a:endParaRPr lang="es-ES"/>
        </a:p>
      </c:txPr>
    </c:title>
    <c:autoTitleDeleted val="0"/>
    <c:plotArea>
      <c:layout/>
      <c:barChart>
        <c:barDir val="col"/>
        <c:grouping val="clustered"/>
        <c:varyColors val="0"/>
        <c:ser>
          <c:idx val="0"/>
          <c:order val="0"/>
          <c:spPr>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rect">
                <a:fillToRect l="100000" t="100000"/>
              </a:path>
              <a:tileRect r="-100000" b="-100000"/>
            </a:gradFill>
            <a:ln>
              <a:noFill/>
            </a:ln>
            <a:effectLst/>
          </c:spPr>
          <c:invertIfNegative val="0"/>
          <c:cat>
            <c:numRef>
              <c:f>PARO_1!$I$6:$I$17</c:f>
              <c:numCache>
                <c:formatCode>@</c:formatCode>
                <c:ptCount val="12"/>
                <c:pt idx="0">
                  <c:v>2009</c:v>
                </c:pt>
                <c:pt idx="1">
                  <c:v>2010</c:v>
                </c:pt>
                <c:pt idx="2">
                  <c:v>2011</c:v>
                </c:pt>
                <c:pt idx="3">
                  <c:v>2012</c:v>
                </c:pt>
                <c:pt idx="4">
                  <c:v>2013</c:v>
                </c:pt>
                <c:pt idx="5">
                  <c:v>2014</c:v>
                </c:pt>
                <c:pt idx="6">
                  <c:v>2015</c:v>
                </c:pt>
                <c:pt idx="7">
                  <c:v>2016</c:v>
                </c:pt>
                <c:pt idx="8">
                  <c:v>2017</c:v>
                </c:pt>
                <c:pt idx="9">
                  <c:v>2018</c:v>
                </c:pt>
                <c:pt idx="10">
                  <c:v>2019</c:v>
                </c:pt>
                <c:pt idx="11">
                  <c:v>2020</c:v>
                </c:pt>
              </c:numCache>
            </c:numRef>
          </c:cat>
          <c:val>
            <c:numRef>
              <c:f>PARO_1!$N$6:$N$17</c:f>
              <c:numCache>
                <c:formatCode>#,##0</c:formatCode>
                <c:ptCount val="12"/>
                <c:pt idx="0">
                  <c:v>86359</c:v>
                </c:pt>
                <c:pt idx="1">
                  <c:v>103559</c:v>
                </c:pt>
                <c:pt idx="2">
                  <c:v>106719</c:v>
                </c:pt>
                <c:pt idx="3">
                  <c:v>114590</c:v>
                </c:pt>
                <c:pt idx="4">
                  <c:v>120496</c:v>
                </c:pt>
                <c:pt idx="5">
                  <c:v>114931</c:v>
                </c:pt>
                <c:pt idx="6">
                  <c:v>108373</c:v>
                </c:pt>
                <c:pt idx="7">
                  <c:v>103149</c:v>
                </c:pt>
                <c:pt idx="8">
                  <c:v>97951</c:v>
                </c:pt>
                <c:pt idx="9">
                  <c:v>92050</c:v>
                </c:pt>
                <c:pt idx="10">
                  <c:v>89783</c:v>
                </c:pt>
                <c:pt idx="11">
                  <c:v>91389</c:v>
                </c:pt>
              </c:numCache>
            </c:numRef>
          </c:val>
          <c:extLst>
            <c:ext xmlns:c16="http://schemas.microsoft.com/office/drawing/2014/chart" uri="{C3380CC4-5D6E-409C-BE32-E72D297353CC}">
              <c16:uniqueId val="{00000000-A401-4A71-BBC0-C5F55C563775}"/>
            </c:ext>
          </c:extLst>
        </c:ser>
        <c:dLbls>
          <c:showLegendKey val="0"/>
          <c:showVal val="0"/>
          <c:showCatName val="0"/>
          <c:showSerName val="0"/>
          <c:showPercent val="0"/>
          <c:showBubbleSize val="0"/>
        </c:dLbls>
        <c:gapWidth val="355"/>
        <c:overlap val="-70"/>
        <c:axId val="386745088"/>
        <c:axId val="386738032"/>
      </c:barChart>
      <c:catAx>
        <c:axId val="386745088"/>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738032"/>
        <c:crosses val="autoZero"/>
        <c:auto val="1"/>
        <c:lblAlgn val="ctr"/>
        <c:lblOffset val="100"/>
        <c:noMultiLvlLbl val="0"/>
      </c:catAx>
      <c:valAx>
        <c:axId val="386738032"/>
        <c:scaling>
          <c:orientation val="minMax"/>
        </c:scaling>
        <c:delete val="0"/>
        <c:axPos val="l"/>
        <c:majorGridlines>
          <c:spPr>
            <a:ln w="9525" cap="flat" cmpd="sng" algn="ctr">
              <a:solidFill>
                <a:schemeClr val="accent4">
                  <a:lumMod val="40000"/>
                  <a:lumOff val="6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7450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Comparativa Interanual Paro por Municipios </a:t>
            </a:r>
          </a:p>
        </c:rich>
      </c:tx>
      <c:layout>
        <c:manualLayout>
          <c:xMode val="edge"/>
          <c:yMode val="edge"/>
          <c:x val="0.24330654544470601"/>
          <c:y val="2.3317435082140965E-2"/>
        </c:manualLayout>
      </c:layout>
      <c:overlay val="1"/>
    </c:title>
    <c:autoTitleDeleted val="0"/>
    <c:plotArea>
      <c:layout/>
      <c:barChart>
        <c:barDir val="col"/>
        <c:grouping val="clustered"/>
        <c:varyColors val="0"/>
        <c:ser>
          <c:idx val="0"/>
          <c:order val="0"/>
          <c:tx>
            <c:strRef>
              <c:f>PARO_2!$I$2</c:f>
              <c:strCache>
                <c:ptCount val="1"/>
                <c:pt idx="0">
                  <c:v>Total 2019</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PARO_2!$I$3:$I$33</c:f>
              <c:numCache>
                <c:formatCode>#,##0</c:formatCode>
                <c:ptCount val="31"/>
                <c:pt idx="0">
                  <c:v>3099</c:v>
                </c:pt>
                <c:pt idx="1">
                  <c:v>516</c:v>
                </c:pt>
                <c:pt idx="2">
                  <c:v>701</c:v>
                </c:pt>
                <c:pt idx="3">
                  <c:v>7327</c:v>
                </c:pt>
                <c:pt idx="4">
                  <c:v>519</c:v>
                </c:pt>
                <c:pt idx="5">
                  <c:v>2319</c:v>
                </c:pt>
                <c:pt idx="6">
                  <c:v>251</c:v>
                </c:pt>
                <c:pt idx="7">
                  <c:v>511</c:v>
                </c:pt>
                <c:pt idx="8">
                  <c:v>4545</c:v>
                </c:pt>
                <c:pt idx="9">
                  <c:v>549</c:v>
                </c:pt>
                <c:pt idx="10">
                  <c:v>1814</c:v>
                </c:pt>
                <c:pt idx="11">
                  <c:v>2249</c:v>
                </c:pt>
                <c:pt idx="12">
                  <c:v>2596</c:v>
                </c:pt>
                <c:pt idx="13">
                  <c:v>16555</c:v>
                </c:pt>
                <c:pt idx="14">
                  <c:v>1029</c:v>
                </c:pt>
                <c:pt idx="15">
                  <c:v>4364</c:v>
                </c:pt>
                <c:pt idx="16">
                  <c:v>3096</c:v>
                </c:pt>
                <c:pt idx="17">
                  <c:v>4093</c:v>
                </c:pt>
                <c:pt idx="18">
                  <c:v>1372</c:v>
                </c:pt>
                <c:pt idx="19">
                  <c:v>523</c:v>
                </c:pt>
                <c:pt idx="20">
                  <c:v>1358</c:v>
                </c:pt>
                <c:pt idx="21">
                  <c:v>21580</c:v>
                </c:pt>
                <c:pt idx="22">
                  <c:v>1589</c:v>
                </c:pt>
                <c:pt idx="23">
                  <c:v>652</c:v>
                </c:pt>
                <c:pt idx="24">
                  <c:v>850</c:v>
                </c:pt>
                <c:pt idx="25">
                  <c:v>525</c:v>
                </c:pt>
                <c:pt idx="26">
                  <c:v>2686</c:v>
                </c:pt>
                <c:pt idx="27">
                  <c:v>294</c:v>
                </c:pt>
                <c:pt idx="28">
                  <c:v>924</c:v>
                </c:pt>
                <c:pt idx="29">
                  <c:v>1052</c:v>
                </c:pt>
                <c:pt idx="30">
                  <c:v>112</c:v>
                </c:pt>
              </c:numCache>
            </c:numRef>
          </c:val>
          <c:extLst>
            <c:ext xmlns:c16="http://schemas.microsoft.com/office/drawing/2014/chart" uri="{C3380CC4-5D6E-409C-BE32-E72D297353CC}">
              <c16:uniqueId val="{00000000-6751-46A0-910B-0FC4BD5F03BF}"/>
            </c:ext>
          </c:extLst>
        </c:ser>
        <c:ser>
          <c:idx val="1"/>
          <c:order val="1"/>
          <c:tx>
            <c:strRef>
              <c:f>PARO_2!$J$2</c:f>
              <c:strCache>
                <c:ptCount val="1"/>
                <c:pt idx="0">
                  <c:v>Total 2018</c:v>
                </c:pt>
              </c:strCache>
            </c:strRef>
          </c:tx>
          <c:invertIfNegative val="0"/>
          <c:cat>
            <c:strRef>
              <c:f>PARO_2!$A$3:$A$33</c:f>
              <c:strCache>
                <c:ptCount val="31"/>
                <c:pt idx="0">
                  <c:v>Adeje</c:v>
                </c:pt>
                <c:pt idx="1">
                  <c:v>Arafo</c:v>
                </c:pt>
                <c:pt idx="2">
                  <c:v>Arico</c:v>
                </c:pt>
                <c:pt idx="3">
                  <c:v>Arona</c:v>
                </c:pt>
                <c:pt idx="4">
                  <c:v>Buenavista del Norte</c:v>
                </c:pt>
                <c:pt idx="5">
                  <c:v>Candelaria</c:v>
                </c:pt>
                <c:pt idx="6">
                  <c:v>Fasnia</c:v>
                </c:pt>
                <c:pt idx="7">
                  <c:v>Garachico</c:v>
                </c:pt>
                <c:pt idx="8">
                  <c:v>Granadilla de Abona</c:v>
                </c:pt>
                <c:pt idx="9">
                  <c:v>La Guancha</c:v>
                </c:pt>
                <c:pt idx="10">
                  <c:v>Guía de Isora</c:v>
                </c:pt>
                <c:pt idx="11">
                  <c:v>Güímar</c:v>
                </c:pt>
                <c:pt idx="12">
                  <c:v>Icod de los Vinos</c:v>
                </c:pt>
                <c:pt idx="13">
                  <c:v>San Cristóbal de La Laguna</c:v>
                </c:pt>
                <c:pt idx="14">
                  <c:v>La Matanza de Acentejo</c:v>
                </c:pt>
                <c:pt idx="15">
                  <c:v>La Orotava</c:v>
                </c:pt>
                <c:pt idx="16">
                  <c:v>Puerto de la Cruz</c:v>
                </c:pt>
                <c:pt idx="17">
                  <c:v>Los Realejos</c:v>
                </c:pt>
                <c:pt idx="18">
                  <c:v>El Rosario</c:v>
                </c:pt>
                <c:pt idx="19">
                  <c:v>San Juan de la Rambla</c:v>
                </c:pt>
                <c:pt idx="20">
                  <c:v>San Miguel de Abona</c:v>
                </c:pt>
                <c:pt idx="21">
                  <c:v>Santa Cruz de Tenerife</c:v>
                </c:pt>
                <c:pt idx="22">
                  <c:v>Santa Úrsula</c:v>
                </c:pt>
                <c:pt idx="23">
                  <c:v>Santiago del Teide</c:v>
                </c:pt>
                <c:pt idx="24">
                  <c:v>El Sauzal</c:v>
                </c:pt>
                <c:pt idx="25">
                  <c:v>Los Silos</c:v>
                </c:pt>
                <c:pt idx="26">
                  <c:v>Tacoronte</c:v>
                </c:pt>
                <c:pt idx="27">
                  <c:v>El Tanque</c:v>
                </c:pt>
                <c:pt idx="28">
                  <c:v>Tegueste</c:v>
                </c:pt>
                <c:pt idx="29">
                  <c:v>La Victoria de Acentejo</c:v>
                </c:pt>
                <c:pt idx="30">
                  <c:v>Vilaflor de Chasna</c:v>
                </c:pt>
              </c:strCache>
            </c:strRef>
          </c:cat>
          <c:val>
            <c:numRef>
              <c:f>PARO_2!$J$3:$J$33</c:f>
              <c:numCache>
                <c:formatCode>#,##0</c:formatCode>
                <c:ptCount val="31"/>
                <c:pt idx="0">
                  <c:v>2849</c:v>
                </c:pt>
                <c:pt idx="1">
                  <c:v>504</c:v>
                </c:pt>
                <c:pt idx="2">
                  <c:v>558</c:v>
                </c:pt>
                <c:pt idx="3">
                  <c:v>7233</c:v>
                </c:pt>
                <c:pt idx="4">
                  <c:v>512</c:v>
                </c:pt>
                <c:pt idx="5">
                  <c:v>2258</c:v>
                </c:pt>
                <c:pt idx="6">
                  <c:v>241</c:v>
                </c:pt>
                <c:pt idx="7">
                  <c:v>488</c:v>
                </c:pt>
                <c:pt idx="8">
                  <c:v>4252</c:v>
                </c:pt>
                <c:pt idx="9">
                  <c:v>587</c:v>
                </c:pt>
                <c:pt idx="10">
                  <c:v>1793</c:v>
                </c:pt>
                <c:pt idx="11">
                  <c:v>2153</c:v>
                </c:pt>
                <c:pt idx="12">
                  <c:v>2672</c:v>
                </c:pt>
                <c:pt idx="13">
                  <c:v>16344</c:v>
                </c:pt>
                <c:pt idx="14">
                  <c:v>1036</c:v>
                </c:pt>
                <c:pt idx="15">
                  <c:v>4508</c:v>
                </c:pt>
                <c:pt idx="16">
                  <c:v>3056</c:v>
                </c:pt>
                <c:pt idx="17">
                  <c:v>4164</c:v>
                </c:pt>
                <c:pt idx="18">
                  <c:v>1512</c:v>
                </c:pt>
                <c:pt idx="19">
                  <c:v>486</c:v>
                </c:pt>
                <c:pt idx="20">
                  <c:v>1212</c:v>
                </c:pt>
                <c:pt idx="21">
                  <c:v>21783</c:v>
                </c:pt>
                <c:pt idx="22">
                  <c:v>1585</c:v>
                </c:pt>
                <c:pt idx="23">
                  <c:v>651</c:v>
                </c:pt>
                <c:pt idx="24">
                  <c:v>836</c:v>
                </c:pt>
                <c:pt idx="25">
                  <c:v>476</c:v>
                </c:pt>
                <c:pt idx="26">
                  <c:v>2704</c:v>
                </c:pt>
                <c:pt idx="27">
                  <c:v>292</c:v>
                </c:pt>
                <c:pt idx="28">
                  <c:v>1052</c:v>
                </c:pt>
                <c:pt idx="29">
                  <c:v>1057</c:v>
                </c:pt>
                <c:pt idx="30">
                  <c:v>120</c:v>
                </c:pt>
              </c:numCache>
            </c:numRef>
          </c:val>
          <c:extLst>
            <c:ext xmlns:c16="http://schemas.microsoft.com/office/drawing/2014/chart" uri="{C3380CC4-5D6E-409C-BE32-E72D297353CC}">
              <c16:uniqueId val="{00000001-6751-46A0-910B-0FC4BD5F03BF}"/>
            </c:ext>
          </c:extLst>
        </c:ser>
        <c:dLbls>
          <c:showLegendKey val="0"/>
          <c:showVal val="0"/>
          <c:showCatName val="0"/>
          <c:showSerName val="0"/>
          <c:showPercent val="0"/>
          <c:showBubbleSize val="0"/>
        </c:dLbls>
        <c:gapWidth val="150"/>
        <c:axId val="386741560"/>
        <c:axId val="386738816"/>
      </c:barChart>
      <c:catAx>
        <c:axId val="386741560"/>
        <c:scaling>
          <c:orientation val="minMax"/>
        </c:scaling>
        <c:delete val="0"/>
        <c:axPos val="b"/>
        <c:numFmt formatCode="General" sourceLinked="1"/>
        <c:majorTickMark val="out"/>
        <c:minorTickMark val="none"/>
        <c:tickLblPos val="nextTo"/>
        <c:crossAx val="386738816"/>
        <c:crosses val="autoZero"/>
        <c:auto val="1"/>
        <c:lblAlgn val="ctr"/>
        <c:lblOffset val="100"/>
        <c:noMultiLvlLbl val="0"/>
      </c:catAx>
      <c:valAx>
        <c:axId val="386738816"/>
        <c:scaling>
          <c:orientation val="minMax"/>
        </c:scaling>
        <c:delete val="0"/>
        <c:axPos val="l"/>
        <c:majorGridlines/>
        <c:numFmt formatCode="#,##0" sourceLinked="1"/>
        <c:majorTickMark val="out"/>
        <c:minorTickMark val="none"/>
        <c:tickLblPos val="nextTo"/>
        <c:crossAx val="386741560"/>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s-ES">
                <a:solidFill>
                  <a:schemeClr val="accent5">
                    <a:lumMod val="50000"/>
                  </a:schemeClr>
                </a:solidFill>
              </a:rPr>
              <a:t>% de Paro por sectores económicos</a:t>
            </a:r>
            <a:r>
              <a:rPr lang="es-ES" baseline="0">
                <a:solidFill>
                  <a:schemeClr val="accent5">
                    <a:lumMod val="50000"/>
                  </a:schemeClr>
                </a:solidFill>
              </a:rPr>
              <a:t> - Junio</a:t>
            </a:r>
            <a:r>
              <a:rPr lang="es-E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0"/>
          <c:tx>
            <c:strRef>
              <c:f>PARO_3!$A$3</c:f>
              <c:strCache>
                <c:ptCount val="1"/>
                <c:pt idx="0">
                  <c:v>Junio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1-3563-4CB4-A5BE-9A1F2A1B434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3-3563-4CB4-A5BE-9A1F2A1B434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5-3563-4CB4-A5BE-9A1F2A1B434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7-3563-4CB4-A5BE-9A1F2A1B434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9-3563-4CB4-A5BE-9A1F2A1B434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B-3563-4CB4-A5BE-9A1F2A1B434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3563-4CB4-A5BE-9A1F2A1B4340}"/>
              </c:ext>
            </c:extLst>
          </c:dPt>
          <c:dLbls>
            <c:dLbl>
              <c:idx val="0"/>
              <c:layout>
                <c:manualLayout>
                  <c:x val="-2.7416497618654421E-2"/>
                  <c:y val="0.1284020642072255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63-4CB4-A5BE-9A1F2A1B4340}"/>
                </c:ext>
              </c:extLst>
            </c:dLbl>
            <c:dLbl>
              <c:idx val="2"/>
              <c:layout>
                <c:manualLayout>
                  <c:x val="-4.1544964025619836E-2"/>
                  <c:y val="7.5884782166680376E-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63-4CB4-A5BE-9A1F2A1B4340}"/>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PARO_3!$B$3:$H$3</c:f>
              <c:numCache>
                <c:formatCode>#,##0</c:formatCode>
                <c:ptCount val="7"/>
                <c:pt idx="0">
                  <c:v>7995</c:v>
                </c:pt>
                <c:pt idx="1">
                  <c:v>2059</c:v>
                </c:pt>
                <c:pt idx="2">
                  <c:v>4351</c:v>
                </c:pt>
                <c:pt idx="3">
                  <c:v>10483</c:v>
                </c:pt>
                <c:pt idx="4">
                  <c:v>19418</c:v>
                </c:pt>
                <c:pt idx="5">
                  <c:v>21866</c:v>
                </c:pt>
                <c:pt idx="6">
                  <c:v>46578</c:v>
                </c:pt>
              </c:numCache>
            </c:numRef>
          </c:val>
          <c:extLst>
            <c:ext xmlns:c16="http://schemas.microsoft.com/office/drawing/2014/chart" uri="{C3380CC4-5D6E-409C-BE32-E72D297353CC}">
              <c16:uniqueId val="{0000000E-3563-4CB4-A5BE-9A1F2A1B4340}"/>
            </c:ext>
          </c:extLst>
        </c:ser>
        <c:ser>
          <c:idx val="0"/>
          <c:order val="1"/>
          <c:tx>
            <c:strRef>
              <c:f>[1]Paro3!$A$3</c:f>
              <c:strCache>
                <c:ptCount val="1"/>
                <c:pt idx="0">
                  <c:v> Enero 2020</c:v>
                </c:pt>
              </c:strCache>
            </c:strRef>
          </c:tx>
          <c:dPt>
            <c:idx val="0"/>
            <c:bubble3D val="0"/>
            <c:spPr>
              <a:solidFill>
                <a:schemeClr val="accent1"/>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0-3563-4CB4-A5BE-9A1F2A1B4340}"/>
              </c:ext>
            </c:extLst>
          </c:dPt>
          <c:dPt>
            <c:idx val="1"/>
            <c:bubble3D val="0"/>
            <c:spPr>
              <a:solidFill>
                <a:schemeClr val="accent2"/>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2-3563-4CB4-A5BE-9A1F2A1B4340}"/>
              </c:ext>
            </c:extLst>
          </c:dPt>
          <c:dPt>
            <c:idx val="2"/>
            <c:bubble3D val="0"/>
            <c:spPr>
              <a:solidFill>
                <a:schemeClr val="accent3"/>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4-3563-4CB4-A5BE-9A1F2A1B4340}"/>
              </c:ext>
            </c:extLst>
          </c:dPt>
          <c:dPt>
            <c:idx val="3"/>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6-3563-4CB4-A5BE-9A1F2A1B4340}"/>
              </c:ext>
            </c:extLst>
          </c:dPt>
          <c:dPt>
            <c:idx val="4"/>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3563-4CB4-A5BE-9A1F2A1B4340}"/>
              </c:ext>
            </c:extLst>
          </c:dPt>
          <c:dPt>
            <c:idx val="5"/>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3563-4CB4-A5BE-9A1F2A1B4340}"/>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3563-4CB4-A5BE-9A1F2A1B4340}"/>
              </c:ext>
            </c:extLst>
          </c:dPt>
          <c:dLbls>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[1]Paro3!$B$2:$H$2</c:f>
              <c:strCache>
                <c:ptCount val="7"/>
                <c:pt idx="0">
                  <c:v>Sin actividad económica</c:v>
                </c:pt>
                <c:pt idx="1">
                  <c:v>Agricultura</c:v>
                </c:pt>
                <c:pt idx="2">
                  <c:v>Industria</c:v>
                </c:pt>
                <c:pt idx="3">
                  <c:v>Construcción</c:v>
                </c:pt>
                <c:pt idx="4">
                  <c:v>Comercio</c:v>
                </c:pt>
                <c:pt idx="5">
                  <c:v>Hostelería</c:v>
                </c:pt>
                <c:pt idx="6">
                  <c:v>Resto de servicios</c:v>
                </c:pt>
              </c:strCache>
            </c:strRef>
          </c:cat>
          <c:val>
            <c:numRef>
              <c:f>[1]Paro3!$B$3:$H$3</c:f>
              <c:numCache>
                <c:formatCode>General</c:formatCode>
                <c:ptCount val="7"/>
                <c:pt idx="0">
                  <c:v>7106</c:v>
                </c:pt>
                <c:pt idx="1">
                  <c:v>1812</c:v>
                </c:pt>
                <c:pt idx="2">
                  <c:v>3749</c:v>
                </c:pt>
                <c:pt idx="3">
                  <c:v>9377</c:v>
                </c:pt>
                <c:pt idx="4">
                  <c:v>15607</c:v>
                </c:pt>
                <c:pt idx="5">
                  <c:v>15642</c:v>
                </c:pt>
                <c:pt idx="6">
                  <c:v>38096</c:v>
                </c:pt>
              </c:numCache>
            </c:numRef>
          </c:val>
          <c:extLst>
            <c:ext xmlns:c16="http://schemas.microsoft.com/office/drawing/2014/chart" uri="{C3380CC4-5D6E-409C-BE32-E72D297353CC}">
              <c16:uniqueId val="{0000001D-3563-4CB4-A5BE-9A1F2A1B4340}"/>
            </c:ext>
          </c:extLst>
        </c:ser>
        <c:dLbls>
          <c:dLblPos val="ctr"/>
          <c:showLegendKey val="0"/>
          <c:showVal val="0"/>
          <c:showCatName val="1"/>
          <c:showSerName val="0"/>
          <c:showPercent val="0"/>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a:t>
            </a:r>
            <a:r>
              <a:rPr lang="en-US">
                <a:solidFill>
                  <a:schemeClr val="accent5">
                    <a:lumMod val="50000"/>
                  </a:schemeClr>
                </a:solidFill>
              </a:rPr>
              <a:t>% de</a:t>
            </a:r>
            <a:r>
              <a:rPr lang="en-US" baseline="0">
                <a:solidFill>
                  <a:schemeClr val="accent5">
                    <a:lumMod val="50000"/>
                  </a:schemeClr>
                </a:solidFill>
              </a:rPr>
              <a:t> </a:t>
            </a:r>
            <a:r>
              <a:rPr lang="en-US">
                <a:solidFill>
                  <a:schemeClr val="accent5">
                    <a:lumMod val="50000"/>
                  </a:schemeClr>
                </a:solidFill>
              </a:rPr>
              <a:t>Paro</a:t>
            </a:r>
            <a:r>
              <a:rPr lang="en-US" baseline="0">
                <a:solidFill>
                  <a:schemeClr val="accent5">
                    <a:lumMod val="50000"/>
                  </a:schemeClr>
                </a:solidFill>
              </a:rPr>
              <a:t> según estudios terminados - Junio</a:t>
            </a:r>
            <a:r>
              <a:rPr lang="en-US">
                <a:solidFill>
                  <a:schemeClr val="accent5">
                    <a:lumMod val="50000"/>
                  </a:schemeClr>
                </a:solidFill>
              </a:rPr>
              <a:t>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ES"/>
        </a:p>
      </c:txPr>
    </c:title>
    <c:autoTitleDeleted val="0"/>
    <c:plotArea>
      <c:layout/>
      <c:doughnutChart>
        <c:varyColors val="1"/>
        <c:ser>
          <c:idx val="0"/>
          <c:order val="0"/>
          <c:tx>
            <c:strRef>
              <c:f>PARO_5!$A$3</c:f>
              <c:strCache>
                <c:ptCount val="1"/>
                <c:pt idx="0">
                  <c:v>Junio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E4F4-45CB-A109-E79368DFDE9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E4F4-45CB-A109-E79368DFDE9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E4F4-45CB-A109-E79368DFDE9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E4F4-45CB-A109-E79368DFDE9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E4F4-45CB-A109-E79368DFDE9D}"/>
              </c:ext>
            </c:extLst>
          </c:dPt>
          <c:dLbls>
            <c:dLbl>
              <c:idx val="0"/>
              <c:layout>
                <c:manualLayout>
                  <c:x val="-2.2130011903158369E-3"/>
                  <c:y val="-4.761904761904765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4F4-45CB-A109-E79368DFDE9D}"/>
                </c:ext>
              </c:extLst>
            </c:dLbl>
            <c:dLbl>
              <c:idx val="4"/>
              <c:layout>
                <c:manualLayout>
                  <c:x val="-4.0571219806930393E-17"/>
                  <c:y val="1.190476190476183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4F4-45CB-A109-E79368DFDE9D}"/>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PARO_5!$B$2:$F$2</c:f>
              <c:strCache>
                <c:ptCount val="5"/>
                <c:pt idx="0">
                  <c:v>Analfabetos</c:v>
                </c:pt>
                <c:pt idx="1">
                  <c:v>Educación primaria</c:v>
                </c:pt>
                <c:pt idx="2">
                  <c:v>Educación secundaria</c:v>
                </c:pt>
                <c:pt idx="3">
                  <c:v>Estudios universitarios</c:v>
                </c:pt>
                <c:pt idx="4">
                  <c:v>Formación profesional</c:v>
                </c:pt>
              </c:strCache>
            </c:strRef>
          </c:cat>
          <c:val>
            <c:numRef>
              <c:f>PARO_5!$B$3:$F$3</c:f>
              <c:numCache>
                <c:formatCode>#,##0</c:formatCode>
                <c:ptCount val="5"/>
                <c:pt idx="0">
                  <c:v>98</c:v>
                </c:pt>
                <c:pt idx="1">
                  <c:v>62460</c:v>
                </c:pt>
                <c:pt idx="2">
                  <c:v>36569</c:v>
                </c:pt>
                <c:pt idx="3">
                  <c:v>7314</c:v>
                </c:pt>
                <c:pt idx="4">
                  <c:v>6309</c:v>
                </c:pt>
              </c:numCache>
            </c:numRef>
          </c:val>
          <c:extLst>
            <c:ext xmlns:c16="http://schemas.microsoft.com/office/drawing/2014/chart" uri="{C3380CC4-5D6E-409C-BE32-E72D297353CC}">
              <c16:uniqueId val="{0000000A-E4F4-45CB-A109-E79368DFDE9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PARO</a:t>
            </a:r>
            <a:r>
              <a:rPr lang="en-US" baseline="0">
                <a:solidFill>
                  <a:schemeClr val="accent5">
                    <a:lumMod val="50000"/>
                  </a:schemeClr>
                </a:solidFill>
              </a:rPr>
              <a:t> SEGÚN OCUPACIONES Junio</a:t>
            </a:r>
            <a:r>
              <a:rPr lang="en-US">
                <a:solidFill>
                  <a:schemeClr val="accent5">
                    <a:lumMod val="50000"/>
                  </a:schemeClr>
                </a:solidFill>
              </a:rPr>
              <a:t> 2020</a:t>
            </a:r>
          </a:p>
        </c:rich>
      </c:tx>
      <c:layout>
        <c:manualLayout>
          <c:xMode val="edge"/>
          <c:yMode val="edge"/>
          <c:x val="8.7935816533572559E-4"/>
          <c:y val="0"/>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PARO_6!$A$3</c:f>
              <c:strCache>
                <c:ptCount val="1"/>
                <c:pt idx="0">
                  <c:v>Junio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3799-469D-A9CF-A6FEAC3B81D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3799-469D-A9CF-A6FEAC3B81D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3799-469D-A9CF-A6FEAC3B81D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3799-469D-A9CF-A6FEAC3B81D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3799-469D-A9CF-A6FEAC3B81D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3799-469D-A9CF-A6FEAC3B81D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3799-469D-A9CF-A6FEAC3B81D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3799-469D-A9CF-A6FEAC3B81D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3799-469D-A9CF-A6FEAC3B81D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3799-469D-A9CF-A6FEAC3B81D8}"/>
              </c:ext>
            </c:extLst>
          </c:dPt>
          <c:dLbls>
            <c:dLbl>
              <c:idx val="0"/>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99-469D-A9CF-A6FEAC3B81D8}"/>
                </c:ext>
              </c:extLst>
            </c:dLbl>
            <c:dLbl>
              <c:idx val="1"/>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99-469D-A9CF-A6FEAC3B81D8}"/>
                </c:ext>
              </c:extLst>
            </c:dLbl>
            <c:dLbl>
              <c:idx val="2"/>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99-469D-A9CF-A6FEAC3B81D8}"/>
                </c:ext>
              </c:extLst>
            </c:dLbl>
            <c:dLbl>
              <c:idx val="3"/>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799-469D-A9CF-A6FEAC3B81D8}"/>
                </c:ext>
              </c:extLst>
            </c:dLbl>
            <c:dLbl>
              <c:idx val="4"/>
              <c:layout>
                <c:manualLayout>
                  <c:x val="2.0387981163371528E-2"/>
                  <c:y val="-1.7769420613468093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3799-469D-A9CF-A6FEAC3B81D8}"/>
                </c:ext>
              </c:extLst>
            </c:dLbl>
            <c:dLbl>
              <c:idx val="5"/>
              <c:layout>
                <c:manualLayout>
                  <c:x val="5.841836218752515E-2"/>
                  <c:y val="-2.1134338749104312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3799-469D-A9CF-A6FEAC3B81D8}"/>
                </c:ext>
              </c:extLst>
            </c:dLbl>
            <c:dLbl>
              <c:idx val="6"/>
              <c:layout>
                <c:manualLayout>
                  <c:x val="6.9715654747458403E-2"/>
                  <c:y val="4.4861268764100536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799-469D-A9CF-A6FEAC3B81D8}"/>
                </c:ext>
              </c:extLst>
            </c:dLbl>
            <c:dLbl>
              <c:idx val="7"/>
              <c:layout>
                <c:manualLayout>
                  <c:x val="-5.9545900412587983E-2"/>
                  <c:y val="-4.0709624931861345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799-469D-A9CF-A6FEAC3B81D8}"/>
                </c:ext>
              </c:extLst>
            </c:dLbl>
            <c:dLbl>
              <c:idx val="8"/>
              <c:layout>
                <c:manualLayout>
                  <c:x val="5.9172390685206903E-3"/>
                  <c:y val="-5.3459604565374661E-3"/>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3799-469D-A9CF-A6FEAC3B81D8}"/>
                </c:ext>
              </c:extLst>
            </c:dLbl>
            <c:dLbl>
              <c:idx val="9"/>
              <c:layout>
                <c:manualLayout>
                  <c:x val="-4.4313843748254908E-2"/>
                  <c:y val="6.1512743708858661E-2"/>
                </c:manualLayout>
              </c:layout>
              <c:spPr>
                <a:noFill/>
                <a:ln>
                  <a:noFill/>
                </a:ln>
                <a:effectLst/>
              </c:spPr>
              <c:txPr>
                <a:bodyPr rot="0" spcFirstLastPara="1" vertOverflow="overflow" horzOverflow="overflow"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3799-469D-A9CF-A6FEAC3B81D8}"/>
                </c:ext>
              </c:extLst>
            </c:dLbl>
            <c:spPr>
              <a:noFill/>
              <a:ln>
                <a:noFill/>
              </a:ln>
              <a:effectLst/>
            </c:spPr>
            <c:dLblPos val="bestFit"/>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PARO_6!$B$2:$K$2</c:f>
              <c:strCache>
                <c:ptCount val="10"/>
                <c:pt idx="0">
                  <c:v>Ocupaciones militares</c:v>
                </c:pt>
                <c:pt idx="1">
                  <c:v>Directores y gerentes</c:v>
                </c:pt>
                <c:pt idx="2">
                  <c:v>Técnicos y personal científicos e Intelectuales</c:v>
                </c:pt>
                <c:pt idx="3">
                  <c:v>Técnicos y personal de apoyo</c:v>
                </c:pt>
                <c:pt idx="4">
                  <c:v>Empleados Contables, Administrativos, y otros Empleados de Oficina</c:v>
                </c:pt>
                <c:pt idx="5">
                  <c:v>Trabajadores de los servicios de Restauración, Personales, Protección y Vendedores</c:v>
                </c:pt>
                <c:pt idx="6">
                  <c:v>Trabajadores agricultura y pesca</c:v>
                </c:pt>
                <c:pt idx="7">
                  <c:v>Trabajadores cualificados Artesanos y Trab. Cualificados de las Industrias Manufactureras y La Construcción </c:v>
                </c:pt>
                <c:pt idx="8">
                  <c:v>Operadores de maquinaria</c:v>
                </c:pt>
                <c:pt idx="9">
                  <c:v>Ocupaciones elementales</c:v>
                </c:pt>
              </c:strCache>
            </c:strRef>
          </c:cat>
          <c:val>
            <c:numRef>
              <c:f>PARO_6!$B$3:$K$3</c:f>
              <c:numCache>
                <c:formatCode>#,##0</c:formatCode>
                <c:ptCount val="10"/>
                <c:pt idx="0">
                  <c:v>58</c:v>
                </c:pt>
                <c:pt idx="1">
                  <c:v>547</c:v>
                </c:pt>
                <c:pt idx="2">
                  <c:v>6833</c:v>
                </c:pt>
                <c:pt idx="3">
                  <c:v>6674</c:v>
                </c:pt>
                <c:pt idx="4">
                  <c:v>11649</c:v>
                </c:pt>
                <c:pt idx="5">
                  <c:v>39804</c:v>
                </c:pt>
                <c:pt idx="6">
                  <c:v>1407</c:v>
                </c:pt>
                <c:pt idx="7">
                  <c:v>11011</c:v>
                </c:pt>
                <c:pt idx="8">
                  <c:v>4335</c:v>
                </c:pt>
                <c:pt idx="9">
                  <c:v>30432</c:v>
                </c:pt>
              </c:numCache>
            </c:numRef>
          </c:val>
          <c:extLst>
            <c:ext xmlns:c16="http://schemas.microsoft.com/office/drawing/2014/chart" uri="{C3380CC4-5D6E-409C-BE32-E72D297353CC}">
              <c16:uniqueId val="{00000014-3799-469D-A9CF-A6FEAC3B81D8}"/>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latin typeface="Arial" panose="020B0604020202020204" pitchFamily="34" charset="0"/>
                <a:cs typeface="Arial" panose="020B0604020202020204" pitchFamily="34" charset="0"/>
              </a:rPr>
              <a:t>Paro Resgistrado en Canarias</a:t>
            </a:r>
            <a:r>
              <a:rPr lang="es-ES" b="1" baseline="0">
                <a:solidFill>
                  <a:schemeClr val="accent5">
                    <a:lumMod val="50000"/>
                  </a:schemeClr>
                </a:solidFill>
                <a:latin typeface="Arial" panose="020B0604020202020204" pitchFamily="34" charset="0"/>
                <a:cs typeface="Arial" panose="020B0604020202020204" pitchFamily="34" charset="0"/>
              </a:rPr>
              <a:t> por sexos- Junio 2020</a:t>
            </a:r>
            <a:endParaRPr lang="es-ES" b="1">
              <a:solidFill>
                <a:schemeClr val="accent5">
                  <a:lumMod val="50000"/>
                </a:schemeClr>
              </a:solidFill>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4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PARO_7!$B$3</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(PARO_7!$B$4:$B$6,PARO_7!$B$8:$B$11)</c:f>
              <c:numCache>
                <c:formatCode>#,##0</c:formatCode>
                <c:ptCount val="7"/>
                <c:pt idx="0">
                  <c:v>8215</c:v>
                </c:pt>
                <c:pt idx="1">
                  <c:v>6720</c:v>
                </c:pt>
                <c:pt idx="2">
                  <c:v>46580</c:v>
                </c:pt>
                <c:pt idx="3" formatCode="General">
                  <c:v>947</c:v>
                </c:pt>
                <c:pt idx="4">
                  <c:v>4015</c:v>
                </c:pt>
                <c:pt idx="5" formatCode="General">
                  <c:v>450</c:v>
                </c:pt>
                <c:pt idx="6">
                  <c:v>51505</c:v>
                </c:pt>
              </c:numCache>
            </c:numRef>
          </c:val>
          <c:extLst>
            <c:ext xmlns:c16="http://schemas.microsoft.com/office/drawing/2014/chart" uri="{C3380CC4-5D6E-409C-BE32-E72D297353CC}">
              <c16:uniqueId val="{00000000-43EC-4DE1-8CDC-0ACB2B0F4538}"/>
            </c:ext>
          </c:extLst>
        </c:ser>
        <c:ser>
          <c:idx val="1"/>
          <c:order val="1"/>
          <c:tx>
            <c:strRef>
              <c:f>PARO_7!$C$3</c:f>
              <c:strCache>
                <c:ptCount val="1"/>
                <c:pt idx="0">
                  <c:v>MUJERES</c:v>
                </c:pt>
              </c:strCache>
            </c:strRef>
          </c:tx>
          <c:spPr>
            <a:solidFill>
              <a:schemeClr val="accent5">
                <a:lumMod val="50000"/>
              </a:schemeClr>
            </a:solidFill>
            <a:ln w="9525" cap="flat" cmpd="sng" algn="ctr">
              <a:solidFill>
                <a:schemeClr val="accent5">
                  <a:lumMod val="50000"/>
                </a:schemeClr>
              </a:solidFill>
              <a:round/>
            </a:ln>
            <a:effectLst>
              <a:outerShdw blurRad="40000" dist="20000" dir="5400000" rotWithShape="0">
                <a:srgbClr val="000000">
                  <a:alpha val="38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(PARO_7!$A$4:$A$6,PARO_7!$A$8:$A$11)</c:f>
              <c:strCache>
                <c:ptCount val="7"/>
                <c:pt idx="0">
                  <c:v>LANZAROTE</c:v>
                </c:pt>
                <c:pt idx="1">
                  <c:v>FUERTEVENTURA</c:v>
                </c:pt>
                <c:pt idx="2">
                  <c:v>GRAN CANARIA</c:v>
                </c:pt>
                <c:pt idx="3">
                  <c:v>LA GOMERA</c:v>
                </c:pt>
                <c:pt idx="4">
                  <c:v>LA PALMA</c:v>
                </c:pt>
                <c:pt idx="5">
                  <c:v>EL HIERRO</c:v>
                </c:pt>
                <c:pt idx="6">
                  <c:v>TENERIFE</c:v>
                </c:pt>
              </c:strCache>
            </c:strRef>
          </c:cat>
          <c:val>
            <c:numRef>
              <c:f>(PARO_7!$C$4:$C$6,PARO_7!$C$8:$C$11)</c:f>
              <c:numCache>
                <c:formatCode>#,##0</c:formatCode>
                <c:ptCount val="7"/>
                <c:pt idx="0">
                  <c:v>9166</c:v>
                </c:pt>
                <c:pt idx="1">
                  <c:v>7527</c:v>
                </c:pt>
                <c:pt idx="2">
                  <c:v>58941</c:v>
                </c:pt>
                <c:pt idx="3" formatCode="General">
                  <c:v>856</c:v>
                </c:pt>
                <c:pt idx="4">
                  <c:v>5124</c:v>
                </c:pt>
                <c:pt idx="5" formatCode="General">
                  <c:v>423</c:v>
                </c:pt>
                <c:pt idx="6">
                  <c:v>61245</c:v>
                </c:pt>
              </c:numCache>
            </c:numRef>
          </c:val>
          <c:extLst>
            <c:ext xmlns:c16="http://schemas.microsoft.com/office/drawing/2014/chart" uri="{C3380CC4-5D6E-409C-BE32-E72D297353CC}">
              <c16:uniqueId val="{00000001-43EC-4DE1-8CDC-0ACB2B0F4538}"/>
            </c:ext>
          </c:extLst>
        </c:ser>
        <c:dLbls>
          <c:dLblPos val="outEnd"/>
          <c:showLegendKey val="0"/>
          <c:showVal val="1"/>
          <c:showCatName val="0"/>
          <c:showSerName val="0"/>
          <c:showPercent val="0"/>
          <c:showBubbleSize val="0"/>
        </c:dLbls>
        <c:gapWidth val="100"/>
        <c:overlap val="-24"/>
        <c:axId val="386745480"/>
        <c:axId val="386743912"/>
      </c:barChart>
      <c:catAx>
        <c:axId val="386745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743912"/>
        <c:crosses val="autoZero"/>
        <c:auto val="1"/>
        <c:lblAlgn val="ctr"/>
        <c:lblOffset val="100"/>
        <c:noMultiLvlLbl val="0"/>
      </c:catAx>
      <c:valAx>
        <c:axId val="386743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67454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tx2"/>
                </a:solidFill>
              </a:defRPr>
            </a:pPr>
            <a:r>
              <a:rPr lang="es-ES">
                <a:solidFill>
                  <a:schemeClr val="tx2"/>
                </a:solidFill>
              </a:rPr>
              <a:t>Variación Mensual del Nº de Turistas</a:t>
            </a:r>
            <a:r>
              <a:rPr lang="es-ES" baseline="0">
                <a:solidFill>
                  <a:schemeClr val="tx2"/>
                </a:solidFill>
              </a:rPr>
              <a:t> por años</a:t>
            </a:r>
          </a:p>
          <a:p>
            <a:pPr>
              <a:defRPr>
                <a:solidFill>
                  <a:schemeClr val="tx2"/>
                </a:solidFill>
              </a:defRPr>
            </a:pPr>
            <a:endParaRPr lang="es-ES">
              <a:solidFill>
                <a:schemeClr val="tx2"/>
              </a:solidFill>
            </a:endParaRPr>
          </a:p>
        </c:rich>
      </c:tx>
      <c:overlay val="0"/>
    </c:title>
    <c:autoTitleDeleted val="0"/>
    <c:plotArea>
      <c:layout/>
      <c:lineChart>
        <c:grouping val="standard"/>
        <c:varyColors val="0"/>
        <c:ser>
          <c:idx val="0"/>
          <c:order val="0"/>
          <c:tx>
            <c:strRef>
              <c:f>TURISMO_2!$B$3</c:f>
              <c:strCache>
                <c:ptCount val="1"/>
                <c:pt idx="0">
                  <c:v>2019</c:v>
                </c:pt>
              </c:strCache>
            </c:strRef>
          </c:tx>
          <c:spPr>
            <a:ln>
              <a:solidFill>
                <a:schemeClr val="accent5"/>
              </a:solidFill>
            </a:ln>
          </c:spPr>
          <c:marker>
            <c:spPr>
              <a:solidFill>
                <a:schemeClr val="accent5"/>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TURISMO_2!$B$4:$B$15</c:f>
              <c:numCache>
                <c:formatCode>#,##0_);\(#,##0\)</c:formatCode>
                <c:ptCount val="12"/>
                <c:pt idx="0">
                  <c:v>459753</c:v>
                </c:pt>
                <c:pt idx="1">
                  <c:v>455213</c:v>
                </c:pt>
                <c:pt idx="2">
                  <c:v>520276</c:v>
                </c:pt>
                <c:pt idx="3">
                  <c:v>541371</c:v>
                </c:pt>
                <c:pt idx="4">
                  <c:v>502353</c:v>
                </c:pt>
                <c:pt idx="5">
                  <c:v>521283</c:v>
                </c:pt>
                <c:pt idx="6">
                  <c:v>550315</c:v>
                </c:pt>
                <c:pt idx="7">
                  <c:v>575731</c:v>
                </c:pt>
                <c:pt idx="8">
                  <c:v>487094</c:v>
                </c:pt>
                <c:pt idx="9">
                  <c:v>521653</c:v>
                </c:pt>
                <c:pt idx="10">
                  <c:v>482255</c:v>
                </c:pt>
                <c:pt idx="11">
                  <c:v>493541</c:v>
                </c:pt>
              </c:numCache>
            </c:numRef>
          </c:val>
          <c:smooth val="0"/>
          <c:extLst>
            <c:ext xmlns:c16="http://schemas.microsoft.com/office/drawing/2014/chart" uri="{C3380CC4-5D6E-409C-BE32-E72D297353CC}">
              <c16:uniqueId val="{00000000-1EEA-4301-9E2C-584A1243A81F}"/>
            </c:ext>
          </c:extLst>
        </c:ser>
        <c:ser>
          <c:idx val="1"/>
          <c:order val="1"/>
          <c:tx>
            <c:strRef>
              <c:f>TURISMO_2!$C$3</c:f>
              <c:strCache>
                <c:ptCount val="1"/>
                <c:pt idx="0">
                  <c:v>2020</c:v>
                </c:pt>
              </c:strCache>
            </c:strRef>
          </c:tx>
          <c:spPr>
            <a:ln>
              <a:solidFill>
                <a:schemeClr val="accent4">
                  <a:lumMod val="60000"/>
                  <a:lumOff val="40000"/>
                </a:schemeClr>
              </a:solidFill>
            </a:ln>
          </c:spPr>
          <c:marker>
            <c:spPr>
              <a:solidFill>
                <a:schemeClr val="accent4"/>
              </a:solidFill>
            </c:spPr>
          </c:marker>
          <c:cat>
            <c:strRef>
              <c:f>TURISMO_2!$A$4:$A$15</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TURISMO_2!$C$4:$C$15</c:f>
              <c:numCache>
                <c:formatCode>#,##0_);\(#,##0\)</c:formatCode>
                <c:ptCount val="12"/>
                <c:pt idx="0">
                  <c:v>456593</c:v>
                </c:pt>
                <c:pt idx="1">
                  <c:v>480425</c:v>
                </c:pt>
                <c:pt idx="2">
                  <c:v>183869</c:v>
                </c:pt>
              </c:numCache>
            </c:numRef>
          </c:val>
          <c:smooth val="0"/>
          <c:extLst>
            <c:ext xmlns:c16="http://schemas.microsoft.com/office/drawing/2014/chart" uri="{C3380CC4-5D6E-409C-BE32-E72D297353CC}">
              <c16:uniqueId val="{00000001-1EEA-4301-9E2C-584A1243A81F}"/>
            </c:ext>
          </c:extLst>
        </c:ser>
        <c:dLbls>
          <c:showLegendKey val="0"/>
          <c:showVal val="0"/>
          <c:showCatName val="0"/>
          <c:showSerName val="0"/>
          <c:showPercent val="0"/>
          <c:showBubbleSize val="0"/>
        </c:dLbls>
        <c:marker val="1"/>
        <c:smooth val="0"/>
        <c:axId val="343196960"/>
        <c:axId val="343198528"/>
      </c:lineChart>
      <c:catAx>
        <c:axId val="343196960"/>
        <c:scaling>
          <c:orientation val="minMax"/>
        </c:scaling>
        <c:delete val="0"/>
        <c:axPos val="b"/>
        <c:numFmt formatCode="General" sourceLinked="1"/>
        <c:majorTickMark val="out"/>
        <c:minorTickMark val="none"/>
        <c:tickLblPos val="nextTo"/>
        <c:crossAx val="343198528"/>
        <c:crosses val="autoZero"/>
        <c:auto val="1"/>
        <c:lblAlgn val="ctr"/>
        <c:lblOffset val="100"/>
        <c:noMultiLvlLbl val="0"/>
      </c:catAx>
      <c:valAx>
        <c:axId val="343198528"/>
        <c:scaling>
          <c:orientation val="minMax"/>
        </c:scaling>
        <c:delete val="0"/>
        <c:axPos val="l"/>
        <c:majorGridlines>
          <c:spPr>
            <a:ln>
              <a:solidFill>
                <a:schemeClr val="accent1">
                  <a:lumMod val="20000"/>
                  <a:lumOff val="80000"/>
                </a:schemeClr>
              </a:solidFill>
            </a:ln>
          </c:spPr>
        </c:majorGridlines>
        <c:numFmt formatCode="#,##0_);\(#,##0\)" sourceLinked="1"/>
        <c:majorTickMark val="out"/>
        <c:minorTickMark val="none"/>
        <c:tickLblPos val="nextTo"/>
        <c:crossAx val="343196960"/>
        <c:crosses val="autoZero"/>
        <c:crossBetween val="between"/>
      </c:valAx>
      <c:spPr>
        <a:noFill/>
        <a:ln w="25400">
          <a:noFill/>
        </a:ln>
      </c:spPr>
    </c:plotArea>
    <c:legend>
      <c:legendPos val="r"/>
      <c:overlay val="0"/>
    </c:legend>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7"/>
    </mc:Choice>
    <mc:Fallback>
      <c:style val="7"/>
    </mc:Fallback>
  </mc:AlternateContent>
  <c:chart>
    <c:title>
      <c:tx>
        <c:rich>
          <a:bodyPr/>
          <a:lstStyle/>
          <a:p>
            <a:pPr>
              <a:defRPr>
                <a:solidFill>
                  <a:schemeClr val="accent5">
                    <a:lumMod val="50000"/>
                  </a:schemeClr>
                </a:solidFill>
              </a:defRPr>
            </a:pPr>
            <a:r>
              <a:rPr lang="es-ES">
                <a:solidFill>
                  <a:schemeClr val="accent5">
                    <a:lumMod val="50000"/>
                  </a:schemeClr>
                </a:solidFill>
              </a:rPr>
              <a:t>Evolución anual del Paro registrado en Canarias</a:t>
            </a:r>
          </a:p>
        </c:rich>
      </c:tx>
      <c:layout>
        <c:manualLayout>
          <c:xMode val="edge"/>
          <c:yMode val="edge"/>
          <c:x val="0.17591986501234372"/>
          <c:y val="4.6725075054451268E-2"/>
        </c:manualLayout>
      </c:layout>
      <c:overlay val="1"/>
    </c:title>
    <c:autoTitleDeleted val="0"/>
    <c:plotArea>
      <c:layout/>
      <c:barChart>
        <c:barDir val="col"/>
        <c:grouping val="clustered"/>
        <c:varyColors val="0"/>
        <c:ser>
          <c:idx val="0"/>
          <c:order val="0"/>
          <c:tx>
            <c:strRef>
              <c:f>PARO_8!$G$2</c:f>
              <c:strCache>
                <c:ptCount val="1"/>
                <c:pt idx="0">
                  <c:v>2017</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PARO_8!$G$3:$G$12</c:f>
              <c:numCache>
                <c:formatCode>#,##0</c:formatCode>
                <c:ptCount val="10"/>
                <c:pt idx="0">
                  <c:v>11937</c:v>
                </c:pt>
                <c:pt idx="1">
                  <c:v>9357</c:v>
                </c:pt>
                <c:pt idx="2">
                  <c:v>100274</c:v>
                </c:pt>
                <c:pt idx="3">
                  <c:v>121568</c:v>
                </c:pt>
                <c:pt idx="4">
                  <c:v>2273</c:v>
                </c:pt>
                <c:pt idx="5">
                  <c:v>8935</c:v>
                </c:pt>
                <c:pt idx="6" formatCode="General">
                  <c:v>1047</c:v>
                </c:pt>
                <c:pt idx="7">
                  <c:v>97951</c:v>
                </c:pt>
                <c:pt idx="8">
                  <c:v>110206</c:v>
                </c:pt>
                <c:pt idx="9">
                  <c:v>231774</c:v>
                </c:pt>
              </c:numCache>
            </c:numRef>
          </c:val>
          <c:extLst>
            <c:ext xmlns:c16="http://schemas.microsoft.com/office/drawing/2014/chart" uri="{C3380CC4-5D6E-409C-BE32-E72D297353CC}">
              <c16:uniqueId val="{00000000-AD13-4871-A032-2916EB98B239}"/>
            </c:ext>
          </c:extLst>
        </c:ser>
        <c:ser>
          <c:idx val="1"/>
          <c:order val="1"/>
          <c:tx>
            <c:strRef>
              <c:f>PARO_8!$H$2</c:f>
              <c:strCache>
                <c:ptCount val="1"/>
                <c:pt idx="0">
                  <c:v>2018</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PARO_8!$H$3:$H$12</c:f>
              <c:numCache>
                <c:formatCode>#,##0</c:formatCode>
                <c:ptCount val="10"/>
                <c:pt idx="0">
                  <c:v>11415</c:v>
                </c:pt>
                <c:pt idx="1">
                  <c:v>8656</c:v>
                </c:pt>
                <c:pt idx="2">
                  <c:v>92632</c:v>
                </c:pt>
                <c:pt idx="3">
                  <c:v>112703</c:v>
                </c:pt>
                <c:pt idx="4" formatCode="General">
                  <c:v>1607</c:v>
                </c:pt>
                <c:pt idx="5">
                  <c:v>8449</c:v>
                </c:pt>
                <c:pt idx="6" formatCode="General">
                  <c:v>892</c:v>
                </c:pt>
                <c:pt idx="7">
                  <c:v>92050</c:v>
                </c:pt>
                <c:pt idx="8">
                  <c:v>102998</c:v>
                </c:pt>
                <c:pt idx="9">
                  <c:v>215701</c:v>
                </c:pt>
              </c:numCache>
            </c:numRef>
          </c:val>
          <c:extLst>
            <c:ext xmlns:c16="http://schemas.microsoft.com/office/drawing/2014/chart" uri="{C3380CC4-5D6E-409C-BE32-E72D297353CC}">
              <c16:uniqueId val="{00000001-AD13-4871-A032-2916EB98B239}"/>
            </c:ext>
          </c:extLst>
        </c:ser>
        <c:ser>
          <c:idx val="2"/>
          <c:order val="2"/>
          <c:tx>
            <c:strRef>
              <c:f>PARO_8!$I$2</c:f>
              <c:strCache>
                <c:ptCount val="1"/>
                <c:pt idx="0">
                  <c:v>2019</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PARO_8!$I$3:$I$12</c:f>
              <c:numCache>
                <c:formatCode>#,##0</c:formatCode>
                <c:ptCount val="10"/>
                <c:pt idx="0">
                  <c:v>10930</c:v>
                </c:pt>
                <c:pt idx="1">
                  <c:v>9355</c:v>
                </c:pt>
                <c:pt idx="2">
                  <c:v>88690</c:v>
                </c:pt>
                <c:pt idx="3">
                  <c:v>108975</c:v>
                </c:pt>
                <c:pt idx="4">
                  <c:v>1371</c:v>
                </c:pt>
                <c:pt idx="5">
                  <c:v>8437</c:v>
                </c:pt>
                <c:pt idx="6">
                  <c:v>853</c:v>
                </c:pt>
                <c:pt idx="7">
                  <c:v>89783</c:v>
                </c:pt>
                <c:pt idx="8">
                  <c:v>100444</c:v>
                </c:pt>
                <c:pt idx="9">
                  <c:v>209419</c:v>
                </c:pt>
              </c:numCache>
            </c:numRef>
          </c:val>
          <c:extLst>
            <c:ext xmlns:c16="http://schemas.microsoft.com/office/drawing/2014/chart" uri="{C3380CC4-5D6E-409C-BE32-E72D297353CC}">
              <c16:uniqueId val="{00000002-AD13-4871-A032-2916EB98B239}"/>
            </c:ext>
          </c:extLst>
        </c:ser>
        <c:ser>
          <c:idx val="3"/>
          <c:order val="3"/>
          <c:tx>
            <c:strRef>
              <c:f>PARO_8!$J$2</c:f>
              <c:strCache>
                <c:ptCount val="1"/>
                <c:pt idx="0">
                  <c:v>2020</c:v>
                </c:pt>
              </c:strCache>
            </c:strRef>
          </c:tx>
          <c:invertIfNegative val="0"/>
          <c:cat>
            <c:strRef>
              <c:f>PARO_8!$F$3:$F$12</c:f>
              <c:strCache>
                <c:ptCount val="10"/>
                <c:pt idx="0">
                  <c:v>LANZAROTE</c:v>
                </c:pt>
                <c:pt idx="1">
                  <c:v>FUERTEVENTURA</c:v>
                </c:pt>
                <c:pt idx="2">
                  <c:v>GRAN CANARIA</c:v>
                </c:pt>
                <c:pt idx="3">
                  <c:v>Total Provincia Las Palmas de GC</c:v>
                </c:pt>
                <c:pt idx="4">
                  <c:v>LA GOMERA</c:v>
                </c:pt>
                <c:pt idx="5">
                  <c:v>LA PALMA</c:v>
                </c:pt>
                <c:pt idx="6">
                  <c:v>EL HIERRO</c:v>
                </c:pt>
                <c:pt idx="7">
                  <c:v>TENERIFE</c:v>
                </c:pt>
                <c:pt idx="8">
                  <c:v>Total Provincia de tenerife</c:v>
                </c:pt>
                <c:pt idx="9">
                  <c:v>Total CCAA</c:v>
                </c:pt>
              </c:strCache>
            </c:strRef>
          </c:cat>
          <c:val>
            <c:numRef>
              <c:f>PARO_8!$J$3:$J$12</c:f>
              <c:numCache>
                <c:formatCode>General</c:formatCode>
                <c:ptCount val="10"/>
                <c:pt idx="0">
                  <c:v>11317</c:v>
                </c:pt>
                <c:pt idx="1">
                  <c:v>9860</c:v>
                </c:pt>
                <c:pt idx="2">
                  <c:v>87955</c:v>
                </c:pt>
                <c:pt idx="3">
                  <c:v>109132</c:v>
                </c:pt>
                <c:pt idx="4">
                  <c:v>1797</c:v>
                </c:pt>
                <c:pt idx="5">
                  <c:v>7990</c:v>
                </c:pt>
                <c:pt idx="6">
                  <c:v>856</c:v>
                </c:pt>
                <c:pt idx="7">
                  <c:v>91389</c:v>
                </c:pt>
                <c:pt idx="8">
                  <c:v>102032</c:v>
                </c:pt>
                <c:pt idx="9">
                  <c:v>211164</c:v>
                </c:pt>
              </c:numCache>
            </c:numRef>
          </c:val>
          <c:extLst>
            <c:ext xmlns:c16="http://schemas.microsoft.com/office/drawing/2014/chart" uri="{C3380CC4-5D6E-409C-BE32-E72D297353CC}">
              <c16:uniqueId val="{00000003-AD13-4871-A032-2916EB98B239}"/>
            </c:ext>
          </c:extLst>
        </c:ser>
        <c:dLbls>
          <c:showLegendKey val="0"/>
          <c:showVal val="0"/>
          <c:showCatName val="0"/>
          <c:showSerName val="0"/>
          <c:showPercent val="0"/>
          <c:showBubbleSize val="0"/>
        </c:dLbls>
        <c:gapWidth val="150"/>
        <c:axId val="386742344"/>
        <c:axId val="386744304"/>
      </c:barChart>
      <c:catAx>
        <c:axId val="386742344"/>
        <c:scaling>
          <c:orientation val="minMax"/>
        </c:scaling>
        <c:delete val="0"/>
        <c:axPos val="b"/>
        <c:numFmt formatCode="General" sourceLinked="1"/>
        <c:majorTickMark val="out"/>
        <c:minorTickMark val="none"/>
        <c:tickLblPos val="nextTo"/>
        <c:crossAx val="386744304"/>
        <c:crosses val="autoZero"/>
        <c:auto val="1"/>
        <c:lblAlgn val="ctr"/>
        <c:lblOffset val="100"/>
        <c:noMultiLvlLbl val="0"/>
      </c:catAx>
      <c:valAx>
        <c:axId val="386744304"/>
        <c:scaling>
          <c:orientation val="minMax"/>
        </c:scaling>
        <c:delete val="0"/>
        <c:axPos val="l"/>
        <c:majorGridlines/>
        <c:numFmt formatCode="#,##0" sourceLinked="1"/>
        <c:majorTickMark val="out"/>
        <c:minorTickMark val="none"/>
        <c:tickLblPos val="nextTo"/>
        <c:crossAx val="386742344"/>
        <c:crosses val="autoZero"/>
        <c:crossBetween val="between"/>
      </c:valAx>
    </c:plotArea>
    <c:legend>
      <c:legendPos val="r"/>
      <c:overlay val="0"/>
    </c:legend>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r>
              <a:rPr lang="es-ES" b="1">
                <a:solidFill>
                  <a:schemeClr val="accent5">
                    <a:lumMod val="50000"/>
                  </a:schemeClr>
                </a:solidFill>
              </a:rPr>
              <a:t>Paro resgistrado </a:t>
            </a:r>
            <a:r>
              <a:rPr lang="es-ES" sz="1400" b="1" i="0" u="none" strike="noStrike" cap="none" baseline="0">
                <a:solidFill>
                  <a:schemeClr val="accent5">
                    <a:lumMod val="50000"/>
                  </a:schemeClr>
                </a:solidFill>
                <a:effectLst/>
              </a:rPr>
              <a:t>a enero de cada año</a:t>
            </a:r>
            <a:r>
              <a:rPr lang="es-ES" b="1" baseline="0">
                <a:solidFill>
                  <a:schemeClr val="accent5">
                    <a:lumMod val="50000"/>
                  </a:schemeClr>
                </a:solidFill>
              </a:rPr>
              <a:t> en la CCAA de Canarias  año por sexos</a:t>
            </a:r>
            <a:endParaRPr lang="es-ES" b="1">
              <a:solidFill>
                <a:schemeClr val="accent5">
                  <a:lumMod val="50000"/>
                </a:schemeClr>
              </a:solidFill>
            </a:endParaRP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PARO_8!$G$17</c:f>
              <c:strCache>
                <c:ptCount val="1"/>
                <c:pt idx="0">
                  <c:v>HOMBRES</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5"/>
              </a:solid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PARO_8!$G$18:$G$21</c:f>
              <c:numCache>
                <c:formatCode>#,##0</c:formatCode>
                <c:ptCount val="4"/>
                <c:pt idx="0">
                  <c:v>106360</c:v>
                </c:pt>
                <c:pt idx="1">
                  <c:v>95554</c:v>
                </c:pt>
                <c:pt idx="2">
                  <c:v>91894</c:v>
                </c:pt>
                <c:pt idx="3">
                  <c:v>93623</c:v>
                </c:pt>
              </c:numCache>
            </c:numRef>
          </c:val>
          <c:extLst>
            <c:ext xmlns:c16="http://schemas.microsoft.com/office/drawing/2014/chart" uri="{C3380CC4-5D6E-409C-BE32-E72D297353CC}">
              <c16:uniqueId val="{00000000-40F4-44EA-BE93-677A52F352B5}"/>
            </c:ext>
          </c:extLst>
        </c:ser>
        <c:ser>
          <c:idx val="1"/>
          <c:order val="1"/>
          <c:tx>
            <c:strRef>
              <c:f>PARO_8!$H$17</c:f>
              <c:strCache>
                <c:ptCount val="1"/>
                <c:pt idx="0">
                  <c:v>MUJERES</c:v>
                </c:pt>
              </c:strCache>
            </c:strRef>
          </c:tx>
          <c:spPr>
            <a:solidFill>
              <a:schemeClr val="accent5">
                <a:lumMod val="50000"/>
              </a:schemeClr>
            </a:solidFill>
            <a:ln w="9525" cap="flat" cmpd="sng" algn="ctr">
              <a:noFill/>
              <a:round/>
            </a:ln>
            <a:effectLst>
              <a:outerShdw blurRad="40000" dist="20000" dir="5400000" rotWithShape="0">
                <a:srgbClr val="000000">
                  <a:alpha val="38000"/>
                </a:srgbClr>
              </a:outerShdw>
            </a:effectLst>
          </c:spPr>
          <c:invertIfNegative val="0"/>
          <c:cat>
            <c:numRef>
              <c:f>PARO_8!$F$18:$F$21</c:f>
              <c:numCache>
                <c:formatCode>@</c:formatCode>
                <c:ptCount val="4"/>
                <c:pt idx="0">
                  <c:v>2017</c:v>
                </c:pt>
                <c:pt idx="1">
                  <c:v>2018</c:v>
                </c:pt>
                <c:pt idx="2">
                  <c:v>2019</c:v>
                </c:pt>
                <c:pt idx="3">
                  <c:v>2020</c:v>
                </c:pt>
              </c:numCache>
            </c:numRef>
          </c:cat>
          <c:val>
            <c:numRef>
              <c:f>PARO_8!$H$18:$H$21</c:f>
              <c:numCache>
                <c:formatCode>#,##0</c:formatCode>
                <c:ptCount val="4"/>
                <c:pt idx="0">
                  <c:v>125414</c:v>
                </c:pt>
                <c:pt idx="1">
                  <c:v>120147</c:v>
                </c:pt>
                <c:pt idx="2">
                  <c:v>117525</c:v>
                </c:pt>
                <c:pt idx="3">
                  <c:v>117541</c:v>
                </c:pt>
              </c:numCache>
            </c:numRef>
          </c:val>
          <c:extLst>
            <c:ext xmlns:c16="http://schemas.microsoft.com/office/drawing/2014/chart" uri="{C3380CC4-5D6E-409C-BE32-E72D297353CC}">
              <c16:uniqueId val="{00000001-40F4-44EA-BE93-677A52F352B5}"/>
            </c:ext>
          </c:extLst>
        </c:ser>
        <c:dLbls>
          <c:showLegendKey val="0"/>
          <c:showVal val="0"/>
          <c:showCatName val="0"/>
          <c:showSerName val="0"/>
          <c:showPercent val="0"/>
          <c:showBubbleSize val="0"/>
        </c:dLbls>
        <c:gapWidth val="100"/>
        <c:overlap val="-24"/>
        <c:axId val="385585056"/>
        <c:axId val="385587800"/>
      </c:barChart>
      <c:catAx>
        <c:axId val="385585056"/>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5587800"/>
        <c:crosses val="autoZero"/>
        <c:auto val="1"/>
        <c:lblAlgn val="ctr"/>
        <c:lblOffset val="100"/>
        <c:noMultiLvlLbl val="0"/>
      </c:catAx>
      <c:valAx>
        <c:axId val="3855878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55850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r>
              <a:rPr lang="en-US">
                <a:solidFill>
                  <a:schemeClr val="bg2">
                    <a:lumMod val="50000"/>
                  </a:schemeClr>
                </a:solidFill>
              </a:rPr>
              <a:t>Nº de Solicitudes de ERTES EN los municipios</a:t>
            </a:r>
            <a:r>
              <a:rPr lang="en-US" baseline="0">
                <a:solidFill>
                  <a:schemeClr val="bg2">
                    <a:lumMod val="50000"/>
                  </a:schemeClr>
                </a:solidFill>
              </a:rPr>
              <a:t> de </a:t>
            </a:r>
            <a:r>
              <a:rPr lang="en-US">
                <a:solidFill>
                  <a:schemeClr val="bg2">
                    <a:lumMod val="50000"/>
                  </a:schemeClr>
                </a:solidFill>
              </a:rPr>
              <a:t>TENERIFE</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bg2">
                  <a:lumMod val="50000"/>
                </a:schemeClr>
              </a:solidFill>
              <a:latin typeface="+mn-lt"/>
              <a:ea typeface="+mn-ea"/>
              <a:cs typeface="+mn-cs"/>
            </a:defRPr>
          </a:pPr>
          <a:endParaRPr lang="es-ES"/>
        </a:p>
      </c:txPr>
    </c:title>
    <c:autoTitleDeleted val="0"/>
    <c:plotArea>
      <c:layout/>
      <c:pieChart>
        <c:varyColors val="1"/>
        <c:ser>
          <c:idx val="0"/>
          <c:order val="0"/>
          <c:tx>
            <c:strRef>
              <c:f>ERTES!$C$18</c:f>
              <c:strCache>
                <c:ptCount val="1"/>
                <c:pt idx="0">
                  <c:v>Nº Total de Solicitudes</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78B7-4C49-865E-F8E736010EA8}"/>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78B7-4C49-865E-F8E736010EA8}"/>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78B7-4C49-865E-F8E736010EA8}"/>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78B7-4C49-865E-F8E736010EA8}"/>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78B7-4C49-865E-F8E736010EA8}"/>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78B7-4C49-865E-F8E736010EA8}"/>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78B7-4C49-865E-F8E736010EA8}"/>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78B7-4C49-865E-F8E736010EA8}"/>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78B7-4C49-865E-F8E736010EA8}"/>
              </c:ext>
            </c:extLst>
          </c:dPt>
          <c:dPt>
            <c:idx val="9"/>
            <c:bubble3D val="0"/>
            <c:spPr>
              <a:solidFill>
                <a:schemeClr val="accent4">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3-78B7-4C49-865E-F8E736010EA8}"/>
              </c:ext>
            </c:extLst>
          </c:dPt>
          <c:dPt>
            <c:idx val="10"/>
            <c:bubble3D val="0"/>
            <c:spPr>
              <a:solidFill>
                <a:schemeClr val="accent5">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5-78B7-4C49-865E-F8E736010EA8}"/>
              </c:ext>
            </c:extLst>
          </c:dPt>
          <c:dPt>
            <c:idx val="11"/>
            <c:bubble3D val="0"/>
            <c:spPr>
              <a:solidFill>
                <a:schemeClr val="accent6">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7-78B7-4C49-865E-F8E736010EA8}"/>
              </c:ext>
            </c:extLst>
          </c:dPt>
          <c:dPt>
            <c:idx val="12"/>
            <c:bubble3D val="0"/>
            <c:spPr>
              <a:solidFill>
                <a:schemeClr val="accent1">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9-78B7-4C49-865E-F8E736010EA8}"/>
              </c:ext>
            </c:extLst>
          </c:dPt>
          <c:dPt>
            <c:idx val="13"/>
            <c:bubble3D val="0"/>
            <c:spPr>
              <a:solidFill>
                <a:schemeClr val="accent2">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B-78B7-4C49-865E-F8E736010EA8}"/>
              </c:ext>
            </c:extLst>
          </c:dPt>
          <c:dPt>
            <c:idx val="14"/>
            <c:bubble3D val="0"/>
            <c:spPr>
              <a:solidFill>
                <a:schemeClr val="accent3">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D-78B7-4C49-865E-F8E736010EA8}"/>
              </c:ext>
            </c:extLst>
          </c:dPt>
          <c:dPt>
            <c:idx val="15"/>
            <c:bubble3D val="0"/>
            <c:spPr>
              <a:solidFill>
                <a:schemeClr val="accent4">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F-78B7-4C49-865E-F8E736010EA8}"/>
              </c:ext>
            </c:extLst>
          </c:dPt>
          <c:dPt>
            <c:idx val="16"/>
            <c:bubble3D val="0"/>
            <c:spPr>
              <a:solidFill>
                <a:schemeClr val="accent5">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1-78B7-4C49-865E-F8E736010EA8}"/>
              </c:ext>
            </c:extLst>
          </c:dPt>
          <c:dPt>
            <c:idx val="17"/>
            <c:bubble3D val="0"/>
            <c:spPr>
              <a:solidFill>
                <a:schemeClr val="accent6">
                  <a:lumMod val="80000"/>
                  <a:lumOff val="2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3-78B7-4C49-865E-F8E736010EA8}"/>
              </c:ext>
            </c:extLst>
          </c:dPt>
          <c:dPt>
            <c:idx val="18"/>
            <c:bubble3D val="0"/>
            <c:spPr>
              <a:solidFill>
                <a:schemeClr val="accent1">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5-78B7-4C49-865E-F8E736010EA8}"/>
              </c:ext>
            </c:extLst>
          </c:dPt>
          <c:dPt>
            <c:idx val="19"/>
            <c:bubble3D val="0"/>
            <c:spPr>
              <a:solidFill>
                <a:schemeClr val="accent2">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7-78B7-4C49-865E-F8E736010EA8}"/>
              </c:ext>
            </c:extLst>
          </c:dPt>
          <c:dPt>
            <c:idx val="20"/>
            <c:bubble3D val="0"/>
            <c:spPr>
              <a:solidFill>
                <a:schemeClr val="accent3">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9-78B7-4C49-865E-F8E736010EA8}"/>
              </c:ext>
            </c:extLst>
          </c:dPt>
          <c:dPt>
            <c:idx val="21"/>
            <c:bubble3D val="0"/>
            <c:spPr>
              <a:solidFill>
                <a:schemeClr val="accent4">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B-78B7-4C49-865E-F8E736010EA8}"/>
              </c:ext>
            </c:extLst>
          </c:dPt>
          <c:dPt>
            <c:idx val="22"/>
            <c:bubble3D val="0"/>
            <c:spPr>
              <a:solidFill>
                <a:schemeClr val="accent5">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D-78B7-4C49-865E-F8E736010EA8}"/>
              </c:ext>
            </c:extLst>
          </c:dPt>
          <c:dPt>
            <c:idx val="23"/>
            <c:bubble3D val="0"/>
            <c:spPr>
              <a:solidFill>
                <a:schemeClr val="accent6">
                  <a:lumMod val="8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2F-78B7-4C49-865E-F8E736010EA8}"/>
              </c:ext>
            </c:extLst>
          </c:dPt>
          <c:dPt>
            <c:idx val="24"/>
            <c:bubble3D val="0"/>
            <c:spPr>
              <a:solidFill>
                <a:schemeClr val="accent1">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1-78B7-4C49-865E-F8E736010EA8}"/>
              </c:ext>
            </c:extLst>
          </c:dPt>
          <c:dPt>
            <c:idx val="25"/>
            <c:bubble3D val="0"/>
            <c:spPr>
              <a:solidFill>
                <a:schemeClr val="accent2">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3-78B7-4C49-865E-F8E736010EA8}"/>
              </c:ext>
            </c:extLst>
          </c:dPt>
          <c:dPt>
            <c:idx val="26"/>
            <c:bubble3D val="0"/>
            <c:spPr>
              <a:solidFill>
                <a:schemeClr val="accent3">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5-78B7-4C49-865E-F8E736010EA8}"/>
              </c:ext>
            </c:extLst>
          </c:dPt>
          <c:dPt>
            <c:idx val="27"/>
            <c:bubble3D val="0"/>
            <c:spPr>
              <a:solidFill>
                <a:schemeClr val="accent4">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7-78B7-4C49-865E-F8E736010EA8}"/>
              </c:ext>
            </c:extLst>
          </c:dPt>
          <c:dPt>
            <c:idx val="28"/>
            <c:bubble3D val="0"/>
            <c:spPr>
              <a:solidFill>
                <a:schemeClr val="accent5">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9-78B7-4C49-865E-F8E736010EA8}"/>
              </c:ext>
            </c:extLst>
          </c:dPt>
          <c:dPt>
            <c:idx val="29"/>
            <c:bubble3D val="0"/>
            <c:spPr>
              <a:solidFill>
                <a:schemeClr val="accent6">
                  <a:lumMod val="60000"/>
                  <a:lumOff val="4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B-78B7-4C49-865E-F8E736010EA8}"/>
              </c:ext>
            </c:extLst>
          </c:dPt>
          <c:dPt>
            <c:idx val="30"/>
            <c:bubble3D val="0"/>
            <c:spPr>
              <a:solidFill>
                <a:schemeClr val="accent1">
                  <a:lumMod val="5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3D-78B7-4C49-865E-F8E736010EA8}"/>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1-78B7-4C49-865E-F8E736010EA8}"/>
                </c:ext>
              </c:extLst>
            </c:dLbl>
            <c:dLbl>
              <c:idx val="1"/>
              <c:layout>
                <c:manualLayout>
                  <c:x val="-5.4644802865108765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B7-4C49-865E-F8E736010EA8}"/>
                </c:ext>
              </c:extLst>
            </c:dLbl>
            <c:dLbl>
              <c:idx val="2"/>
              <c:layout>
                <c:manualLayout>
                  <c:x val="0"/>
                  <c:y val="1.246105919003115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8B7-4C49-865E-F8E736010EA8}"/>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7-78B7-4C49-865E-F8E736010EA8}"/>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9-78B7-4C49-865E-F8E736010EA8}"/>
                </c:ext>
              </c:extLst>
            </c:dLbl>
            <c:dLbl>
              <c:idx val="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0B-78B7-4C49-865E-F8E736010EA8}"/>
                </c:ext>
              </c:extLst>
            </c:dLbl>
            <c:dLbl>
              <c:idx val="6"/>
              <c:layout>
                <c:manualLayout>
                  <c:x val="0"/>
                  <c:y val="-1.42412105028928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8B7-4C49-865E-F8E736010EA8}"/>
                </c:ext>
              </c:extLst>
            </c:dLbl>
            <c:dLbl>
              <c:idx val="7"/>
              <c:layout>
                <c:manualLayout>
                  <c:x val="1.3661200716276189E-3"/>
                  <c:y val="-1.424121050289281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8B7-4C49-865E-F8E736010EA8}"/>
                </c:ext>
              </c:extLst>
            </c:dLbl>
            <c:dLbl>
              <c:idx val="8"/>
              <c:layout>
                <c:manualLayout>
                  <c:x val="1.0018098128678814E-16"/>
                  <c:y val="-7.1206052514464378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8B7-4C49-865E-F8E736010EA8}"/>
                </c:ext>
              </c:extLst>
            </c:dLbl>
            <c:dLbl>
              <c:idx val="9"/>
              <c:layout>
                <c:manualLayout>
                  <c:x val="0"/>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8B7-4C49-865E-F8E736010EA8}"/>
                </c:ext>
              </c:extLst>
            </c:dLbl>
            <c:dLbl>
              <c:idx val="10"/>
              <c:layout>
                <c:manualLayout>
                  <c:x val="-2.7322401432553381E-3"/>
                  <c:y val="1.60213618157543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8B7-4C49-865E-F8E736010EA8}"/>
                </c:ext>
              </c:extLst>
            </c:dLbl>
            <c:dLbl>
              <c:idx val="1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7-78B7-4C49-865E-F8E736010EA8}"/>
                </c:ext>
              </c:extLst>
            </c:dLbl>
            <c:dLbl>
              <c:idx val="1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9-78B7-4C49-865E-F8E736010EA8}"/>
                </c:ext>
              </c:extLst>
            </c:dLbl>
            <c:dLbl>
              <c:idx val="1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B-78B7-4C49-865E-F8E736010EA8}"/>
                </c:ext>
              </c:extLst>
            </c:dLbl>
            <c:dLbl>
              <c:idx val="1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1D-78B7-4C49-865E-F8E736010EA8}"/>
                </c:ext>
              </c:extLst>
            </c:dLbl>
            <c:dLbl>
              <c:idx val="15"/>
              <c:layout>
                <c:manualLayout>
                  <c:x val="-8.1967204297663156E-3"/>
                  <c:y val="3.5603026257231864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lumOff val="2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78B7-4C49-865E-F8E736010EA8}"/>
                </c:ext>
              </c:extLst>
            </c:dLbl>
            <c:dLbl>
              <c:idx val="16"/>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1-78B7-4C49-865E-F8E736010EA8}"/>
                </c:ext>
              </c:extLst>
            </c:dLbl>
            <c:dLbl>
              <c:idx val="1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lumOff val="2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3-78B7-4C49-865E-F8E736010EA8}"/>
                </c:ext>
              </c:extLst>
            </c:dLbl>
            <c:dLbl>
              <c:idx val="18"/>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5-78B7-4C49-865E-F8E736010EA8}"/>
                </c:ext>
              </c:extLst>
            </c:dLbl>
            <c:dLbl>
              <c:idx val="19"/>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7-78B7-4C49-865E-F8E736010EA8}"/>
                </c:ext>
              </c:extLst>
            </c:dLbl>
            <c:dLbl>
              <c:idx val="2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9-78B7-4C49-865E-F8E736010EA8}"/>
                </c:ext>
              </c:extLst>
            </c:dLbl>
            <c:dLbl>
              <c:idx val="2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B-78B7-4C49-865E-F8E736010EA8}"/>
                </c:ext>
              </c:extLst>
            </c:dLbl>
            <c:dLbl>
              <c:idx val="2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D-78B7-4C49-865E-F8E736010EA8}"/>
                </c:ext>
              </c:extLst>
            </c:dLbl>
            <c:dLbl>
              <c:idx val="2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8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2F-78B7-4C49-865E-F8E736010EA8}"/>
                </c:ext>
              </c:extLst>
            </c:dLbl>
            <c:dLbl>
              <c:idx val="2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1-78B7-4C49-865E-F8E736010EA8}"/>
                </c:ext>
              </c:extLst>
            </c:dLbl>
            <c:dLbl>
              <c:idx val="25"/>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lumOff val="40000"/>
                        </a:schemeClr>
                      </a:solidFill>
                      <a:latin typeface="+mn-lt"/>
                      <a:ea typeface="+mn-ea"/>
                      <a:cs typeface="+mn-cs"/>
                    </a:defRPr>
                  </a:pPr>
                  <a:endParaRPr lang="es-ES"/>
                </a:p>
              </c:txPr>
              <c:dLblPos val="outEnd"/>
              <c:showLegendKey val="0"/>
              <c:showVal val="1"/>
              <c:showCatName val="1"/>
              <c:showSerName val="0"/>
              <c:showPercent val="0"/>
              <c:showBubbleSize val="0"/>
              <c:extLst>
                <c:ext xmlns:c16="http://schemas.microsoft.com/office/drawing/2014/chart" uri="{C3380CC4-5D6E-409C-BE32-E72D297353CC}">
                  <c16:uniqueId val="{00000033-78B7-4C49-865E-F8E736010EA8}"/>
                </c:ext>
              </c:extLst>
            </c:dLbl>
            <c:dLbl>
              <c:idx val="26"/>
              <c:layout>
                <c:manualLayout>
                  <c:x val="0"/>
                  <c:y val="1.780151312861593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5-78B7-4C49-865E-F8E736010EA8}"/>
                </c:ext>
              </c:extLst>
            </c:dLbl>
            <c:dLbl>
              <c:idx val="27"/>
              <c:layout>
                <c:manualLayout>
                  <c:x val="0"/>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7-78B7-4C49-865E-F8E736010EA8}"/>
                </c:ext>
              </c:extLst>
            </c:dLbl>
            <c:dLbl>
              <c:idx val="28"/>
              <c:layout>
                <c:manualLayout>
                  <c:x val="-5.0090490643394069E-17"/>
                  <c:y val="-5.3404539385847796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9-78B7-4C49-865E-F8E736010EA8}"/>
                </c:ext>
              </c:extLst>
            </c:dLbl>
            <c:dLbl>
              <c:idx val="29"/>
              <c:layout>
                <c:manualLayout>
                  <c:x val="6.8306003581385961E-3"/>
                  <c:y val="-2.31419670672007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lumOff val="4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B-78B7-4C49-865E-F8E736010EA8}"/>
                </c:ext>
              </c:extLst>
            </c:dLbl>
            <c:dLbl>
              <c:idx val="30"/>
              <c:layout>
                <c:manualLayout>
                  <c:x val="1.6393440859532531E-2"/>
                  <c:y val="1.068090787716955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5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3D-78B7-4C49-865E-F8E736010EA8}"/>
                </c:ext>
              </c:extLst>
            </c:dLbl>
            <c:spPr>
              <a:noFill/>
              <a:ln>
                <a:noFill/>
              </a:ln>
              <a:effectLst/>
            </c:sp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ERTES!$A$19:$A$49</c:f>
              <c:strCache>
                <c:ptCount val="31"/>
                <c:pt idx="0">
                  <c:v>Adeje</c:v>
                </c:pt>
                <c:pt idx="1">
                  <c:v>Arafo</c:v>
                </c:pt>
                <c:pt idx="2">
                  <c:v>Arico</c:v>
                </c:pt>
                <c:pt idx="3">
                  <c:v>Arona</c:v>
                </c:pt>
                <c:pt idx="4">
                  <c:v>Buenavista</c:v>
                </c:pt>
                <c:pt idx="5">
                  <c:v>Candelaria</c:v>
                </c:pt>
                <c:pt idx="6">
                  <c:v>El Rosario</c:v>
                </c:pt>
                <c:pt idx="7">
                  <c:v>El Sauzal </c:v>
                </c:pt>
                <c:pt idx="8">
                  <c:v>El Tanque</c:v>
                </c:pt>
                <c:pt idx="9">
                  <c:v>Fasnia</c:v>
                </c:pt>
                <c:pt idx="10">
                  <c:v>Garachico</c:v>
                </c:pt>
                <c:pt idx="11">
                  <c:v>Granadilla</c:v>
                </c:pt>
                <c:pt idx="12">
                  <c:v>Guía de Isora</c:v>
                </c:pt>
                <c:pt idx="13">
                  <c:v>Güimar</c:v>
                </c:pt>
                <c:pt idx="14">
                  <c:v>Icod de los Vinos</c:v>
                </c:pt>
                <c:pt idx="15">
                  <c:v>La Guancha</c:v>
                </c:pt>
                <c:pt idx="16">
                  <c:v>La Laguna</c:v>
                </c:pt>
                <c:pt idx="17">
                  <c:v>La Matanza</c:v>
                </c:pt>
                <c:pt idx="18">
                  <c:v>La Orotava</c:v>
                </c:pt>
                <c:pt idx="19">
                  <c:v>La Victoria</c:v>
                </c:pt>
                <c:pt idx="20">
                  <c:v>Los Realejos</c:v>
                </c:pt>
                <c:pt idx="21">
                  <c:v>Los Silos</c:v>
                </c:pt>
                <c:pt idx="22">
                  <c:v>Puerto de la Cruz</c:v>
                </c:pt>
                <c:pt idx="23">
                  <c:v>San Juan de la Rambla</c:v>
                </c:pt>
                <c:pt idx="24">
                  <c:v>San Miguel de Abona</c:v>
                </c:pt>
                <c:pt idx="25">
                  <c:v>Santa Cruz de Tenerife</c:v>
                </c:pt>
                <c:pt idx="26">
                  <c:v>Santa Úrsula</c:v>
                </c:pt>
                <c:pt idx="27">
                  <c:v>Santiago del Teide</c:v>
                </c:pt>
                <c:pt idx="28">
                  <c:v>Tacoronte</c:v>
                </c:pt>
                <c:pt idx="29">
                  <c:v>Tegueste</c:v>
                </c:pt>
                <c:pt idx="30">
                  <c:v>Vilaflor</c:v>
                </c:pt>
              </c:strCache>
            </c:strRef>
          </c:cat>
          <c:val>
            <c:numRef>
              <c:f>ERTES!$C$19:$C$49</c:f>
              <c:numCache>
                <c:formatCode>General</c:formatCode>
                <c:ptCount val="31"/>
                <c:pt idx="0" formatCode="#,##0">
                  <c:v>1164</c:v>
                </c:pt>
                <c:pt idx="1">
                  <c:v>56</c:v>
                </c:pt>
                <c:pt idx="2">
                  <c:v>63</c:v>
                </c:pt>
                <c:pt idx="3" formatCode="#,##0">
                  <c:v>1635</c:v>
                </c:pt>
                <c:pt idx="4">
                  <c:v>46</c:v>
                </c:pt>
                <c:pt idx="5">
                  <c:v>247</c:v>
                </c:pt>
                <c:pt idx="6">
                  <c:v>168</c:v>
                </c:pt>
                <c:pt idx="7">
                  <c:v>76</c:v>
                </c:pt>
                <c:pt idx="8">
                  <c:v>21</c:v>
                </c:pt>
                <c:pt idx="9">
                  <c:v>20</c:v>
                </c:pt>
                <c:pt idx="10">
                  <c:v>43</c:v>
                </c:pt>
                <c:pt idx="11">
                  <c:v>571</c:v>
                </c:pt>
                <c:pt idx="12">
                  <c:v>202</c:v>
                </c:pt>
                <c:pt idx="13">
                  <c:v>186</c:v>
                </c:pt>
                <c:pt idx="14">
                  <c:v>238</c:v>
                </c:pt>
                <c:pt idx="15">
                  <c:v>39</c:v>
                </c:pt>
                <c:pt idx="16" formatCode="#,##0">
                  <c:v>1702</c:v>
                </c:pt>
                <c:pt idx="17">
                  <c:v>87</c:v>
                </c:pt>
                <c:pt idx="18">
                  <c:v>473</c:v>
                </c:pt>
                <c:pt idx="19">
                  <c:v>73</c:v>
                </c:pt>
                <c:pt idx="20">
                  <c:v>375</c:v>
                </c:pt>
                <c:pt idx="21">
                  <c:v>20</c:v>
                </c:pt>
                <c:pt idx="22">
                  <c:v>623</c:v>
                </c:pt>
                <c:pt idx="23">
                  <c:v>36</c:v>
                </c:pt>
                <c:pt idx="24">
                  <c:v>390</c:v>
                </c:pt>
                <c:pt idx="25" formatCode="#,##0">
                  <c:v>2973</c:v>
                </c:pt>
                <c:pt idx="26">
                  <c:v>217</c:v>
                </c:pt>
                <c:pt idx="27">
                  <c:v>206</c:v>
                </c:pt>
                <c:pt idx="28">
                  <c:v>197</c:v>
                </c:pt>
                <c:pt idx="29">
                  <c:v>111</c:v>
                </c:pt>
                <c:pt idx="30">
                  <c:v>16</c:v>
                </c:pt>
              </c:numCache>
            </c:numRef>
          </c:val>
          <c:extLst>
            <c:ext xmlns:c16="http://schemas.microsoft.com/office/drawing/2014/chart" uri="{C3380CC4-5D6E-409C-BE32-E72D297353CC}">
              <c16:uniqueId val="{0000003E-78B7-4C49-865E-F8E736010EA8}"/>
            </c:ext>
          </c:extLst>
        </c:ser>
        <c:dLbls>
          <c:dLblPos val="outEnd"/>
          <c:showLegendKey val="0"/>
          <c:showVal val="0"/>
          <c:showCatName val="1"/>
          <c:showSerName val="0"/>
          <c:showPercent val="0"/>
          <c:showBubbleSize val="0"/>
          <c:showLeaderLines val="0"/>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r>
              <a:rPr lang="en-US" sz="1400" b="1" i="0" u="none" strike="noStrike" baseline="0">
                <a:effectLst/>
              </a:rPr>
              <a:t>Evolución del Número de </a:t>
            </a:r>
            <a:r>
              <a:rPr lang="en-US" sz="1400" b="1" i="0" u="none" strike="noStrike" kern="1200" spc="0" baseline="0">
                <a:solidFill>
                  <a:schemeClr val="bg2">
                    <a:lumMod val="25000"/>
                  </a:schemeClr>
                </a:solidFill>
                <a:latin typeface="+mn-lt"/>
                <a:ea typeface="+mn-ea"/>
                <a:cs typeface="+mn-cs"/>
              </a:rPr>
              <a:t>Trabajadores afectados</a:t>
            </a:r>
          </a:p>
        </c:rich>
      </c:tx>
      <c:overlay val="0"/>
      <c:spPr>
        <a:noFill/>
        <a:ln>
          <a:noFill/>
        </a:ln>
        <a:effectLst/>
      </c:spPr>
      <c:txPr>
        <a:bodyPr rot="0" spcFirstLastPara="1" vertOverflow="ellipsis" vert="horz" wrap="square" anchor="ctr" anchorCtr="1"/>
        <a:lstStyle/>
        <a:p>
          <a:pPr algn="ctr" rtl="0">
            <a:defRPr lang="en-US" sz="1400" b="1" i="0" u="none" strike="noStrike" kern="1200" spc="0" baseline="0">
              <a:solidFill>
                <a:schemeClr val="bg2">
                  <a:lumMod val="25000"/>
                </a:schemeClr>
              </a:solidFill>
              <a:latin typeface="+mn-lt"/>
              <a:ea typeface="+mn-ea"/>
              <a:cs typeface="+mn-cs"/>
            </a:defRPr>
          </a:pPr>
          <a:endParaRPr lang="es-ES"/>
        </a:p>
      </c:txPr>
    </c:title>
    <c:autoTitleDeleted val="0"/>
    <c:plotArea>
      <c:layout/>
      <c:barChart>
        <c:barDir val="col"/>
        <c:grouping val="clustered"/>
        <c:varyColors val="0"/>
        <c:ser>
          <c:idx val="0"/>
          <c:order val="0"/>
          <c:tx>
            <c:strRef>
              <c:f>ERTES!$B$2</c:f>
              <c:strCache>
                <c:ptCount val="1"/>
                <c:pt idx="0">
                  <c:v>Nº de Trabajadores afectados</c:v>
                </c:pt>
              </c:strCache>
            </c:strRef>
          </c:tx>
          <c:spPr>
            <a:solidFill>
              <a:schemeClr val="bg2">
                <a:lumMod val="50000"/>
              </a:schemeClr>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cat>
            <c:strRef>
              <c:f>ERTES!$A$3:$A$7</c:f>
              <c:strCache>
                <c:ptCount val="5"/>
                <c:pt idx="0">
                  <c:v>Datos hasta el 24 de Abril</c:v>
                </c:pt>
                <c:pt idx="1">
                  <c:v>Datos hasta el 2 de Mayo</c:v>
                </c:pt>
                <c:pt idx="2">
                  <c:v>Datos hasta el 9 de Mayo</c:v>
                </c:pt>
                <c:pt idx="3">
                  <c:v>Datos hasta el 25 de Mayo</c:v>
                </c:pt>
                <c:pt idx="4">
                  <c:v>Datos hasta el 12 de Junio</c:v>
                </c:pt>
              </c:strCache>
            </c:strRef>
          </c:cat>
          <c:val>
            <c:numRef>
              <c:f>ERTES!$B$3:$B$7</c:f>
              <c:numCache>
                <c:formatCode>#,##0</c:formatCode>
                <c:ptCount val="5"/>
                <c:pt idx="0">
                  <c:v>80581</c:v>
                </c:pt>
                <c:pt idx="1">
                  <c:v>81401</c:v>
                </c:pt>
                <c:pt idx="2">
                  <c:v>81529</c:v>
                </c:pt>
                <c:pt idx="3">
                  <c:v>81834</c:v>
                </c:pt>
                <c:pt idx="4">
                  <c:v>81914</c:v>
                </c:pt>
              </c:numCache>
            </c:numRef>
          </c:val>
          <c:extLst>
            <c:ext xmlns:c16="http://schemas.microsoft.com/office/drawing/2014/chart" uri="{C3380CC4-5D6E-409C-BE32-E72D297353CC}">
              <c16:uniqueId val="{00000000-9958-4197-BC2A-8DA6ECE76088}"/>
            </c:ext>
          </c:extLst>
        </c:ser>
        <c:dLbls>
          <c:showLegendKey val="0"/>
          <c:showVal val="0"/>
          <c:showCatName val="0"/>
          <c:showSerName val="0"/>
          <c:showPercent val="0"/>
          <c:showBubbleSize val="0"/>
        </c:dLbls>
        <c:gapWidth val="100"/>
        <c:overlap val="-24"/>
        <c:axId val="385586232"/>
        <c:axId val="385587016"/>
      </c:barChart>
      <c:catAx>
        <c:axId val="3855862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5587016"/>
        <c:crosses val="autoZero"/>
        <c:auto val="1"/>
        <c:lblAlgn val="ctr"/>
        <c:lblOffset val="100"/>
        <c:noMultiLvlLbl val="0"/>
      </c:catAx>
      <c:valAx>
        <c:axId val="38558701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55862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r>
              <a:rPr lang="en-US" b="1">
                <a:solidFill>
                  <a:schemeClr val="bg2">
                    <a:lumMod val="25000"/>
                  </a:schemeClr>
                </a:solidFill>
              </a:rPr>
              <a:t>Evolución del Número Total de Solicitudes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bg2">
                  <a:lumMod val="25000"/>
                </a:schemeClr>
              </a:solidFill>
              <a:latin typeface="+mn-lt"/>
              <a:ea typeface="+mn-ea"/>
              <a:cs typeface="+mn-cs"/>
            </a:defRPr>
          </a:pPr>
          <a:endParaRPr lang="es-ES"/>
        </a:p>
      </c:txPr>
    </c:title>
    <c:autoTitleDeleted val="0"/>
    <c:view3D>
      <c:rotX val="15"/>
      <c:rotY val="2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ERTES!$D$2</c:f>
              <c:strCache>
                <c:ptCount val="1"/>
                <c:pt idx="0">
                  <c:v>Nº Total de Solicitudes</c:v>
                </c:pt>
              </c:strCache>
            </c:strRef>
          </c:tx>
          <c:spPr>
            <a:solidFill>
              <a:schemeClr val="bg2">
                <a:lumMod val="50000"/>
              </a:schemeClr>
            </a:solidFill>
            <a:ln>
              <a:noFill/>
            </a:ln>
            <a:effectLst/>
            <a:sp3d/>
          </c:spPr>
          <c:invertIfNegative val="0"/>
          <c:cat>
            <c:strRef>
              <c:f>ERTES!$A$3:$A$7</c:f>
              <c:strCache>
                <c:ptCount val="5"/>
                <c:pt idx="0">
                  <c:v>Datos hasta el 24 de Abril</c:v>
                </c:pt>
                <c:pt idx="1">
                  <c:v>Datos hasta el 2 de Mayo</c:v>
                </c:pt>
                <c:pt idx="2">
                  <c:v>Datos hasta el 9 de Mayo</c:v>
                </c:pt>
                <c:pt idx="3">
                  <c:v>Datos hasta el 25 de Mayo</c:v>
                </c:pt>
                <c:pt idx="4">
                  <c:v>Datos hasta el 12 de Junio</c:v>
                </c:pt>
              </c:strCache>
            </c:strRef>
          </c:cat>
          <c:val>
            <c:numRef>
              <c:f>ERTES!$D$3:$D$7</c:f>
              <c:numCache>
                <c:formatCode>#,##0</c:formatCode>
                <c:ptCount val="5"/>
                <c:pt idx="0">
                  <c:v>11902</c:v>
                </c:pt>
                <c:pt idx="1">
                  <c:v>12039</c:v>
                </c:pt>
                <c:pt idx="2">
                  <c:v>12105</c:v>
                </c:pt>
                <c:pt idx="3">
                  <c:v>12242</c:v>
                </c:pt>
                <c:pt idx="4">
                  <c:v>12274</c:v>
                </c:pt>
              </c:numCache>
            </c:numRef>
          </c:val>
          <c:shape val="cylinder"/>
          <c:extLst>
            <c:ext xmlns:c16="http://schemas.microsoft.com/office/drawing/2014/chart" uri="{C3380CC4-5D6E-409C-BE32-E72D297353CC}">
              <c16:uniqueId val="{00000000-D5E6-445A-B94C-267BC90BF0A7}"/>
            </c:ext>
          </c:extLst>
        </c:ser>
        <c:dLbls>
          <c:showLegendKey val="0"/>
          <c:showVal val="0"/>
          <c:showCatName val="0"/>
          <c:showSerName val="0"/>
          <c:showPercent val="0"/>
          <c:showBubbleSize val="0"/>
        </c:dLbls>
        <c:gapWidth val="219"/>
        <c:shape val="box"/>
        <c:axId val="385588584"/>
        <c:axId val="385585840"/>
        <c:axId val="0"/>
      </c:bar3DChart>
      <c:catAx>
        <c:axId val="385588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85585840"/>
        <c:crosses val="autoZero"/>
        <c:auto val="1"/>
        <c:lblAlgn val="ctr"/>
        <c:lblOffset val="100"/>
        <c:noMultiLvlLbl val="0"/>
      </c:catAx>
      <c:valAx>
        <c:axId val="3855858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5588584"/>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sexos</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CONTRATOS_1!$B$2</c:f>
              <c:strCache>
                <c:ptCount val="1"/>
                <c:pt idx="0">
                  <c:v>Hombres</c:v>
                </c:pt>
              </c:strCache>
            </c:strRef>
          </c:tx>
          <c:spPr>
            <a:solidFill>
              <a:schemeClr val="accent5">
                <a:lumMod val="50000"/>
                <a:alpha val="70000"/>
              </a:schemeClr>
            </a:solidFill>
            <a:ln>
              <a:noFill/>
            </a:ln>
            <a:effectLst/>
          </c:spPr>
          <c:invertIfNegative val="0"/>
          <c:cat>
            <c:numRef>
              <c:f>CONTRATOS_1!$A$3:$A$8</c:f>
              <c:numCache>
                <c:formatCode>mmm\-yy</c:formatCode>
                <c:ptCount val="6"/>
                <c:pt idx="0">
                  <c:v>43831</c:v>
                </c:pt>
                <c:pt idx="1">
                  <c:v>43862</c:v>
                </c:pt>
                <c:pt idx="2">
                  <c:v>43891</c:v>
                </c:pt>
                <c:pt idx="3">
                  <c:v>43922</c:v>
                </c:pt>
                <c:pt idx="4">
                  <c:v>43952</c:v>
                </c:pt>
                <c:pt idx="5">
                  <c:v>43983</c:v>
                </c:pt>
              </c:numCache>
            </c:numRef>
          </c:cat>
          <c:val>
            <c:numRef>
              <c:f>CONTRATOS_1!$B$3:$B$8</c:f>
              <c:numCache>
                <c:formatCode>#,##0</c:formatCode>
                <c:ptCount val="6"/>
                <c:pt idx="0">
                  <c:v>14451</c:v>
                </c:pt>
                <c:pt idx="1">
                  <c:v>13328</c:v>
                </c:pt>
                <c:pt idx="2">
                  <c:v>10183</c:v>
                </c:pt>
                <c:pt idx="3">
                  <c:v>4046</c:v>
                </c:pt>
                <c:pt idx="4">
                  <c:v>5068</c:v>
                </c:pt>
                <c:pt idx="5">
                  <c:v>7872</c:v>
                </c:pt>
              </c:numCache>
            </c:numRef>
          </c:val>
          <c:extLst>
            <c:ext xmlns:c16="http://schemas.microsoft.com/office/drawing/2014/chart" uri="{C3380CC4-5D6E-409C-BE32-E72D297353CC}">
              <c16:uniqueId val="{00000000-462F-401E-A2A3-266CC2EB4D33}"/>
            </c:ext>
          </c:extLst>
        </c:ser>
        <c:ser>
          <c:idx val="1"/>
          <c:order val="1"/>
          <c:tx>
            <c:strRef>
              <c:f>CONTRATOS_1!$C$2</c:f>
              <c:strCache>
                <c:ptCount val="1"/>
                <c:pt idx="0">
                  <c:v>Mujeres</c:v>
                </c:pt>
              </c:strCache>
            </c:strRef>
          </c:tx>
          <c:spPr>
            <a:solidFill>
              <a:schemeClr val="accent4">
                <a:lumMod val="60000"/>
                <a:lumOff val="40000"/>
                <a:alpha val="70000"/>
              </a:schemeClr>
            </a:solidFill>
            <a:ln>
              <a:noFill/>
            </a:ln>
            <a:effectLst/>
          </c:spPr>
          <c:invertIfNegative val="0"/>
          <c:cat>
            <c:numRef>
              <c:f>CONTRATOS_1!$A$3:$A$8</c:f>
              <c:numCache>
                <c:formatCode>mmm\-yy</c:formatCode>
                <c:ptCount val="6"/>
                <c:pt idx="0">
                  <c:v>43831</c:v>
                </c:pt>
                <c:pt idx="1">
                  <c:v>43862</c:v>
                </c:pt>
                <c:pt idx="2">
                  <c:v>43891</c:v>
                </c:pt>
                <c:pt idx="3">
                  <c:v>43922</c:v>
                </c:pt>
                <c:pt idx="4">
                  <c:v>43952</c:v>
                </c:pt>
                <c:pt idx="5">
                  <c:v>43983</c:v>
                </c:pt>
              </c:numCache>
            </c:numRef>
          </c:cat>
          <c:val>
            <c:numRef>
              <c:f>CONTRATOS_1!$C$3:$C$8</c:f>
              <c:numCache>
                <c:formatCode>#,##0</c:formatCode>
                <c:ptCount val="6"/>
                <c:pt idx="0">
                  <c:v>14305</c:v>
                </c:pt>
                <c:pt idx="1">
                  <c:v>12817</c:v>
                </c:pt>
                <c:pt idx="2">
                  <c:v>9355</c:v>
                </c:pt>
                <c:pt idx="3">
                  <c:v>2451</c:v>
                </c:pt>
                <c:pt idx="4">
                  <c:v>2843</c:v>
                </c:pt>
                <c:pt idx="5">
                  <c:v>4950</c:v>
                </c:pt>
              </c:numCache>
            </c:numRef>
          </c:val>
          <c:extLst>
            <c:ext xmlns:c16="http://schemas.microsoft.com/office/drawing/2014/chart" uri="{C3380CC4-5D6E-409C-BE32-E72D297353CC}">
              <c16:uniqueId val="{00000001-462F-401E-A2A3-266CC2EB4D33}"/>
            </c:ext>
          </c:extLst>
        </c:ser>
        <c:dLbls>
          <c:showLegendKey val="0"/>
          <c:showVal val="0"/>
          <c:showCatName val="0"/>
          <c:showSerName val="0"/>
          <c:showPercent val="0"/>
          <c:showBubbleSize val="0"/>
        </c:dLbls>
        <c:gapWidth val="80"/>
        <c:overlap val="25"/>
        <c:axId val="385588976"/>
        <c:axId val="385589760"/>
      </c:barChart>
      <c:dateAx>
        <c:axId val="385588976"/>
        <c:scaling>
          <c:orientation val="minMax"/>
        </c:scaling>
        <c:delete val="0"/>
        <c:axPos val="b"/>
        <c:numFmt formatCode="mmm\-yy" sourceLinked="1"/>
        <c:majorTickMark val="out"/>
        <c:minorTickMark val="none"/>
        <c:tickLblPos val="nextTo"/>
        <c:spPr>
          <a:noFill/>
          <a:ln w="1587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cap="none" spc="20" normalizeH="0" baseline="0">
                <a:solidFill>
                  <a:schemeClr val="tx1">
                    <a:lumMod val="65000"/>
                    <a:lumOff val="35000"/>
                  </a:schemeClr>
                </a:solidFill>
                <a:latin typeface="+mn-lt"/>
                <a:ea typeface="+mn-ea"/>
                <a:cs typeface="+mn-cs"/>
              </a:defRPr>
            </a:pPr>
            <a:endParaRPr lang="es-ES"/>
          </a:p>
        </c:txPr>
        <c:crossAx val="385589760"/>
        <c:crosses val="autoZero"/>
        <c:auto val="1"/>
        <c:lblOffset val="100"/>
        <c:baseTimeUnit val="months"/>
      </c:dateAx>
      <c:valAx>
        <c:axId val="385589760"/>
        <c:scaling>
          <c:orientation val="minMax"/>
        </c:scaling>
        <c:delete val="0"/>
        <c:axPos val="l"/>
        <c:majorGridlines>
          <c:spPr>
            <a:ln w="9525" cap="flat" cmpd="sng" algn="ctr">
              <a:solidFill>
                <a:schemeClr val="tx1">
                  <a:lumMod val="5000"/>
                  <a:lumOff val="9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tx1">
                    <a:lumMod val="65000"/>
                    <a:lumOff val="35000"/>
                  </a:schemeClr>
                </a:solidFill>
                <a:latin typeface="+mn-lt"/>
                <a:ea typeface="+mn-ea"/>
                <a:cs typeface="+mn-cs"/>
              </a:defRPr>
            </a:pPr>
            <a:endParaRPr lang="es-ES"/>
          </a:p>
        </c:txPr>
        <c:crossAx val="385588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r>
              <a:rPr lang="en-US" sz="1600" b="1" i="0" u="none" strike="noStrike" kern="1200" cap="none" spc="20" baseline="0">
                <a:solidFill>
                  <a:schemeClr val="accent5">
                    <a:lumMod val="50000"/>
                  </a:schemeClr>
                </a:solidFill>
                <a:latin typeface="+mn-lt"/>
                <a:ea typeface="+mn-ea"/>
                <a:cs typeface="+mn-cs"/>
              </a:rPr>
              <a:t>Contratos en Tenerife según tipos de Contrato </a:t>
            </a:r>
          </a:p>
        </c:rich>
      </c:tx>
      <c:overlay val="0"/>
      <c:spPr>
        <a:noFill/>
        <a:ln>
          <a:noFill/>
        </a:ln>
        <a:effectLst/>
      </c:spPr>
      <c:txPr>
        <a:bodyPr rot="0" spcFirstLastPara="1" vertOverflow="ellipsis" vert="horz" wrap="square" anchor="ctr" anchorCtr="1"/>
        <a:lstStyle/>
        <a:p>
          <a:pPr algn="ctr" rtl="0">
            <a:defRPr lang="en-US" sz="1600" b="1" i="0" u="none" strike="noStrike" kern="1200" cap="none" spc="20" baseline="0">
              <a:solidFill>
                <a:schemeClr val="accent5">
                  <a:lumMod val="50000"/>
                </a:schemeClr>
              </a:solidFill>
              <a:latin typeface="+mn-lt"/>
              <a:ea typeface="+mn-ea"/>
              <a:cs typeface="+mn-cs"/>
            </a:defRPr>
          </a:pPr>
          <a:endParaRPr lang="es-ES"/>
        </a:p>
      </c:txPr>
    </c:title>
    <c:autoTitleDeleted val="0"/>
    <c:plotArea>
      <c:layout/>
      <c:barChart>
        <c:barDir val="col"/>
        <c:grouping val="clustered"/>
        <c:varyColors val="0"/>
        <c:ser>
          <c:idx val="0"/>
          <c:order val="0"/>
          <c:tx>
            <c:strRef>
              <c:f>CONTRATOS_1!$D$2</c:f>
              <c:strCache>
                <c:ptCount val="1"/>
                <c:pt idx="0">
                  <c:v>Indefinido</c:v>
                </c:pt>
              </c:strCache>
            </c:strRef>
          </c:tx>
          <c:spPr>
            <a:solidFill>
              <a:schemeClr val="accent5">
                <a:lumMod val="40000"/>
                <a:lumOff val="60000"/>
              </a:schemeClr>
            </a:solidFill>
            <a:ln>
              <a:noFill/>
            </a:ln>
            <a:effectLst>
              <a:outerShdw blurRad="40000" dist="23000" dir="5400000" rotWithShape="0">
                <a:srgbClr val="000000">
                  <a:alpha val="35000"/>
                </a:srgbClr>
              </a:outerShdw>
            </a:effectLst>
          </c:spPr>
          <c:invertIfNegative val="0"/>
          <c:cat>
            <c:numRef>
              <c:f>CONTRATOS_1!$A$3:$A$8</c:f>
              <c:numCache>
                <c:formatCode>mmm\-yy</c:formatCode>
                <c:ptCount val="6"/>
                <c:pt idx="0">
                  <c:v>43831</c:v>
                </c:pt>
                <c:pt idx="1">
                  <c:v>43862</c:v>
                </c:pt>
                <c:pt idx="2">
                  <c:v>43891</c:v>
                </c:pt>
                <c:pt idx="3">
                  <c:v>43922</c:v>
                </c:pt>
                <c:pt idx="4">
                  <c:v>43952</c:v>
                </c:pt>
                <c:pt idx="5">
                  <c:v>43983</c:v>
                </c:pt>
              </c:numCache>
            </c:numRef>
          </c:cat>
          <c:val>
            <c:numRef>
              <c:f>CONTRATOS_1!$D$3:$D$8</c:f>
              <c:numCache>
                <c:formatCode>#,##0</c:formatCode>
                <c:ptCount val="6"/>
                <c:pt idx="0">
                  <c:v>3521</c:v>
                </c:pt>
                <c:pt idx="1">
                  <c:v>3255</c:v>
                </c:pt>
                <c:pt idx="2">
                  <c:v>2533</c:v>
                </c:pt>
                <c:pt idx="3">
                  <c:v>815</c:v>
                </c:pt>
                <c:pt idx="4">
                  <c:v>1201</c:v>
                </c:pt>
                <c:pt idx="5">
                  <c:v>1815</c:v>
                </c:pt>
              </c:numCache>
            </c:numRef>
          </c:val>
          <c:extLst>
            <c:ext xmlns:c16="http://schemas.microsoft.com/office/drawing/2014/chart" uri="{C3380CC4-5D6E-409C-BE32-E72D297353CC}">
              <c16:uniqueId val="{00000000-CF8C-4BAA-9E9E-4331A95A815F}"/>
            </c:ext>
          </c:extLst>
        </c:ser>
        <c:ser>
          <c:idx val="1"/>
          <c:order val="1"/>
          <c:tx>
            <c:strRef>
              <c:f>CONTRATOS_1!$E$2</c:f>
              <c:strCache>
                <c:ptCount val="1"/>
                <c:pt idx="0">
                  <c:v>Duración Determinada</c:v>
                </c:pt>
              </c:strCache>
            </c:strRef>
          </c:tx>
          <c:spPr>
            <a:solidFill>
              <a:schemeClr val="accent5">
                <a:lumMod val="50000"/>
              </a:schemeClr>
            </a:solidFill>
            <a:ln>
              <a:noFill/>
            </a:ln>
            <a:effectLst>
              <a:outerShdw blurRad="40000" dist="23000" dir="5400000" rotWithShape="0">
                <a:srgbClr val="000000">
                  <a:alpha val="35000"/>
                </a:srgbClr>
              </a:outerShdw>
            </a:effectLst>
          </c:spPr>
          <c:invertIfNegative val="0"/>
          <c:cat>
            <c:numRef>
              <c:f>CONTRATOS_1!$A$3:$A$8</c:f>
              <c:numCache>
                <c:formatCode>mmm\-yy</c:formatCode>
                <c:ptCount val="6"/>
                <c:pt idx="0">
                  <c:v>43831</c:v>
                </c:pt>
                <c:pt idx="1">
                  <c:v>43862</c:v>
                </c:pt>
                <c:pt idx="2">
                  <c:v>43891</c:v>
                </c:pt>
                <c:pt idx="3">
                  <c:v>43922</c:v>
                </c:pt>
                <c:pt idx="4">
                  <c:v>43952</c:v>
                </c:pt>
                <c:pt idx="5">
                  <c:v>43983</c:v>
                </c:pt>
              </c:numCache>
            </c:numRef>
          </c:cat>
          <c:val>
            <c:numRef>
              <c:f>CONTRATOS_1!$E$3:$E$8</c:f>
              <c:numCache>
                <c:formatCode>#,##0</c:formatCode>
                <c:ptCount val="6"/>
                <c:pt idx="0">
                  <c:v>25235</c:v>
                </c:pt>
                <c:pt idx="1">
                  <c:v>22890</c:v>
                </c:pt>
                <c:pt idx="2">
                  <c:v>17005</c:v>
                </c:pt>
                <c:pt idx="3">
                  <c:v>5682</c:v>
                </c:pt>
                <c:pt idx="4">
                  <c:v>6710</c:v>
                </c:pt>
                <c:pt idx="5">
                  <c:v>11007</c:v>
                </c:pt>
              </c:numCache>
            </c:numRef>
          </c:val>
          <c:extLst>
            <c:ext xmlns:c16="http://schemas.microsoft.com/office/drawing/2014/chart" uri="{C3380CC4-5D6E-409C-BE32-E72D297353CC}">
              <c16:uniqueId val="{00000001-CF8C-4BAA-9E9E-4331A95A815F}"/>
            </c:ext>
          </c:extLst>
        </c:ser>
        <c:dLbls>
          <c:showLegendKey val="0"/>
          <c:showVal val="0"/>
          <c:showCatName val="0"/>
          <c:showSerName val="0"/>
          <c:showPercent val="0"/>
          <c:showBubbleSize val="0"/>
        </c:dLbls>
        <c:gapWidth val="100"/>
        <c:overlap val="-24"/>
        <c:axId val="385589368"/>
        <c:axId val="385590544"/>
      </c:barChart>
      <c:dateAx>
        <c:axId val="385589368"/>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5590544"/>
        <c:crosses val="autoZero"/>
        <c:auto val="1"/>
        <c:lblOffset val="100"/>
        <c:baseTimeUnit val="months"/>
      </c:dateAx>
      <c:valAx>
        <c:axId val="385590544"/>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5589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600" b="1" i="0" u="none" strike="noStrike" kern="1200" cap="none" spc="20" normalizeH="0" baseline="0">
                <a:solidFill>
                  <a:schemeClr val="accent5">
                    <a:lumMod val="50000"/>
                  </a:schemeClr>
                </a:solidFill>
                <a:latin typeface="+mn-lt"/>
                <a:ea typeface="+mn-ea"/>
                <a:cs typeface="+mn-cs"/>
              </a:defRPr>
            </a:pPr>
            <a:r>
              <a:rPr lang="en-US" sz="1600" b="1" i="0" u="none" strike="noStrike" kern="1200" cap="none" spc="20" normalizeH="0" baseline="0">
                <a:solidFill>
                  <a:schemeClr val="accent5">
                    <a:lumMod val="50000"/>
                  </a:schemeClr>
                </a:solidFill>
                <a:latin typeface="+mn-lt"/>
                <a:ea typeface="+mn-ea"/>
                <a:cs typeface="+mn-cs"/>
              </a:rPr>
              <a:t>Evolución Mensual de los Contratos en la Isla de Tenerife</a:t>
            </a:r>
          </a:p>
        </c:rich>
      </c:tx>
      <c:layout>
        <c:manualLayout>
          <c:xMode val="edge"/>
          <c:yMode val="edge"/>
          <c:x val="9.2578608404782631E-2"/>
          <c:y val="2.7777777777777776E-2"/>
        </c:manualLayout>
      </c:layout>
      <c:overlay val="0"/>
      <c:spPr>
        <a:noFill/>
        <a:ln>
          <a:noFill/>
        </a:ln>
        <a:effectLst/>
      </c:spPr>
    </c:title>
    <c:autoTitleDeleted val="0"/>
    <c:plotArea>
      <c:layout/>
      <c:scatterChart>
        <c:scatterStyle val="lineMarker"/>
        <c:varyColors val="0"/>
        <c:ser>
          <c:idx val="0"/>
          <c:order val="0"/>
          <c:tx>
            <c:strRef>
              <c:f>CONTRATOS_1!$F$2</c:f>
              <c:strCache>
                <c:ptCount val="1"/>
                <c:pt idx="0">
                  <c:v>Total Contratos</c:v>
                </c:pt>
              </c:strCache>
            </c:strRef>
          </c:tx>
          <c:spPr>
            <a:ln w="9525" cap="flat" cmpd="sng" algn="ctr">
              <a:solidFill>
                <a:schemeClr val="accent4">
                  <a:alpha val="70000"/>
                </a:schemeClr>
              </a:solidFill>
              <a:prstDash val="sysDot"/>
              <a:round/>
            </a:ln>
            <a:effectLst>
              <a:outerShdw blurRad="40000" dist="20000" dir="5400000" rotWithShape="0">
                <a:srgbClr val="000000">
                  <a:alpha val="38000"/>
                </a:srgbClr>
              </a:outerShdw>
            </a:effectLst>
          </c:spPr>
          <c:marker>
            <c:symbol val="circle"/>
            <c:size val="5"/>
            <c:spPr>
              <a:solidFill>
                <a:schemeClr val="accent4">
                  <a:lumMod val="60000"/>
                  <a:lumOff val="4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marker>
          <c:xVal>
            <c:numRef>
              <c:f>CONTRATOS_1!$A$3:$A$8</c:f>
              <c:numCache>
                <c:formatCode>mmm\-yy</c:formatCode>
                <c:ptCount val="6"/>
                <c:pt idx="0">
                  <c:v>43831</c:v>
                </c:pt>
                <c:pt idx="1">
                  <c:v>43862</c:v>
                </c:pt>
                <c:pt idx="2">
                  <c:v>43891</c:v>
                </c:pt>
                <c:pt idx="3">
                  <c:v>43922</c:v>
                </c:pt>
                <c:pt idx="4">
                  <c:v>43952</c:v>
                </c:pt>
                <c:pt idx="5">
                  <c:v>43983</c:v>
                </c:pt>
              </c:numCache>
            </c:numRef>
          </c:xVal>
          <c:yVal>
            <c:numRef>
              <c:f>CONTRATOS_1!$F$3:$F$8</c:f>
              <c:numCache>
                <c:formatCode>#,##0</c:formatCode>
                <c:ptCount val="6"/>
                <c:pt idx="0">
                  <c:v>28756</c:v>
                </c:pt>
                <c:pt idx="1">
                  <c:v>26145</c:v>
                </c:pt>
                <c:pt idx="2">
                  <c:v>19538</c:v>
                </c:pt>
                <c:pt idx="3">
                  <c:v>6497</c:v>
                </c:pt>
                <c:pt idx="4">
                  <c:v>7911</c:v>
                </c:pt>
                <c:pt idx="5">
                  <c:v>12822</c:v>
                </c:pt>
              </c:numCache>
            </c:numRef>
          </c:yVal>
          <c:smooth val="0"/>
          <c:extLst>
            <c:ext xmlns:c16="http://schemas.microsoft.com/office/drawing/2014/chart" uri="{C3380CC4-5D6E-409C-BE32-E72D297353CC}">
              <c16:uniqueId val="{00000000-BDA6-4CA3-817D-20BF4F7DE7BA}"/>
            </c:ext>
          </c:extLst>
        </c:ser>
        <c:dLbls>
          <c:showLegendKey val="0"/>
          <c:showVal val="0"/>
          <c:showCatName val="0"/>
          <c:showSerName val="0"/>
          <c:showPercent val="0"/>
          <c:showBubbleSize val="0"/>
        </c:dLbls>
        <c:axId val="385591328"/>
        <c:axId val="385591720"/>
      </c:scatterChart>
      <c:valAx>
        <c:axId val="385591328"/>
        <c:scaling>
          <c:orientation val="minMax"/>
        </c:scaling>
        <c:delete val="0"/>
        <c:axPos val="b"/>
        <c:majorGridlines>
          <c:spPr>
            <a:ln w="9525" cap="flat" cmpd="sng" algn="ctr">
              <a:solidFill>
                <a:schemeClr val="dk1">
                  <a:lumMod val="15000"/>
                  <a:lumOff val="85000"/>
                </a:schemeClr>
              </a:solidFill>
              <a:round/>
            </a:ln>
            <a:effectLst/>
          </c:spPr>
        </c:majorGridlines>
        <c:numFmt formatCode="mmm\-yy" sourceLinked="1"/>
        <c:majorTickMark val="none"/>
        <c:minorTickMark val="none"/>
        <c:tickLblPos val="nextTo"/>
        <c:spPr>
          <a:noFill/>
          <a:ln w="9525" cap="rnd">
            <a:solidFill>
              <a:schemeClr val="dk1">
                <a:lumMod val="20000"/>
                <a:lumOff val="80000"/>
              </a:schemeClr>
            </a:solidFill>
            <a:round/>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crossAx val="385591720"/>
        <c:crosses val="autoZero"/>
        <c:crossBetween val="midCat"/>
      </c:valAx>
      <c:valAx>
        <c:axId val="385591720"/>
        <c:scaling>
          <c:orientation val="minMax"/>
        </c:scaling>
        <c:delete val="0"/>
        <c:axPos val="l"/>
        <c:majorGridlines>
          <c:spPr>
            <a:ln w="9525" cap="flat" cmpd="sng" algn="ctr">
              <a:solidFill>
                <a:schemeClr val="dk1">
                  <a:lumMod val="15000"/>
                  <a:lumOff val="85000"/>
                </a:schemeClr>
              </a:solidFill>
              <a:round/>
            </a:ln>
            <a:effectLst/>
          </c:spPr>
        </c:majorGridlines>
        <c:numFmt formatCode="#,##0" sourceLinked="1"/>
        <c:majorTickMark val="none"/>
        <c:minorTickMark val="none"/>
        <c:tickLblPos val="nextTo"/>
        <c:spPr>
          <a:noFill/>
          <a:ln w="9525" cap="rnd">
            <a:solidFill>
              <a:schemeClr val="dk1">
                <a:lumMod val="25000"/>
                <a:lumOff val="75000"/>
              </a:schemeClr>
            </a:solidFill>
            <a:round/>
          </a:ln>
          <a:effectLst/>
        </c:spPr>
        <c:txPr>
          <a:bodyPr rot="-60000000" spcFirstLastPara="1" vertOverflow="ellipsis" vert="horz" wrap="square" anchor="ctr" anchorCtr="1"/>
          <a:lstStyle/>
          <a:p>
            <a:pPr>
              <a:defRPr sz="900" b="0" i="0" u="none" strike="noStrike" kern="1200" spc="0" baseline="0">
                <a:solidFill>
                  <a:schemeClr val="dk1">
                    <a:lumMod val="65000"/>
                    <a:lumOff val="35000"/>
                  </a:schemeClr>
                </a:solidFill>
                <a:latin typeface="+mn-lt"/>
                <a:ea typeface="+mn-ea"/>
                <a:cs typeface="+mn-cs"/>
              </a:defRPr>
            </a:pPr>
            <a:endParaRPr lang="es-ES"/>
          </a:p>
        </c:txPr>
        <c:crossAx val="385591328"/>
        <c:crosses val="autoZero"/>
        <c:crossBetween val="midCat"/>
      </c:valAx>
      <c:spPr>
        <a:gradFill>
          <a:gsLst>
            <a:gs pos="100000">
              <a:schemeClr val="lt1">
                <a:lumMod val="95000"/>
              </a:schemeClr>
            </a:gs>
            <a:gs pos="0">
              <a:schemeClr val="lt1">
                <a:alpha val="0"/>
              </a:schemeClr>
            </a:gs>
          </a:gsLst>
          <a:lin ang="5400000" scaled="0"/>
        </a:grad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CONTRATOS_1!$I$13</c:f>
              <c:strCache>
                <c:ptCount val="1"/>
                <c:pt idx="0">
                  <c:v>Contratos 2019</c:v>
                </c:pt>
              </c:strCache>
            </c:strRef>
          </c:tx>
          <c:spPr>
            <a:ln w="31750" cap="rnd">
              <a:solidFill>
                <a:schemeClr val="accent5">
                  <a:lumMod val="50000"/>
                </a:schemeClr>
              </a:solidFill>
              <a:round/>
            </a:ln>
            <a:effectLst>
              <a:outerShdw blurRad="40000" dist="23000" dir="5400000" rotWithShape="0">
                <a:srgbClr val="000000">
                  <a:alpha val="35000"/>
                </a:srgbClr>
              </a:outerShdw>
            </a:effectLst>
          </c:spPr>
          <c:marker>
            <c:symbol val="none"/>
          </c:marker>
          <c:cat>
            <c:numRef>
              <c:f>CONTRATOS_1!$H$14:$H$19</c:f>
              <c:numCache>
                <c:formatCode>mmm\-yy</c:formatCode>
                <c:ptCount val="6"/>
                <c:pt idx="0">
                  <c:v>43831</c:v>
                </c:pt>
                <c:pt idx="1">
                  <c:v>43862</c:v>
                </c:pt>
                <c:pt idx="2">
                  <c:v>43891</c:v>
                </c:pt>
                <c:pt idx="3">
                  <c:v>43922</c:v>
                </c:pt>
                <c:pt idx="4">
                  <c:v>43952</c:v>
                </c:pt>
                <c:pt idx="5">
                  <c:v>43983</c:v>
                </c:pt>
              </c:numCache>
            </c:numRef>
          </c:cat>
          <c:val>
            <c:numRef>
              <c:f>CONTRATOS_1!$I$14:$I$19</c:f>
              <c:numCache>
                <c:formatCode>#,##0</c:formatCode>
                <c:ptCount val="6"/>
                <c:pt idx="0">
                  <c:v>29181</c:v>
                </c:pt>
                <c:pt idx="1">
                  <c:v>26188</c:v>
                </c:pt>
                <c:pt idx="2">
                  <c:v>29566</c:v>
                </c:pt>
                <c:pt idx="3">
                  <c:v>28557</c:v>
                </c:pt>
                <c:pt idx="4">
                  <c:v>29444</c:v>
                </c:pt>
                <c:pt idx="5">
                  <c:v>30042</c:v>
                </c:pt>
              </c:numCache>
            </c:numRef>
          </c:val>
          <c:smooth val="0"/>
          <c:extLst>
            <c:ext xmlns:c16="http://schemas.microsoft.com/office/drawing/2014/chart" uri="{C3380CC4-5D6E-409C-BE32-E72D297353CC}">
              <c16:uniqueId val="{00000000-F33E-4977-BCBA-C5DC54B724E5}"/>
            </c:ext>
          </c:extLst>
        </c:ser>
        <c:ser>
          <c:idx val="1"/>
          <c:order val="1"/>
          <c:tx>
            <c:strRef>
              <c:f>CONTRATOS_1!$J$13</c:f>
              <c:strCache>
                <c:ptCount val="1"/>
                <c:pt idx="0">
                  <c:v>Contratos 2020</c:v>
                </c:pt>
              </c:strCache>
            </c:strRef>
          </c:tx>
          <c:spPr>
            <a:ln w="31750" cap="rnd">
              <a:solidFill>
                <a:schemeClr val="accent5">
                  <a:lumMod val="40000"/>
                  <a:lumOff val="60000"/>
                </a:schemeClr>
              </a:solidFill>
              <a:round/>
            </a:ln>
            <a:effectLst>
              <a:outerShdw blurRad="40000" dist="23000" dir="5400000" rotWithShape="0">
                <a:srgbClr val="000000">
                  <a:alpha val="35000"/>
                </a:srgbClr>
              </a:outerShdw>
            </a:effectLst>
          </c:spPr>
          <c:marker>
            <c:symbol val="none"/>
          </c:marker>
          <c:cat>
            <c:numRef>
              <c:f>CONTRATOS_1!$H$14:$H$19</c:f>
              <c:numCache>
                <c:formatCode>mmm\-yy</c:formatCode>
                <c:ptCount val="6"/>
                <c:pt idx="0">
                  <c:v>43831</c:v>
                </c:pt>
                <c:pt idx="1">
                  <c:v>43862</c:v>
                </c:pt>
                <c:pt idx="2">
                  <c:v>43891</c:v>
                </c:pt>
                <c:pt idx="3">
                  <c:v>43922</c:v>
                </c:pt>
                <c:pt idx="4">
                  <c:v>43952</c:v>
                </c:pt>
                <c:pt idx="5">
                  <c:v>43983</c:v>
                </c:pt>
              </c:numCache>
            </c:numRef>
          </c:cat>
          <c:val>
            <c:numRef>
              <c:f>CONTRATOS_1!$J$14:$J$19</c:f>
              <c:numCache>
                <c:formatCode>#,##0</c:formatCode>
                <c:ptCount val="6"/>
                <c:pt idx="0">
                  <c:v>28756</c:v>
                </c:pt>
                <c:pt idx="1">
                  <c:v>26145</c:v>
                </c:pt>
                <c:pt idx="2">
                  <c:v>19538</c:v>
                </c:pt>
                <c:pt idx="3">
                  <c:v>6497</c:v>
                </c:pt>
                <c:pt idx="4">
                  <c:v>7911</c:v>
                </c:pt>
                <c:pt idx="5">
                  <c:v>12822</c:v>
                </c:pt>
              </c:numCache>
            </c:numRef>
          </c:val>
          <c:smooth val="0"/>
          <c:extLst>
            <c:ext xmlns:c16="http://schemas.microsoft.com/office/drawing/2014/chart" uri="{C3380CC4-5D6E-409C-BE32-E72D297353CC}">
              <c16:uniqueId val="{00000001-F33E-4977-BCBA-C5DC54B724E5}"/>
            </c:ext>
          </c:extLst>
        </c:ser>
        <c:dLbls>
          <c:showLegendKey val="0"/>
          <c:showVal val="0"/>
          <c:showCatName val="0"/>
          <c:showSerName val="0"/>
          <c:showPercent val="0"/>
          <c:showBubbleSize val="0"/>
        </c:dLbls>
        <c:smooth val="0"/>
        <c:axId val="387591136"/>
        <c:axId val="387589568"/>
      </c:lineChart>
      <c:dateAx>
        <c:axId val="387591136"/>
        <c:scaling>
          <c:orientation val="minMax"/>
        </c:scaling>
        <c:delete val="0"/>
        <c:axPos val="b"/>
        <c:numFmt formatCode="mmm\-yy" sourceLinked="1"/>
        <c:majorTickMark val="out"/>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589568"/>
        <c:crosses val="autoZero"/>
        <c:auto val="1"/>
        <c:lblOffset val="100"/>
        <c:baseTimeUnit val="months"/>
      </c:dateAx>
      <c:valAx>
        <c:axId val="387589568"/>
        <c:scaling>
          <c:orientation val="minMax"/>
        </c:scaling>
        <c:delete val="0"/>
        <c:axPos val="l"/>
        <c:majorGridlines>
          <c:spPr>
            <a:ln w="9525" cap="flat" cmpd="sng" algn="ctr">
              <a:solidFill>
                <a:schemeClr val="accent4">
                  <a:lumMod val="20000"/>
                  <a:lumOff val="8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591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solidFill>
                  <a:schemeClr val="accent5">
                    <a:lumMod val="50000"/>
                  </a:schemeClr>
                </a:solidFill>
              </a:rPr>
              <a:t>% de Contratos</a:t>
            </a:r>
            <a:r>
              <a:rPr lang="en-US" baseline="0">
                <a:solidFill>
                  <a:schemeClr val="accent5">
                    <a:lumMod val="50000"/>
                  </a:schemeClr>
                </a:solidFill>
              </a:rPr>
              <a:t> en la Isla de Tenerife por Sectores Económicos - Junio </a:t>
            </a:r>
            <a:r>
              <a:rPr lang="en-US">
                <a:solidFill>
                  <a:schemeClr val="accent5">
                    <a:lumMod val="50000"/>
                  </a:schemeClr>
                </a:solidFill>
              </a:rPr>
              <a:t>2020 </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CONTRATOS_2!$A$3</c:f>
              <c:strCache>
                <c:ptCount val="1"/>
                <c:pt idx="0">
                  <c:v>Junio 2020</c:v>
                </c:pt>
              </c:strCache>
            </c:strRef>
          </c:tx>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BE79-480F-8D3D-29FBE8157C80}"/>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BE79-480F-8D3D-29FBE8157C80}"/>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BE79-480F-8D3D-29FBE8157C80}"/>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BE79-480F-8D3D-29FBE8157C80}"/>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BE79-480F-8D3D-29FBE8157C80}"/>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BE79-480F-8D3D-29FBE8157C80}"/>
              </c:ext>
            </c:extLst>
          </c:dPt>
          <c:dLbls>
            <c:dLbl>
              <c:idx val="0"/>
              <c:layout>
                <c:manualLayout>
                  <c:x val="-2.62633961965929E-2"/>
                  <c:y val="6.2545462314391037E-2"/>
                </c:manualLayout>
              </c:layout>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E79-480F-8D3D-29FBE8157C80}"/>
                </c:ext>
              </c:extLst>
            </c:dLbl>
            <c:dLbl>
              <c:idx val="1"/>
              <c:layout>
                <c:manualLayout>
                  <c:x val="-4.820603735668124E-2"/>
                  <c:y val="4.701775563131815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BE79-480F-8D3D-29FBE8157C80}"/>
                </c:ext>
              </c:extLst>
            </c:dLbl>
            <c:dLbl>
              <c:idx val="2"/>
              <c:layout>
                <c:manualLayout>
                  <c:x val="-8.5706920443813589E-2"/>
                  <c:y val="2.59913413381500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E79-480F-8D3D-29FBE8157C80}"/>
                </c:ext>
              </c:extLst>
            </c:dLbl>
            <c:dLbl>
              <c:idx val="3"/>
              <c:layout>
                <c:manualLayout>
                  <c:x val="-7.3532035493174872E-2"/>
                  <c:y val="-0.197450738797034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BE79-480F-8D3D-29FBE8157C80}"/>
                </c:ext>
              </c:extLst>
            </c:dLbl>
            <c:dLbl>
              <c:idx val="4"/>
              <c:layout>
                <c:manualLayout>
                  <c:x val="2.7502540639541537E-2"/>
                  <c:y val="-0.1792507910734798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BE79-480F-8D3D-29FBE8157C80}"/>
                </c:ext>
              </c:extLst>
            </c:dLbl>
            <c:dLbl>
              <c:idx val="5"/>
              <c:layout>
                <c:manualLayout>
                  <c:x val="0.12546056530709548"/>
                  <c:y val="2.8916619069285651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BE79-480F-8D3D-29FBE8157C8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CONTRATOS_2!$B$2:$G$2</c:f>
              <c:strCache>
                <c:ptCount val="6"/>
                <c:pt idx="0">
                  <c:v>Agricultura</c:v>
                </c:pt>
                <c:pt idx="1">
                  <c:v>Industria</c:v>
                </c:pt>
                <c:pt idx="2">
                  <c:v>Construcción</c:v>
                </c:pt>
                <c:pt idx="3">
                  <c:v>Comercio</c:v>
                </c:pt>
                <c:pt idx="4">
                  <c:v>Hostelería</c:v>
                </c:pt>
                <c:pt idx="5">
                  <c:v>Resto de servicios</c:v>
                </c:pt>
              </c:strCache>
            </c:strRef>
          </c:cat>
          <c:val>
            <c:numRef>
              <c:f>CONTRATOS_2!$B$3:$G$3</c:f>
              <c:numCache>
                <c:formatCode>#,##0</c:formatCode>
                <c:ptCount val="6"/>
                <c:pt idx="0">
                  <c:v>728</c:v>
                </c:pt>
                <c:pt idx="1">
                  <c:v>958</c:v>
                </c:pt>
                <c:pt idx="2">
                  <c:v>2397</c:v>
                </c:pt>
                <c:pt idx="3">
                  <c:v>1952</c:v>
                </c:pt>
                <c:pt idx="4">
                  <c:v>1455</c:v>
                </c:pt>
                <c:pt idx="5">
                  <c:v>5332</c:v>
                </c:pt>
              </c:numCache>
            </c:numRef>
          </c:val>
          <c:extLst>
            <c:ext xmlns:c16="http://schemas.microsoft.com/office/drawing/2014/chart" uri="{C3380CC4-5D6E-409C-BE32-E72D297353CC}">
              <c16:uniqueId val="{0000000C-BE79-480F-8D3D-29FBE8157C8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2">
                    <a:lumMod val="75000"/>
                  </a:schemeClr>
                </a:solidFill>
              </a:defRPr>
            </a:pPr>
            <a:r>
              <a:rPr lang="es-ES">
                <a:solidFill>
                  <a:schemeClr val="accent2">
                    <a:lumMod val="75000"/>
                  </a:schemeClr>
                </a:solidFill>
              </a:rPr>
              <a:t>Variación Mensual</a:t>
            </a:r>
            <a:r>
              <a:rPr lang="es-ES" baseline="0">
                <a:solidFill>
                  <a:schemeClr val="accent2">
                    <a:lumMod val="75000"/>
                  </a:schemeClr>
                </a:solidFill>
              </a:rPr>
              <a:t> de las pernoctaciones por años</a:t>
            </a:r>
            <a:endParaRPr lang="es-ES">
              <a:solidFill>
                <a:schemeClr val="accent2">
                  <a:lumMod val="75000"/>
                </a:schemeClr>
              </a:solidFill>
            </a:endParaRPr>
          </a:p>
        </c:rich>
      </c:tx>
      <c:layout>
        <c:manualLayout>
          <c:xMode val="edge"/>
          <c:yMode val="edge"/>
          <c:x val="0.22842370731055867"/>
          <c:y val="3.7001698317122196E-2"/>
        </c:manualLayout>
      </c:layout>
      <c:overlay val="0"/>
    </c:title>
    <c:autoTitleDeleted val="0"/>
    <c:plotArea>
      <c:layout/>
      <c:barChart>
        <c:barDir val="col"/>
        <c:grouping val="clustered"/>
        <c:varyColors val="0"/>
        <c:ser>
          <c:idx val="0"/>
          <c:order val="0"/>
          <c:tx>
            <c:strRef>
              <c:f>TURISMO_2!$E$3</c:f>
              <c:strCache>
                <c:ptCount val="1"/>
                <c:pt idx="0">
                  <c:v>2019</c:v>
                </c:pt>
              </c:strCache>
            </c:strRef>
          </c:tx>
          <c:spPr>
            <a:solidFill>
              <a:schemeClr val="accent6">
                <a:lumMod val="60000"/>
                <a:lumOff val="40000"/>
              </a:schemeClr>
            </a:solidFill>
          </c:spPr>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TURISMO_2!$E$4:$E$12</c:f>
              <c:numCache>
                <c:formatCode>#,##0_);\(#,##0\)</c:formatCode>
                <c:ptCount val="9"/>
                <c:pt idx="0">
                  <c:v>3674434</c:v>
                </c:pt>
                <c:pt idx="1">
                  <c:v>3371575</c:v>
                </c:pt>
                <c:pt idx="2">
                  <c:v>3627801</c:v>
                </c:pt>
                <c:pt idx="3">
                  <c:v>3451288</c:v>
                </c:pt>
                <c:pt idx="4">
                  <c:v>3271306</c:v>
                </c:pt>
                <c:pt idx="5">
                  <c:v>3559936</c:v>
                </c:pt>
                <c:pt idx="6">
                  <c:v>4036461</c:v>
                </c:pt>
                <c:pt idx="7">
                  <c:v>4263597</c:v>
                </c:pt>
                <c:pt idx="8">
                  <c:v>3489406</c:v>
                </c:pt>
              </c:numCache>
            </c:numRef>
          </c:val>
          <c:extLst>
            <c:ext xmlns:c16="http://schemas.microsoft.com/office/drawing/2014/chart" uri="{C3380CC4-5D6E-409C-BE32-E72D297353CC}">
              <c16:uniqueId val="{00000000-D53D-4ED5-9EFD-2978D591FC82}"/>
            </c:ext>
          </c:extLst>
        </c:ser>
        <c:ser>
          <c:idx val="1"/>
          <c:order val="1"/>
          <c:tx>
            <c:strRef>
              <c:f>TURISMO_2!$F$3</c:f>
              <c:strCache>
                <c:ptCount val="1"/>
                <c:pt idx="0">
                  <c:v>2020</c:v>
                </c:pt>
              </c:strCache>
            </c:strRef>
          </c:tx>
          <c:invertIfNegative val="0"/>
          <c:cat>
            <c:strRef>
              <c:f>TURISMO_2!$A$4:$A$12</c:f>
              <c:strCache>
                <c:ptCount val="9"/>
                <c:pt idx="0">
                  <c:v>Enero </c:v>
                </c:pt>
                <c:pt idx="1">
                  <c:v>Febrero</c:v>
                </c:pt>
                <c:pt idx="2">
                  <c:v>Marzo</c:v>
                </c:pt>
                <c:pt idx="3">
                  <c:v>Abril</c:v>
                </c:pt>
                <c:pt idx="4">
                  <c:v>Mayo</c:v>
                </c:pt>
                <c:pt idx="5">
                  <c:v>Junio</c:v>
                </c:pt>
                <c:pt idx="6">
                  <c:v>Julio</c:v>
                </c:pt>
                <c:pt idx="7">
                  <c:v>Agosto</c:v>
                </c:pt>
                <c:pt idx="8">
                  <c:v>Septiembre</c:v>
                </c:pt>
              </c:strCache>
            </c:strRef>
          </c:cat>
          <c:val>
            <c:numRef>
              <c:f>TURISMO_2!$F$4:$F$12</c:f>
              <c:numCache>
                <c:formatCode>#,##0_);\(#,##0\)</c:formatCode>
                <c:ptCount val="9"/>
                <c:pt idx="0">
                  <c:v>3671749</c:v>
                </c:pt>
                <c:pt idx="1">
                  <c:v>3525167</c:v>
                </c:pt>
                <c:pt idx="2">
                  <c:v>1606420</c:v>
                </c:pt>
              </c:numCache>
            </c:numRef>
          </c:val>
          <c:extLst>
            <c:ext xmlns:c16="http://schemas.microsoft.com/office/drawing/2014/chart" uri="{C3380CC4-5D6E-409C-BE32-E72D297353CC}">
              <c16:uniqueId val="{00000001-D53D-4ED5-9EFD-2978D591FC82}"/>
            </c:ext>
          </c:extLst>
        </c:ser>
        <c:dLbls>
          <c:showLegendKey val="0"/>
          <c:showVal val="0"/>
          <c:showCatName val="0"/>
          <c:showSerName val="0"/>
          <c:showPercent val="0"/>
          <c:showBubbleSize val="0"/>
        </c:dLbls>
        <c:gapWidth val="150"/>
        <c:axId val="343199312"/>
        <c:axId val="343200880"/>
      </c:barChart>
      <c:catAx>
        <c:axId val="343199312"/>
        <c:scaling>
          <c:orientation val="minMax"/>
        </c:scaling>
        <c:delete val="0"/>
        <c:axPos val="b"/>
        <c:numFmt formatCode="General" sourceLinked="1"/>
        <c:majorTickMark val="out"/>
        <c:minorTickMark val="none"/>
        <c:tickLblPos val="nextTo"/>
        <c:crossAx val="343200880"/>
        <c:crosses val="autoZero"/>
        <c:auto val="1"/>
        <c:lblAlgn val="ctr"/>
        <c:lblOffset val="100"/>
        <c:noMultiLvlLbl val="0"/>
      </c:catAx>
      <c:valAx>
        <c:axId val="343200880"/>
        <c:scaling>
          <c:orientation val="minMax"/>
        </c:scaling>
        <c:delete val="0"/>
        <c:axPos val="l"/>
        <c:majorGridlines>
          <c:spPr>
            <a:ln>
              <a:solidFill>
                <a:schemeClr val="accent2">
                  <a:lumMod val="50000"/>
                </a:schemeClr>
              </a:solidFill>
            </a:ln>
          </c:spPr>
        </c:majorGridlines>
        <c:numFmt formatCode="#,##0_);\(#,##0\)" sourceLinked="1"/>
        <c:majorTickMark val="out"/>
        <c:minorTickMark val="none"/>
        <c:tickLblPos val="nextTo"/>
        <c:crossAx val="343199312"/>
        <c:crosses val="autoZero"/>
        <c:crossBetween val="between"/>
      </c:valAx>
    </c:plotArea>
    <c:legend>
      <c:legendPos val="r"/>
      <c:overlay val="0"/>
    </c:legend>
    <c:plotVisOnly val="1"/>
    <c:dispBlanksAs val="gap"/>
    <c:showDLblsOverMax val="0"/>
  </c:chart>
  <c:spPr>
    <a:ln>
      <a:noFill/>
    </a:ln>
  </c:sp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r>
              <a:rPr lang="en-US">
                <a:solidFill>
                  <a:schemeClr val="accent5">
                    <a:lumMod val="50000"/>
                  </a:schemeClr>
                </a:solidFill>
              </a:rPr>
              <a:t>%</a:t>
            </a:r>
            <a:r>
              <a:rPr lang="en-US" baseline="0">
                <a:solidFill>
                  <a:schemeClr val="accent5">
                    <a:lumMod val="50000"/>
                  </a:schemeClr>
                </a:solidFill>
              </a:rPr>
              <a:t> de Contratos en la Isla de Tenerife según estudios terminados -</a:t>
            </a:r>
            <a:r>
              <a:rPr lang="en-US">
                <a:solidFill>
                  <a:schemeClr val="accent5">
                    <a:lumMod val="50000"/>
                  </a:schemeClr>
                </a:solidFill>
              </a:rPr>
              <a:t> Junio 2020</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accent5">
                  <a:lumMod val="50000"/>
                </a:schemeClr>
              </a:solidFill>
              <a:latin typeface="+mn-lt"/>
              <a:ea typeface="+mn-ea"/>
              <a:cs typeface="+mn-cs"/>
            </a:defRPr>
          </a:pPr>
          <a:endParaRPr lang="es-ES"/>
        </a:p>
      </c:txPr>
    </c:title>
    <c:autoTitleDeleted val="0"/>
    <c:plotArea>
      <c:layout/>
      <c:doughnutChart>
        <c:varyColors val="1"/>
        <c:ser>
          <c:idx val="0"/>
          <c:order val="0"/>
          <c:tx>
            <c:strRef>
              <c:f>CONTRATOS_3!$A$3</c:f>
              <c:strCache>
                <c:ptCount val="1"/>
                <c:pt idx="0">
                  <c:v>Junio 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E87-47E6-B1E3-1B18762B33CD}"/>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E87-47E6-B1E3-1B18762B33CD}"/>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E87-47E6-B1E3-1B18762B33CD}"/>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E87-47E6-B1E3-1B18762B33CD}"/>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E87-47E6-B1E3-1B18762B33CD}"/>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E87-47E6-B1E3-1B18762B33CD}"/>
              </c:ext>
            </c:extLst>
          </c:dPt>
          <c:dLbls>
            <c:dLbl>
              <c:idx val="0"/>
              <c:layout>
                <c:manualLayout>
                  <c:x val="4.6296304734672472E-3"/>
                  <c:y val="-4.944810299222207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87-47E6-B1E3-1B18762B33CD}"/>
                </c:ext>
              </c:extLst>
            </c:dLbl>
            <c:dLbl>
              <c:idx val="4"/>
              <c:layout>
                <c:manualLayout>
                  <c:x val="-9.2592609469344528E-3"/>
                  <c:y val="-5.298011034880936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E87-47E6-B1E3-1B18762B33CD}"/>
                </c:ext>
              </c:extLst>
            </c:dLbl>
            <c:dLbl>
              <c:idx val="5"/>
              <c:layout>
                <c:manualLayout>
                  <c:x val="-4.243778909515506E-17"/>
                  <c:y val="2.4724051496111038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B-AE87-47E6-B1E3-1B18762B33CD}"/>
                </c:ext>
              </c:extLst>
            </c:dLbl>
            <c:spPr>
              <a:no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ES"/>
              </a:p>
            </c:txP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[1]Contratos2!$B$2:$G$2</c:f>
              <c:strCache>
                <c:ptCount val="6"/>
                <c:pt idx="0">
                  <c:v>Analfabetos</c:v>
                </c:pt>
                <c:pt idx="1">
                  <c:v>Educación primaria</c:v>
                </c:pt>
                <c:pt idx="2">
                  <c:v>Educación secundaria</c:v>
                </c:pt>
                <c:pt idx="3">
                  <c:v>Estudios universitarios</c:v>
                </c:pt>
                <c:pt idx="4">
                  <c:v>Formación profesional</c:v>
                </c:pt>
                <c:pt idx="5">
                  <c:v>Nivel de estudios desconocido</c:v>
                </c:pt>
              </c:strCache>
            </c:strRef>
          </c:cat>
          <c:val>
            <c:numRef>
              <c:f>CONTRATOS_3!$B$3:$G$3</c:f>
              <c:numCache>
                <c:formatCode>#,##0</c:formatCode>
                <c:ptCount val="6"/>
                <c:pt idx="0" formatCode="General">
                  <c:v>401</c:v>
                </c:pt>
                <c:pt idx="1">
                  <c:v>3625</c:v>
                </c:pt>
                <c:pt idx="2">
                  <c:v>7181</c:v>
                </c:pt>
                <c:pt idx="3">
                  <c:v>1193</c:v>
                </c:pt>
                <c:pt idx="4" formatCode="General">
                  <c:v>398</c:v>
                </c:pt>
                <c:pt idx="5" formatCode="General">
                  <c:v>24</c:v>
                </c:pt>
              </c:numCache>
            </c:numRef>
          </c:val>
          <c:extLst>
            <c:ext xmlns:c16="http://schemas.microsoft.com/office/drawing/2014/chart" uri="{C3380CC4-5D6E-409C-BE32-E72D297353CC}">
              <c16:uniqueId val="{0000000C-AE87-47E6-B1E3-1B18762B33CD}"/>
            </c:ext>
          </c:extLst>
        </c:ser>
        <c:dLbls>
          <c:showLegendKey val="0"/>
          <c:showVal val="0"/>
          <c:showCatName val="0"/>
          <c:showSerName val="0"/>
          <c:showPercent val="1"/>
          <c:showBubbleSize val="0"/>
          <c:showLeaderLines val="1"/>
        </c:dLbls>
        <c:firstSliceAng val="0"/>
        <c:holeSize val="50"/>
      </c:doughnut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r>
              <a:rPr lang="en-US">
                <a:solidFill>
                  <a:schemeClr val="accent5">
                    <a:lumMod val="50000"/>
                  </a:schemeClr>
                </a:solidFill>
              </a:rPr>
              <a:t>CONTRATOS</a:t>
            </a:r>
            <a:r>
              <a:rPr lang="en-US" baseline="0">
                <a:solidFill>
                  <a:schemeClr val="accent5">
                    <a:lumMod val="50000"/>
                  </a:schemeClr>
                </a:solidFill>
              </a:rPr>
              <a:t> SEGÚN OCUPACIONES</a:t>
            </a:r>
            <a:r>
              <a:rPr lang="en-US">
                <a:solidFill>
                  <a:schemeClr val="accent5">
                    <a:lumMod val="50000"/>
                  </a:schemeClr>
                </a:solidFill>
              </a:rPr>
              <a:t> Junio</a:t>
            </a:r>
            <a:r>
              <a:rPr lang="es-ES" sz="1600" b="1" i="0" u="none" strike="noStrike" cap="all" baseline="0">
                <a:effectLst/>
              </a:rPr>
              <a:t> -</a:t>
            </a:r>
            <a:r>
              <a:rPr lang="en-US">
                <a:solidFill>
                  <a:schemeClr val="accent5">
                    <a:lumMod val="50000"/>
                  </a:schemeClr>
                </a:solidFill>
              </a:rPr>
              <a:t> 2020</a:t>
            </a:r>
          </a:p>
        </c:rich>
      </c:tx>
      <c:layout>
        <c:manualLayout>
          <c:xMode val="edge"/>
          <c:yMode val="edge"/>
          <c:x val="3.7757105217362083E-3"/>
          <c:y val="1.0817844740410922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accent5">
                  <a:lumMod val="50000"/>
                </a:schemeClr>
              </a:solidFill>
              <a:latin typeface="+mn-lt"/>
              <a:ea typeface="+mn-ea"/>
              <a:cs typeface="+mn-cs"/>
            </a:defRPr>
          </a:pPr>
          <a:endParaRPr lang="es-ES"/>
        </a:p>
      </c:txPr>
    </c:title>
    <c:autoTitleDeleted val="0"/>
    <c:plotArea>
      <c:layout/>
      <c:pieChart>
        <c:varyColors val="1"/>
        <c:ser>
          <c:idx val="0"/>
          <c:order val="0"/>
          <c:tx>
            <c:strRef>
              <c:f>CONTRATOS_4!$A$3</c:f>
              <c:strCache>
                <c:ptCount val="1"/>
                <c:pt idx="0">
                  <c:v>Junio 2020</c:v>
                </c:pt>
              </c:strCache>
            </c:strRef>
          </c:tx>
          <c:dPt>
            <c:idx val="0"/>
            <c:bubble3D val="0"/>
            <c:spPr>
              <a:solidFill>
                <a:schemeClr val="accent1"/>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1-0740-45F2-8B59-93C224058482}"/>
              </c:ext>
            </c:extLst>
          </c:dPt>
          <c:dPt>
            <c:idx val="1"/>
            <c:bubble3D val="0"/>
            <c:spPr>
              <a:solidFill>
                <a:schemeClr val="accent2"/>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3-0740-45F2-8B59-93C224058482}"/>
              </c:ext>
            </c:extLst>
          </c:dPt>
          <c:dPt>
            <c:idx val="2"/>
            <c:bubble3D val="0"/>
            <c:spPr>
              <a:solidFill>
                <a:schemeClr val="accent3"/>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5-0740-45F2-8B59-93C224058482}"/>
              </c:ext>
            </c:extLst>
          </c:dPt>
          <c:dPt>
            <c:idx val="3"/>
            <c:bubble3D val="0"/>
            <c:spPr>
              <a:solidFill>
                <a:schemeClr val="accent4"/>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7-0740-45F2-8B59-93C224058482}"/>
              </c:ext>
            </c:extLst>
          </c:dPt>
          <c:dPt>
            <c:idx val="4"/>
            <c:bubble3D val="0"/>
            <c:spPr>
              <a:solidFill>
                <a:schemeClr val="accent5"/>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9-0740-45F2-8B59-93C224058482}"/>
              </c:ext>
            </c:extLst>
          </c:dPt>
          <c:dPt>
            <c:idx val="5"/>
            <c:bubble3D val="0"/>
            <c:spPr>
              <a:solidFill>
                <a:schemeClr val="accent6"/>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B-0740-45F2-8B59-93C224058482}"/>
              </c:ext>
            </c:extLst>
          </c:dPt>
          <c:dPt>
            <c:idx val="6"/>
            <c:bubble3D val="0"/>
            <c:spPr>
              <a:solidFill>
                <a:schemeClr val="accent1">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D-0740-45F2-8B59-93C224058482}"/>
              </c:ext>
            </c:extLst>
          </c:dPt>
          <c:dPt>
            <c:idx val="7"/>
            <c:bubble3D val="0"/>
            <c:spPr>
              <a:solidFill>
                <a:schemeClr val="accent2">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0F-0740-45F2-8B59-93C224058482}"/>
              </c:ext>
            </c:extLst>
          </c:dPt>
          <c:dPt>
            <c:idx val="8"/>
            <c:bubble3D val="0"/>
            <c:spPr>
              <a:solidFill>
                <a:schemeClr val="accent3">
                  <a:lumMod val="60000"/>
                </a:schemeClr>
              </a:solidFill>
              <a:ln>
                <a:noFill/>
              </a:ln>
              <a:effectLst>
                <a:outerShdw blurRad="63500" sx="102000" sy="102000" algn="ctr" rotWithShape="0">
                  <a:prstClr val="black">
                    <a:alpha val="20000"/>
                  </a:prstClr>
                </a:outerShdw>
              </a:effectLst>
            </c:spPr>
            <c:extLst>
              <c:ext xmlns:c16="http://schemas.microsoft.com/office/drawing/2014/chart" uri="{C3380CC4-5D6E-409C-BE32-E72D297353CC}">
                <c16:uniqueId val="{00000011-0740-45F2-8B59-93C224058482}"/>
              </c:ext>
            </c:extLst>
          </c:dPt>
          <c:dLbls>
            <c:dLbl>
              <c:idx val="0"/>
              <c:layout>
                <c:manualLayout>
                  <c:x val="-2.3780992303253711E-2"/>
                  <c:y val="-5.008012596181950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740-45F2-8B59-93C224058482}"/>
                </c:ext>
              </c:extLst>
            </c:dLbl>
            <c:dLbl>
              <c:idx val="1"/>
              <c:layout>
                <c:manualLayout>
                  <c:x val="3.7565984105806603E-2"/>
                  <c:y val="1.899804659138969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740-45F2-8B59-93C224058482}"/>
                </c:ext>
              </c:extLst>
            </c:dLbl>
            <c:dLbl>
              <c:idx val="2"/>
              <c:layout>
                <c:manualLayout>
                  <c:x val="1.8223230266059161E-2"/>
                  <c:y val="2.373886993840768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740-45F2-8B59-93C224058482}"/>
                </c:ext>
              </c:extLst>
            </c:dLbl>
            <c:dLbl>
              <c:idx val="3"/>
              <c:layout>
                <c:manualLayout>
                  <c:x val="0"/>
                  <c:y val="1.05506088615145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740-45F2-8B59-93C224058482}"/>
                </c:ext>
              </c:extLst>
            </c:dLbl>
            <c:dLbl>
              <c:idx val="4"/>
              <c:layout>
                <c:manualLayout>
                  <c:x val="7.4917724427132112E-2"/>
                  <c:y val="-2.3738869938407705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740-45F2-8B59-93C224058482}"/>
                </c:ext>
              </c:extLst>
            </c:dLbl>
            <c:dLbl>
              <c:idx val="5"/>
              <c:layout>
                <c:manualLayout>
                  <c:x val="7.9484095120916157E-2"/>
                  <c:y val="0"/>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740-45F2-8B59-93C224058482}"/>
                </c:ext>
              </c:extLst>
            </c:dLbl>
            <c:dLbl>
              <c:idx val="6"/>
              <c:layout>
                <c:manualLayout>
                  <c:x val="1.7211891030435876E-2"/>
                  <c:y val="-8.7563696686745747E-4"/>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tx2"/>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15:layout>
                    <c:manualLayout>
                      <c:w val="0.36130377571052175"/>
                      <c:h val="0.12380440978354229"/>
                    </c:manualLayout>
                  </c15:layout>
                </c:ext>
                <c:ext xmlns:c16="http://schemas.microsoft.com/office/drawing/2014/chart" uri="{C3380CC4-5D6E-409C-BE32-E72D297353CC}">
                  <c16:uniqueId val="{0000000D-0740-45F2-8B59-93C224058482}"/>
                </c:ext>
              </c:extLst>
            </c:dLbl>
            <c:dLbl>
              <c:idx val="7"/>
              <c:layout>
                <c:manualLayout>
                  <c:x val="-1.8395406987216867E-2"/>
                  <c:y val="1.744610768496256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740-45F2-8B59-93C224058482}"/>
                </c:ext>
              </c:extLst>
            </c:dLbl>
            <c:dLbl>
              <c:idx val="8"/>
              <c:layout>
                <c:manualLayout>
                  <c:x val="-1.4259741528541465E-2"/>
                  <c:y val="-1.605804158188395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740-45F2-8B59-93C224058482}"/>
                </c:ext>
              </c:extLst>
            </c:dLbl>
            <c:spPr>
              <a:noFill/>
              <a:ln>
                <a:noFill/>
              </a:ln>
              <a:effectLst/>
            </c:sp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[1]Contratos3!$B$2:$J$2</c:f>
              <c:strCache>
                <c:ptCount val="9"/>
                <c:pt idx="0">
                  <c:v>Directores y gerentes</c:v>
                </c:pt>
                <c:pt idx="1">
                  <c:v>Técnicos y personal científicos e Intelectuales</c:v>
                </c:pt>
                <c:pt idx="2">
                  <c:v>Técnicos y personal de apoyo</c:v>
                </c:pt>
                <c:pt idx="3">
                  <c:v>Empleados Contables, Administrativos, y otros Empleados de Oficina</c:v>
                </c:pt>
                <c:pt idx="4">
                  <c:v>Trabajadores de los servicios de Restauración, Personales, Protección y Vendedores</c:v>
                </c:pt>
                <c:pt idx="5">
                  <c:v>Trabajadores agricultura y pesca</c:v>
                </c:pt>
                <c:pt idx="6">
                  <c:v>Trabajadores cualificados Artesanos y Trab. Cualificados de las Industrias Manufactureras y La Construcción </c:v>
                </c:pt>
                <c:pt idx="7">
                  <c:v>Operadores de maquinaria</c:v>
                </c:pt>
                <c:pt idx="8">
                  <c:v>Ocupaciones elementales</c:v>
                </c:pt>
              </c:strCache>
            </c:strRef>
          </c:cat>
          <c:val>
            <c:numRef>
              <c:f>CONTRATOS_4!$B$3:$J$3</c:f>
              <c:numCache>
                <c:formatCode>#,##0</c:formatCode>
                <c:ptCount val="9"/>
                <c:pt idx="0" formatCode="General">
                  <c:v>30</c:v>
                </c:pt>
                <c:pt idx="1">
                  <c:v>867</c:v>
                </c:pt>
                <c:pt idx="2">
                  <c:v>775</c:v>
                </c:pt>
                <c:pt idx="3">
                  <c:v>856</c:v>
                </c:pt>
                <c:pt idx="4">
                  <c:v>3326</c:v>
                </c:pt>
                <c:pt idx="5" formatCode="General">
                  <c:v>144</c:v>
                </c:pt>
                <c:pt idx="6">
                  <c:v>2099</c:v>
                </c:pt>
                <c:pt idx="7">
                  <c:v>631</c:v>
                </c:pt>
                <c:pt idx="8">
                  <c:v>4094</c:v>
                </c:pt>
              </c:numCache>
            </c:numRef>
          </c:val>
          <c:extLst>
            <c:ext xmlns:c16="http://schemas.microsoft.com/office/drawing/2014/chart" uri="{C3380CC4-5D6E-409C-BE32-E72D297353CC}">
              <c16:uniqueId val="{00000012-0740-45F2-8B59-93C224058482}"/>
            </c:ext>
          </c:extLst>
        </c:ser>
        <c:dLbls>
          <c:dLblPos val="outEnd"/>
          <c:showLegendKey val="0"/>
          <c:showVal val="0"/>
          <c:showCatName val="1"/>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IPC_2!$B$4</c:f>
              <c:strCache>
                <c:ptCount val="1"/>
                <c:pt idx="0">
                  <c:v>Índice general</c:v>
                </c:pt>
              </c:strCache>
            </c:strRef>
          </c:tx>
          <c:spPr>
            <a:gradFill flip="none" rotWithShape="1">
              <a:gsLst>
                <a:gs pos="0">
                  <a:schemeClr val="accent2">
                    <a:lumMod val="20000"/>
                    <a:lumOff val="80000"/>
                  </a:schemeClr>
                </a:gs>
                <a:gs pos="48000">
                  <a:schemeClr val="accent2">
                    <a:lumMod val="60000"/>
                    <a:lumOff val="40000"/>
                  </a:schemeClr>
                </a:gs>
                <a:gs pos="100000">
                  <a:schemeClr val="accent2">
                    <a:lumMod val="50000"/>
                  </a:schemeClr>
                </a:gs>
              </a:gsLst>
              <a:path path="circle">
                <a:fillToRect t="100000" r="100000"/>
              </a:path>
              <a:tileRect l="-100000" b="-100000"/>
            </a:gradFill>
            <a:ln>
              <a:noFill/>
            </a:ln>
            <a:effectLst/>
          </c:spPr>
          <c:invertIfNegative val="0"/>
          <c:cat>
            <c:strRef>
              <c:f>IPC_2!$A$5:$A$17</c:f>
              <c:strCache>
                <c:ptCount val="13"/>
                <c:pt idx="0">
                  <c:v>    2020M06</c:v>
                </c:pt>
                <c:pt idx="1">
                  <c:v>    2020M05</c:v>
                </c:pt>
                <c:pt idx="2">
                  <c:v>    2020M04</c:v>
                </c:pt>
                <c:pt idx="3">
                  <c:v>    2020M03</c:v>
                </c:pt>
                <c:pt idx="4">
                  <c:v>    2020M02</c:v>
                </c:pt>
                <c:pt idx="5">
                  <c:v>    2020M01</c:v>
                </c:pt>
                <c:pt idx="6">
                  <c:v>    2019M12</c:v>
                </c:pt>
                <c:pt idx="7">
                  <c:v>    2019M11</c:v>
                </c:pt>
                <c:pt idx="8">
                  <c:v>    2019M10</c:v>
                </c:pt>
                <c:pt idx="9">
                  <c:v>    2019M09</c:v>
                </c:pt>
                <c:pt idx="10">
                  <c:v>    2019M08</c:v>
                </c:pt>
                <c:pt idx="11">
                  <c:v>    2019M07</c:v>
                </c:pt>
                <c:pt idx="12">
                  <c:v>    2019M06</c:v>
                </c:pt>
              </c:strCache>
            </c:strRef>
          </c:cat>
          <c:val>
            <c:numRef>
              <c:f>IPC_2!$B$5:$B$17</c:f>
              <c:numCache>
                <c:formatCode>#,##0.000</c:formatCode>
                <c:ptCount val="13"/>
                <c:pt idx="0">
                  <c:v>104.94</c:v>
                </c:pt>
                <c:pt idx="1">
                  <c:v>104.35299999999999</c:v>
                </c:pt>
                <c:pt idx="2">
                  <c:v>104.29600000000001</c:v>
                </c:pt>
                <c:pt idx="3">
                  <c:v>104.172</c:v>
                </c:pt>
                <c:pt idx="4">
                  <c:v>104.32599999999999</c:v>
                </c:pt>
                <c:pt idx="5">
                  <c:v>104.327</c:v>
                </c:pt>
                <c:pt idx="6">
                  <c:v>105.087</c:v>
                </c:pt>
                <c:pt idx="7">
                  <c:v>104.90900000000001</c:v>
                </c:pt>
                <c:pt idx="8">
                  <c:v>104.681</c:v>
                </c:pt>
                <c:pt idx="9">
                  <c:v>103.861</c:v>
                </c:pt>
                <c:pt idx="10">
                  <c:v>103.565</c:v>
                </c:pt>
                <c:pt idx="11">
                  <c:v>103.80500000000001</c:v>
                </c:pt>
                <c:pt idx="12">
                  <c:v>104.483</c:v>
                </c:pt>
              </c:numCache>
            </c:numRef>
          </c:val>
          <c:extLst>
            <c:ext xmlns:c16="http://schemas.microsoft.com/office/drawing/2014/chart" uri="{C3380CC4-5D6E-409C-BE32-E72D297353CC}">
              <c16:uniqueId val="{00000000-B173-4849-9498-E2FC1A56F6E5}"/>
            </c:ext>
          </c:extLst>
        </c:ser>
        <c:dLbls>
          <c:showLegendKey val="0"/>
          <c:showVal val="0"/>
          <c:showCatName val="0"/>
          <c:showSerName val="0"/>
          <c:showPercent val="0"/>
          <c:showBubbleSize val="0"/>
        </c:dLbls>
        <c:gapWidth val="182"/>
        <c:axId val="387595056"/>
        <c:axId val="387589960"/>
      </c:barChart>
      <c:catAx>
        <c:axId val="38759505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89960"/>
        <c:crosses val="autoZero"/>
        <c:auto val="1"/>
        <c:lblAlgn val="ctr"/>
        <c:lblOffset val="100"/>
        <c:noMultiLvlLbl val="0"/>
      </c:catAx>
      <c:valAx>
        <c:axId val="387589960"/>
        <c:scaling>
          <c:orientation val="minMax"/>
        </c:scaling>
        <c:delete val="0"/>
        <c:axPos val="t"/>
        <c:majorGridlines>
          <c:spPr>
            <a:ln w="9525" cap="flat" cmpd="sng" algn="ctr">
              <a:solidFill>
                <a:schemeClr val="accent2">
                  <a:lumMod val="40000"/>
                  <a:lumOff val="60000"/>
                </a:schemeClr>
              </a:solidFill>
              <a:round/>
            </a:ln>
            <a:effectLst/>
          </c:spPr>
        </c:majorGridlines>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75950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r>
              <a:rPr lang="es-ES" sz="1000" b="1" i="0" baseline="0">
                <a:solidFill>
                  <a:schemeClr val="accent1">
                    <a:lumMod val="50000"/>
                  </a:schemeClr>
                </a:solidFill>
                <a:effectLst/>
                <a:latin typeface="Century Gothic" panose="020B0502020202020204" pitchFamily="34" charset="0"/>
              </a:rPr>
              <a:t>Evolución Interanual de la Recaudación Acumulada de IGIC Comunidad Autónoma de Canarias</a:t>
            </a:r>
            <a:endParaRPr lang="es-ES" sz="1000" b="1">
              <a:solidFill>
                <a:schemeClr val="accent1">
                  <a:lumMod val="50000"/>
                </a:schemeClr>
              </a:solidFill>
              <a:effectLst/>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cap="none" spc="20" baseline="0">
              <a:solidFill>
                <a:schemeClr val="accent1">
                  <a:lumMod val="50000"/>
                </a:schemeClr>
              </a:solidFill>
              <a:latin typeface="Century Gothic" panose="020B0502020202020204" pitchFamily="34" charset="0"/>
              <a:ea typeface="+mn-ea"/>
              <a:cs typeface="+mn-cs"/>
            </a:defRPr>
          </a:pPr>
          <a:endParaRPr lang="es-ES"/>
        </a:p>
      </c:txPr>
    </c:title>
    <c:autoTitleDeleted val="0"/>
    <c:plotArea>
      <c:layout/>
      <c:lineChart>
        <c:grouping val="standard"/>
        <c:varyColors val="0"/>
        <c:ser>
          <c:idx val="0"/>
          <c:order val="0"/>
          <c:tx>
            <c:strRef>
              <c:f>REF!$K$4</c:f>
              <c:strCache>
                <c:ptCount val="1"/>
                <c:pt idx="0">
                  <c:v>2019</c:v>
                </c:pt>
              </c:strCache>
            </c:strRef>
          </c:tx>
          <c:spPr>
            <a:ln w="22225" cap="rnd" cmpd="sng" algn="ctr">
              <a:solidFill>
                <a:schemeClr val="accent1"/>
              </a:solidFill>
              <a:round/>
            </a:ln>
            <a:effectLst/>
          </c:spPr>
          <c:marker>
            <c:symbol val="none"/>
          </c:marker>
          <c:dLbls>
            <c:dLbl>
              <c:idx val="0"/>
              <c:layout>
                <c:manualLayout>
                  <c:x val="-5.4665666628222483E-2"/>
                  <c:y val="-7.973412908673671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45-4344-88EF-AA1580D9A7E8}"/>
                </c:ext>
              </c:extLst>
            </c:dLbl>
            <c:dLbl>
              <c:idx val="1"/>
              <c:delete val="1"/>
              <c:extLst>
                <c:ext xmlns:c15="http://schemas.microsoft.com/office/drawing/2012/chart" uri="{CE6537A1-D6FC-4f65-9D91-7224C49458BB}"/>
                <c:ext xmlns:c16="http://schemas.microsoft.com/office/drawing/2014/chart" uri="{C3380CC4-5D6E-409C-BE32-E72D297353CC}">
                  <c16:uniqueId val="{00000001-6145-4344-88EF-AA1580D9A7E8}"/>
                </c:ext>
              </c:extLst>
            </c:dLbl>
            <c:dLbl>
              <c:idx val="2"/>
              <c:layout>
                <c:manualLayout>
                  <c:x val="-7.9779511602184508E-2"/>
                  <c:y val="-5.8715732567457053E-2"/>
                </c:manualLayout>
              </c:layout>
              <c:spPr>
                <a:noFill/>
                <a:ln>
                  <a:noFill/>
                </a:ln>
                <a:effectLst/>
              </c:spPr>
              <c:txPr>
                <a:bodyPr rot="0" spcFirstLastPara="1" vertOverflow="ellipsis" vert="horz" wrap="square" lIns="38100" tIns="19050" rIns="38100" bIns="19050" anchor="ctr" anchorCtr="0">
                  <a:noAutofit/>
                </a:bodyPr>
                <a:lstStyle/>
                <a:p>
                  <a:pPr algn="ctr" rtl="0">
                    <a:defRPr lang="en-US" sz="900" b="0" i="0" u="none" strike="noStrike" kern="1200" baseline="0">
                      <a:solidFill>
                        <a:schemeClr val="tx2">
                          <a:lumMod val="20000"/>
                          <a:lumOff val="80000"/>
                        </a:schemeClr>
                      </a:solidFill>
                      <a:latin typeface="+mn-lt"/>
                      <a:ea typeface="+mn-ea"/>
                      <a:cs typeface="+mn-cs"/>
                    </a:defRPr>
                  </a:pPr>
                  <a:endParaRPr lang="es-ES"/>
                </a:p>
              </c:txPr>
              <c:dLblPos val="r"/>
              <c:showLegendKey val="0"/>
              <c:showVal val="1"/>
              <c:showCatName val="0"/>
              <c:showSerName val="0"/>
              <c:showPercent val="0"/>
              <c:showBubbleSize val="0"/>
              <c:extLst>
                <c:ext xmlns:c15="http://schemas.microsoft.com/office/drawing/2012/chart" uri="{CE6537A1-D6FC-4f65-9D91-7224C49458BB}">
                  <c15:layout>
                    <c:manualLayout>
                      <c:w val="0.13054177602799646"/>
                      <c:h val="8.3264071157771929E-2"/>
                    </c:manualLayout>
                  </c15:layout>
                </c:ext>
                <c:ext xmlns:c16="http://schemas.microsoft.com/office/drawing/2014/chart" uri="{C3380CC4-5D6E-409C-BE32-E72D297353CC}">
                  <c16:uniqueId val="{00000002-6145-4344-88EF-AA1580D9A7E8}"/>
                </c:ext>
              </c:extLst>
            </c:dLbl>
            <c:dLbl>
              <c:idx val="3"/>
              <c:delete val="1"/>
              <c:extLst>
                <c:ext xmlns:c15="http://schemas.microsoft.com/office/drawing/2012/chart" uri="{CE6537A1-D6FC-4f65-9D91-7224C49458BB}"/>
                <c:ext xmlns:c16="http://schemas.microsoft.com/office/drawing/2014/chart" uri="{C3380CC4-5D6E-409C-BE32-E72D297353CC}">
                  <c16:uniqueId val="{00000003-6145-4344-88EF-AA1580D9A7E8}"/>
                </c:ext>
              </c:extLst>
            </c:dLbl>
            <c:dLbl>
              <c:idx val="4"/>
              <c:layout>
                <c:manualLayout>
                  <c:x val="-5.2577682344791411E-2"/>
                  <c:y val="-5.2805331469738898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1F497D">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145-4344-88EF-AA1580D9A7E8}"/>
                </c:ext>
              </c:extLst>
            </c:dLbl>
            <c:dLbl>
              <c:idx val="5"/>
              <c:delete val="1"/>
              <c:extLst>
                <c:ext xmlns:c15="http://schemas.microsoft.com/office/drawing/2012/chart" uri="{CE6537A1-D6FC-4f65-9D91-7224C49458BB}"/>
                <c:ext xmlns:c16="http://schemas.microsoft.com/office/drawing/2014/chart" uri="{C3380CC4-5D6E-409C-BE32-E72D297353CC}">
                  <c16:uniqueId val="{00000005-6145-4344-88EF-AA1580D9A7E8}"/>
                </c:ext>
              </c:extLst>
            </c:dLbl>
            <c:dLbl>
              <c:idx val="6"/>
              <c:layout>
                <c:manualLayout>
                  <c:x val="-5.7822252226640558E-2"/>
                  <c:y val="-6.70271259972753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145-4344-88EF-AA1580D9A7E8}"/>
                </c:ext>
              </c:extLst>
            </c:dLbl>
            <c:dLbl>
              <c:idx val="7"/>
              <c:delete val="1"/>
              <c:extLst>
                <c:ext xmlns:c15="http://schemas.microsoft.com/office/drawing/2012/chart" uri="{CE6537A1-D6FC-4f65-9D91-7224C49458BB}"/>
                <c:ext xmlns:c16="http://schemas.microsoft.com/office/drawing/2014/chart" uri="{C3380CC4-5D6E-409C-BE32-E72D297353CC}">
                  <c16:uniqueId val="{00000007-6145-4344-88EF-AA1580D9A7E8}"/>
                </c:ext>
              </c:extLst>
            </c:dLbl>
            <c:dLbl>
              <c:idx val="8"/>
              <c:layout>
                <c:manualLayout>
                  <c:x val="-6.4901123769939242E-2"/>
                  <c:y val="-7.697466450110748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145-4344-88EF-AA1580D9A7E8}"/>
                </c:ext>
              </c:extLst>
            </c:dLbl>
            <c:dLbl>
              <c:idx val="9"/>
              <c:delete val="1"/>
              <c:extLst>
                <c:ext xmlns:c15="http://schemas.microsoft.com/office/drawing/2012/chart" uri="{CE6537A1-D6FC-4f65-9D91-7224C49458BB}"/>
                <c:ext xmlns:c16="http://schemas.microsoft.com/office/drawing/2014/chart" uri="{C3380CC4-5D6E-409C-BE32-E72D297353CC}">
                  <c16:uniqueId val="{00000009-6145-4344-88EF-AA1580D9A7E8}"/>
                </c:ext>
              </c:extLst>
            </c:dLbl>
            <c:dLbl>
              <c:idx val="10"/>
              <c:layout>
                <c:manualLayout>
                  <c:x val="-6.5781151170145574E-2"/>
                  <c:y val="-5.28052805280527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145-4344-88EF-AA1580D9A7E8}"/>
                </c:ext>
              </c:extLst>
            </c:dLbl>
            <c:dLbl>
              <c:idx val="11"/>
              <c:delete val="1"/>
              <c:extLst>
                <c:ext xmlns:c15="http://schemas.microsoft.com/office/drawing/2012/chart" uri="{CE6537A1-D6FC-4f65-9D91-7224C49458BB}"/>
                <c:ext xmlns:c16="http://schemas.microsoft.com/office/drawing/2014/chart" uri="{C3380CC4-5D6E-409C-BE32-E72D297353CC}">
                  <c16:uniqueId val="{0000000B-6145-4344-88EF-AA1580D9A7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lumMod val="20000"/>
                        <a:lumOff val="80000"/>
                      </a:schemeClr>
                    </a:solidFill>
                    <a:latin typeface="+mn-lt"/>
                    <a:ea typeface="+mn-ea"/>
                    <a:cs typeface="+mn-cs"/>
                  </a:defRPr>
                </a:pPr>
                <a:endParaRPr lang="es-E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REF!$K$5:$K$16</c:f>
              <c:numCache>
                <c:formatCode>#,##0.00</c:formatCode>
                <c:ptCount val="12"/>
                <c:pt idx="0">
                  <c:v>56234.720000000001</c:v>
                </c:pt>
                <c:pt idx="1">
                  <c:v>178836.19</c:v>
                </c:pt>
                <c:pt idx="2">
                  <c:v>444617.34</c:v>
                </c:pt>
                <c:pt idx="3">
                  <c:v>649975.66</c:v>
                </c:pt>
                <c:pt idx="4">
                  <c:v>749004.3</c:v>
                </c:pt>
                <c:pt idx="5">
                  <c:v>824799.22</c:v>
                </c:pt>
                <c:pt idx="6">
                  <c:v>898286.28376000002</c:v>
                </c:pt>
                <c:pt idx="7">
                  <c:v>1043238.2408800001</c:v>
                </c:pt>
                <c:pt idx="8">
                  <c:v>1112208.9454000001</c:v>
                </c:pt>
                <c:pt idx="9">
                  <c:v>1336632.0193099999</c:v>
                </c:pt>
                <c:pt idx="10">
                  <c:v>1472983.567</c:v>
                </c:pt>
                <c:pt idx="11">
                  <c:v>1585518.179</c:v>
                </c:pt>
              </c:numCache>
            </c:numRef>
          </c:val>
          <c:smooth val="0"/>
          <c:extLst>
            <c:ext xmlns:c16="http://schemas.microsoft.com/office/drawing/2014/chart" uri="{C3380CC4-5D6E-409C-BE32-E72D297353CC}">
              <c16:uniqueId val="{0000000C-6145-4344-88EF-AA1580D9A7E8}"/>
            </c:ext>
          </c:extLst>
        </c:ser>
        <c:ser>
          <c:idx val="1"/>
          <c:order val="1"/>
          <c:tx>
            <c:strRef>
              <c:f>REF!$L$4</c:f>
              <c:strCache>
                <c:ptCount val="1"/>
                <c:pt idx="0">
                  <c:v>2020</c:v>
                </c:pt>
              </c:strCache>
            </c:strRef>
          </c:tx>
          <c:spPr>
            <a:ln w="22225" cap="rnd" cmpd="sng" algn="ctr">
              <a:solidFill>
                <a:schemeClr val="accent6"/>
              </a:solidFill>
              <a:round/>
            </a:ln>
            <a:effectLst/>
          </c:spPr>
          <c:marker>
            <c:symbol val="none"/>
          </c:marker>
          <c:dLbls>
            <c:dLbl>
              <c:idx val="0"/>
              <c:layout>
                <c:manualLayout>
                  <c:x val="-5.3004486215557256E-2"/>
                  <c:y val="3.24072755762766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145-4344-88EF-AA1580D9A7E8}"/>
                </c:ext>
              </c:extLst>
            </c:dLbl>
            <c:dLbl>
              <c:idx val="1"/>
              <c:delete val="1"/>
              <c:extLst>
                <c:ext xmlns:c15="http://schemas.microsoft.com/office/drawing/2012/chart" uri="{CE6537A1-D6FC-4f65-9D91-7224C49458BB}"/>
                <c:ext xmlns:c16="http://schemas.microsoft.com/office/drawing/2014/chart" uri="{C3380CC4-5D6E-409C-BE32-E72D297353CC}">
                  <c16:uniqueId val="{0000000E-6145-4344-88EF-AA1580D9A7E8}"/>
                </c:ext>
              </c:extLst>
            </c:dLbl>
            <c:dLbl>
              <c:idx val="2"/>
              <c:layout>
                <c:manualLayout>
                  <c:x val="-4.4897906212359263E-2"/>
                  <c:y val="5.5555481631556929E-2"/>
                </c:manualLayout>
              </c:layout>
              <c:spPr>
                <a:noFill/>
                <a:ln>
                  <a:noFill/>
                </a:ln>
                <a:effectLst/>
              </c:spPr>
              <c:txPr>
                <a:bodyPr rot="0" spcFirstLastPara="1" vertOverflow="ellipsis" vert="horz" wrap="square" lIns="38100" tIns="19050" rIns="38100" bIns="19050" anchor="ctr" anchorCtr="0">
                  <a:spAutoFit/>
                </a:bodyPr>
                <a:lstStyle/>
                <a:p>
                  <a:pPr algn="ctr" rtl="0">
                    <a:defRPr lang="en-US" sz="900" b="0" i="0" u="none" strike="noStrike" kern="1200" baseline="0">
                      <a:solidFill>
                        <a:srgbClr val="F79646">
                          <a:lumMod val="60000"/>
                          <a:lumOff val="40000"/>
                        </a:srgbClr>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145-4344-88EF-AA1580D9A7E8}"/>
                </c:ext>
              </c:extLst>
            </c:dLbl>
            <c:dLbl>
              <c:idx val="3"/>
              <c:delete val="1"/>
              <c:extLst>
                <c:ext xmlns:c15="http://schemas.microsoft.com/office/drawing/2012/chart" uri="{CE6537A1-D6FC-4f65-9D91-7224C49458BB}"/>
                <c:ext xmlns:c16="http://schemas.microsoft.com/office/drawing/2014/chart" uri="{C3380CC4-5D6E-409C-BE32-E72D297353CC}">
                  <c16:uniqueId val="{00000010-6145-4344-88EF-AA1580D9A7E8}"/>
                </c:ext>
              </c:extLst>
            </c:dLbl>
            <c:dLbl>
              <c:idx val="4"/>
              <c:layout>
                <c:manualLayout>
                  <c:x val="-4.4987527679198246E-2"/>
                  <c:y val="3.080306566961526E-2"/>
                </c:manualLayout>
              </c:layout>
              <c:spPr>
                <a:noFill/>
                <a:ln>
                  <a:noFill/>
                </a:ln>
                <a:effectLst/>
              </c:spPr>
              <c:txPr>
                <a:bodyPr rot="0" spcFirstLastPara="1" vertOverflow="ellipsis" vert="horz" wrap="square" lIns="38100" tIns="19050" rIns="38100" bIns="19050" anchor="ctr" anchorCtr="0">
                  <a:spAutoFit/>
                </a:bodyPr>
                <a:lstStyle/>
                <a:p>
                  <a:pPr algn="ctr" rtl="0">
                    <a:defRPr lang="es-ES" sz="900" b="1" i="0" u="none" strike="noStrike" kern="1200" baseline="0">
                      <a:solidFill>
                        <a:srgbClr val="F79646"/>
                      </a:solidFill>
                      <a:latin typeface="+mn-lt"/>
                      <a:ea typeface="+mn-ea"/>
                      <a:cs typeface="+mn-cs"/>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145-4344-88EF-AA1580D9A7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accent6">
                        <a:lumMod val="60000"/>
                        <a:lumOff val="40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REF!$J$5:$J$16</c:f>
              <c:strCache>
                <c:ptCount val="12"/>
                <c:pt idx="0">
                  <c:v>Enero </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REF!$L$5:$L$16</c:f>
              <c:numCache>
                <c:formatCode>#,##0.00</c:formatCode>
                <c:ptCount val="12"/>
                <c:pt idx="0">
                  <c:v>73541.27</c:v>
                </c:pt>
                <c:pt idx="1">
                  <c:v>314223.21000000002</c:v>
                </c:pt>
                <c:pt idx="2">
                  <c:v>400629.73</c:v>
                </c:pt>
                <c:pt idx="3">
                  <c:v>472976.01</c:v>
                </c:pt>
                <c:pt idx="4">
                  <c:v>520535.2</c:v>
                </c:pt>
              </c:numCache>
            </c:numRef>
          </c:val>
          <c:smooth val="0"/>
          <c:extLst>
            <c:ext xmlns:c16="http://schemas.microsoft.com/office/drawing/2014/chart" uri="{C3380CC4-5D6E-409C-BE32-E72D297353CC}">
              <c16:uniqueId val="{00000012-6145-4344-88EF-AA1580D9A7E8}"/>
            </c:ext>
          </c:extLst>
        </c:ser>
        <c:dLbls>
          <c:showLegendKey val="0"/>
          <c:showVal val="0"/>
          <c:showCatName val="0"/>
          <c:showSerName val="0"/>
          <c:showPercent val="0"/>
          <c:showBubbleSize val="0"/>
        </c:dLbls>
        <c:dropLines>
          <c:spPr>
            <a:ln w="9525" cap="flat" cmpd="sng" algn="ctr">
              <a:solidFill>
                <a:schemeClr val="accent6">
                  <a:alpha val="33000"/>
                </a:schemeClr>
              </a:solidFill>
              <a:round/>
            </a:ln>
            <a:effectLst/>
          </c:spPr>
        </c:dropLines>
        <c:smooth val="0"/>
        <c:axId val="387594272"/>
        <c:axId val="387592312"/>
      </c:lineChart>
      <c:catAx>
        <c:axId val="387594272"/>
        <c:scaling>
          <c:orientation val="minMax"/>
        </c:scaling>
        <c:delete val="0"/>
        <c:axPos val="b"/>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7592312"/>
        <c:crosses val="autoZero"/>
        <c:auto val="1"/>
        <c:lblAlgn val="ctr"/>
        <c:lblOffset val="100"/>
        <c:noMultiLvlLbl val="0"/>
      </c:catAx>
      <c:valAx>
        <c:axId val="387592312"/>
        <c:scaling>
          <c:orientation val="minMax"/>
        </c:scaling>
        <c:delete val="0"/>
        <c:axPos val="l"/>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spc="20" baseline="0">
                <a:solidFill>
                  <a:schemeClr val="bg1">
                    <a:lumMod val="50000"/>
                  </a:schemeClr>
                </a:solidFill>
                <a:latin typeface="+mn-lt"/>
                <a:ea typeface="+mn-ea"/>
                <a:cs typeface="+mn-cs"/>
              </a:defRPr>
            </a:pPr>
            <a:endParaRPr lang="es-ES"/>
          </a:p>
        </c:txPr>
        <c:crossAx val="387594272"/>
        <c:crosses val="autoZero"/>
        <c:crossBetween val="between"/>
      </c:valAx>
      <c:spPr>
        <a:gradFill>
          <a:gsLst>
            <a:gs pos="100000">
              <a:schemeClr val="lt1">
                <a:lumMod val="95000"/>
              </a:schemeClr>
            </a:gs>
            <a:gs pos="0">
              <a:schemeClr val="lt1"/>
            </a:gs>
          </a:gsLst>
          <a:lin ang="5400000" scaled="0"/>
        </a:grad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ES"/>
        </a:p>
      </c:txPr>
    </c:legend>
    <c:plotVisOnly val="1"/>
    <c:dispBlanksAs val="gap"/>
    <c:showDLblsOverMax val="0"/>
  </c:chart>
  <c:spPr>
    <a:solidFill>
      <a:schemeClr val="lt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r>
              <a:rPr lang="en-US" sz="1200">
                <a:solidFill>
                  <a:schemeClr val="tx2">
                    <a:lumMod val="50000"/>
                  </a:schemeClr>
                </a:solidFill>
                <a:latin typeface="Century Gothic" panose="020B0502020202020204" pitchFamily="34" charset="0"/>
              </a:rPr>
              <a:t>Evolución del Producto Interior Bruto (PIB).</a:t>
            </a:r>
            <a:r>
              <a:rPr lang="en-US" sz="1200" baseline="0">
                <a:solidFill>
                  <a:schemeClr val="tx2">
                    <a:lumMod val="50000"/>
                  </a:schemeClr>
                </a:solidFill>
                <a:latin typeface="Century Gothic" panose="020B0502020202020204" pitchFamily="34" charset="0"/>
              </a:rPr>
              <a:t> Isla de Tenerife</a:t>
            </a:r>
            <a:endParaRPr lang="en-US" sz="1200">
              <a:solidFill>
                <a:schemeClr val="tx2">
                  <a:lumMod val="50000"/>
                </a:schemeClr>
              </a:solidFill>
              <a:latin typeface="Century Gothic" panose="020B0502020202020204" pitchFamily="34" charset="0"/>
            </a:endParaRPr>
          </a:p>
        </c:rich>
      </c:tx>
      <c:layout>
        <c:manualLayout>
          <c:xMode val="edge"/>
          <c:yMode val="edge"/>
          <c:x val="0.15229026999187742"/>
          <c:y val="4.1666666666666664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scatterChart>
        <c:scatterStyle val="lineMarker"/>
        <c:varyColors val="0"/>
        <c:ser>
          <c:idx val="0"/>
          <c:order val="0"/>
          <c:tx>
            <c:strRef>
              <c:f>PIB!$B$4</c:f>
              <c:strCache>
                <c:ptCount val="1"/>
                <c:pt idx="0">
                  <c:v>Producto Interior Bruto (PIB)</c:v>
                </c:pt>
              </c:strCache>
            </c:strRef>
          </c:tx>
          <c:spPr>
            <a:ln w="9525" cap="rnd">
              <a:solidFill>
                <a:schemeClr val="accent1"/>
              </a:solidFill>
              <a:round/>
            </a:ln>
            <a:effectLst>
              <a:outerShdw blurRad="40000" dist="23000" dir="5400000" rotWithShape="0">
                <a:srgbClr val="000000">
                  <a:alpha val="35000"/>
                </a:srgbClr>
              </a:outerShdw>
            </a:effectLst>
          </c:spPr>
          <c:marker>
            <c:symbol val="circle"/>
            <c:size val="6"/>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w="9525" cap="rnd">
                <a:solidFill>
                  <a:schemeClr val="accent1"/>
                </a:solidFill>
                <a:round/>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marker>
          <c:xVal>
            <c:numRef>
              <c:f>PIB!$A$5:$A$23</c:f>
              <c:numCache>
                <c:formatCode>General</c:formatCode>
                <c:ptCount val="19"/>
                <c:pt idx="0">
                  <c:v>2018</c:v>
                </c:pt>
                <c:pt idx="1">
                  <c:v>2017</c:v>
                </c:pt>
                <c:pt idx="2">
                  <c:v>2016</c:v>
                </c:pt>
                <c:pt idx="3">
                  <c:v>2015</c:v>
                </c:pt>
                <c:pt idx="4">
                  <c:v>2014</c:v>
                </c:pt>
                <c:pt idx="5">
                  <c:v>2013</c:v>
                </c:pt>
                <c:pt idx="6">
                  <c:v>2012</c:v>
                </c:pt>
                <c:pt idx="7">
                  <c:v>2011</c:v>
                </c:pt>
                <c:pt idx="8">
                  <c:v>2010</c:v>
                </c:pt>
                <c:pt idx="9">
                  <c:v>2009</c:v>
                </c:pt>
                <c:pt idx="10">
                  <c:v>2008</c:v>
                </c:pt>
                <c:pt idx="11">
                  <c:v>2007</c:v>
                </c:pt>
                <c:pt idx="12">
                  <c:v>2006</c:v>
                </c:pt>
                <c:pt idx="13">
                  <c:v>2005</c:v>
                </c:pt>
                <c:pt idx="14">
                  <c:v>2004</c:v>
                </c:pt>
                <c:pt idx="15">
                  <c:v>2003</c:v>
                </c:pt>
                <c:pt idx="16">
                  <c:v>2002</c:v>
                </c:pt>
                <c:pt idx="17">
                  <c:v>2001</c:v>
                </c:pt>
                <c:pt idx="18">
                  <c:v>2000</c:v>
                </c:pt>
              </c:numCache>
            </c:numRef>
          </c:xVal>
          <c:yVal>
            <c:numRef>
              <c:f>PIB!$B$5:$B$23</c:f>
              <c:numCache>
                <c:formatCode>#,##0</c:formatCode>
                <c:ptCount val="19"/>
                <c:pt idx="0">
                  <c:v>20116857</c:v>
                </c:pt>
                <c:pt idx="1">
                  <c:v>19436844</c:v>
                </c:pt>
                <c:pt idx="2">
                  <c:v>18301385</c:v>
                </c:pt>
                <c:pt idx="3">
                  <c:v>17936027</c:v>
                </c:pt>
                <c:pt idx="4">
                  <c:v>17172968</c:v>
                </c:pt>
                <c:pt idx="5">
                  <c:v>17010544</c:v>
                </c:pt>
                <c:pt idx="6">
                  <c:v>17283334</c:v>
                </c:pt>
                <c:pt idx="7">
                  <c:v>17836532</c:v>
                </c:pt>
                <c:pt idx="8">
                  <c:v>17913125</c:v>
                </c:pt>
                <c:pt idx="9">
                  <c:v>17294711</c:v>
                </c:pt>
                <c:pt idx="10">
                  <c:v>18370162</c:v>
                </c:pt>
                <c:pt idx="11">
                  <c:v>18007815</c:v>
                </c:pt>
                <c:pt idx="12">
                  <c:v>16828963</c:v>
                </c:pt>
                <c:pt idx="13">
                  <c:v>15832506</c:v>
                </c:pt>
                <c:pt idx="14">
                  <c:v>14590939</c:v>
                </c:pt>
                <c:pt idx="15">
                  <c:v>13559487</c:v>
                </c:pt>
                <c:pt idx="16">
                  <c:v>12601912</c:v>
                </c:pt>
                <c:pt idx="17">
                  <c:v>11723287</c:v>
                </c:pt>
                <c:pt idx="18">
                  <c:v>10755822</c:v>
                </c:pt>
              </c:numCache>
            </c:numRef>
          </c:yVal>
          <c:smooth val="0"/>
          <c:extLst>
            <c:ext xmlns:c16="http://schemas.microsoft.com/office/drawing/2014/chart" uri="{C3380CC4-5D6E-409C-BE32-E72D297353CC}">
              <c16:uniqueId val="{00000000-17E7-418B-959A-414824DDEFDB}"/>
            </c:ext>
          </c:extLst>
        </c:ser>
        <c:dLbls>
          <c:showLegendKey val="0"/>
          <c:showVal val="0"/>
          <c:showCatName val="0"/>
          <c:showSerName val="0"/>
          <c:showPercent val="0"/>
          <c:showBubbleSize val="0"/>
        </c:dLbls>
        <c:axId val="387592704"/>
        <c:axId val="387593096"/>
      </c:scatterChart>
      <c:valAx>
        <c:axId val="387592704"/>
        <c:scaling>
          <c:orientation val="minMax"/>
        </c:scaling>
        <c:delete val="0"/>
        <c:axPos val="b"/>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7593096"/>
        <c:crosses val="autoZero"/>
        <c:crossBetween val="midCat"/>
      </c:valAx>
      <c:valAx>
        <c:axId val="3875930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1">
                    <a:lumMod val="65000"/>
                  </a:schemeClr>
                </a:solidFill>
                <a:latin typeface="+mn-lt"/>
                <a:ea typeface="+mn-ea"/>
                <a:cs typeface="+mn-cs"/>
              </a:defRPr>
            </a:pPr>
            <a:endParaRPr lang="es-ES"/>
          </a:p>
        </c:txPr>
        <c:crossAx val="387592704"/>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r>
              <a:rPr lang="es-ES" sz="1200" b="1" i="0" u="none" strike="noStrike" kern="1200" baseline="0">
                <a:solidFill>
                  <a:schemeClr val="tx2">
                    <a:lumMod val="50000"/>
                  </a:schemeClr>
                </a:solidFill>
                <a:latin typeface="Century Gothic" panose="020B0502020202020204" pitchFamily="34" charset="0"/>
                <a:ea typeface="+mn-ea"/>
                <a:cs typeface="+mn-cs"/>
              </a:rPr>
              <a:t>Evolución de la variación interanual del PIB a precios de mercado de Canarias a primer trimestre de cada año.</a:t>
            </a:r>
          </a:p>
        </c:rich>
      </c:tx>
      <c:overlay val="0"/>
      <c:spPr>
        <a:noFill/>
        <a:ln>
          <a:noFill/>
        </a:ln>
        <a:effectLst/>
      </c:spPr>
      <c:txPr>
        <a:bodyPr rot="0" spcFirstLastPara="1" vertOverflow="ellipsis" vert="horz" wrap="square" anchor="ctr" anchorCtr="1"/>
        <a:lstStyle/>
        <a:p>
          <a:pPr algn="ctr" rtl="0">
            <a:defRPr lang="es-ES" sz="1200" b="1" i="0" u="none" strike="noStrike" kern="1200" baseline="0">
              <a:solidFill>
                <a:schemeClr val="tx2">
                  <a:lumMod val="50000"/>
                </a:schemeClr>
              </a:solidFill>
              <a:latin typeface="Century Gothic" panose="020B0502020202020204" pitchFamily="34" charset="0"/>
              <a:ea typeface="+mn-ea"/>
              <a:cs typeface="+mn-cs"/>
            </a:defRPr>
          </a:pPr>
          <a:endParaRPr lang="es-ES"/>
        </a:p>
      </c:txPr>
    </c:title>
    <c:autoTitleDeleted val="0"/>
    <c:plotArea>
      <c:layout/>
      <c:barChart>
        <c:barDir val="col"/>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numRef>
              <c:f>PIB!$T$23:$T$36</c:f>
              <c:numCache>
                <c:formatCode>General</c:formatCode>
                <c:ptCount val="14"/>
                <c:pt idx="0">
                  <c:v>2020</c:v>
                </c:pt>
                <c:pt idx="1">
                  <c:v>2019</c:v>
                </c:pt>
                <c:pt idx="2">
                  <c:v>2018</c:v>
                </c:pt>
                <c:pt idx="3">
                  <c:v>2017</c:v>
                </c:pt>
                <c:pt idx="4">
                  <c:v>2016</c:v>
                </c:pt>
                <c:pt idx="5">
                  <c:v>2015</c:v>
                </c:pt>
                <c:pt idx="6">
                  <c:v>2014</c:v>
                </c:pt>
                <c:pt idx="7">
                  <c:v>2013</c:v>
                </c:pt>
                <c:pt idx="8">
                  <c:v>2012</c:v>
                </c:pt>
                <c:pt idx="9">
                  <c:v>2011</c:v>
                </c:pt>
                <c:pt idx="10">
                  <c:v>2010</c:v>
                </c:pt>
                <c:pt idx="11">
                  <c:v>2009</c:v>
                </c:pt>
                <c:pt idx="12">
                  <c:v>2008</c:v>
                </c:pt>
                <c:pt idx="13">
                  <c:v>2007</c:v>
                </c:pt>
              </c:numCache>
            </c:numRef>
          </c:cat>
          <c:val>
            <c:numRef>
              <c:f>PIB!$V$23:$V$36</c:f>
              <c:numCache>
                <c:formatCode>General</c:formatCode>
                <c:ptCount val="14"/>
                <c:pt idx="0">
                  <c:v>-5.9</c:v>
                </c:pt>
                <c:pt idx="1">
                  <c:v>1.98</c:v>
                </c:pt>
                <c:pt idx="2">
                  <c:v>2.98</c:v>
                </c:pt>
                <c:pt idx="3">
                  <c:v>3.25</c:v>
                </c:pt>
                <c:pt idx="4">
                  <c:v>3.04</c:v>
                </c:pt>
                <c:pt idx="5">
                  <c:v>2.27</c:v>
                </c:pt>
                <c:pt idx="6">
                  <c:v>0.12</c:v>
                </c:pt>
                <c:pt idx="7">
                  <c:v>-2.25</c:v>
                </c:pt>
                <c:pt idx="8">
                  <c:v>-2.16</c:v>
                </c:pt>
                <c:pt idx="9">
                  <c:v>0.2</c:v>
                </c:pt>
                <c:pt idx="10">
                  <c:v>-0.38</c:v>
                </c:pt>
                <c:pt idx="11">
                  <c:v>-5.39</c:v>
                </c:pt>
                <c:pt idx="12">
                  <c:v>2.1800000000000002</c:v>
                </c:pt>
                <c:pt idx="13">
                  <c:v>2.83</c:v>
                </c:pt>
              </c:numCache>
            </c:numRef>
          </c:val>
          <c:extLst>
            <c:ext xmlns:c16="http://schemas.microsoft.com/office/drawing/2014/chart" uri="{C3380CC4-5D6E-409C-BE32-E72D297353CC}">
              <c16:uniqueId val="{00000000-44CC-4ED4-B897-6742C183CF2C}"/>
            </c:ext>
          </c:extLst>
        </c:ser>
        <c:dLbls>
          <c:showLegendKey val="0"/>
          <c:showVal val="0"/>
          <c:showCatName val="0"/>
          <c:showSerName val="0"/>
          <c:showPercent val="0"/>
          <c:showBubbleSize val="0"/>
        </c:dLbls>
        <c:gapWidth val="100"/>
        <c:overlap val="-24"/>
        <c:axId val="387593880"/>
        <c:axId val="387593488"/>
      </c:barChart>
      <c:catAx>
        <c:axId val="387593880"/>
        <c:scaling>
          <c:orientation val="maxMin"/>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593488"/>
        <c:crosses val="autoZero"/>
        <c:auto val="1"/>
        <c:lblAlgn val="ctr"/>
        <c:lblOffset val="100"/>
        <c:noMultiLvlLbl val="0"/>
      </c:catAx>
      <c:valAx>
        <c:axId val="387593488"/>
        <c:scaling>
          <c:orientation val="minMax"/>
        </c:scaling>
        <c:delete val="0"/>
        <c:axPos val="r"/>
        <c:majorGridlines>
          <c:spPr>
            <a:ln w="9525" cap="flat" cmpd="sng" algn="ctr">
              <a:solidFill>
                <a:schemeClr val="accent6">
                  <a:lumMod val="20000"/>
                  <a:lumOff val="80000"/>
                </a:schemeClr>
              </a:solidFill>
              <a:round/>
            </a:ln>
            <a:effectLst/>
          </c:spPr>
        </c:majorGridlines>
        <c:numFmt formatCode="General" sourceLinked="1"/>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crossAx val="38759388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1-2151-43C1-BD84-1AE0445EF81F}"/>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3-2151-43C1-BD84-1AE0445EF81F}"/>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5-2151-43C1-BD84-1AE0445EF81F}"/>
              </c:ext>
            </c:extLst>
          </c:dPt>
          <c:dPt>
            <c:idx val="3"/>
            <c:bubble3D val="0"/>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7-2151-43C1-BD84-1AE0445EF81F}"/>
              </c:ext>
            </c:extLst>
          </c:dPt>
          <c:dPt>
            <c:idx val="4"/>
            <c:bubble3D val="0"/>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9-2151-43C1-BD84-1AE0445EF81F}"/>
              </c:ext>
            </c:extLst>
          </c:dPt>
          <c:dPt>
            <c:idx val="5"/>
            <c:bubble3D val="0"/>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B-2151-43C1-BD84-1AE0445EF81F}"/>
              </c:ext>
            </c:extLst>
          </c:dPt>
          <c:dPt>
            <c:idx val="6"/>
            <c:bubble3D val="0"/>
            <c:spPr>
              <a:gradFill rotWithShape="1">
                <a:gsLst>
                  <a:gs pos="0">
                    <a:schemeClr val="accent1">
                      <a:lumMod val="60000"/>
                      <a:shade val="51000"/>
                      <a:satMod val="130000"/>
                    </a:schemeClr>
                  </a:gs>
                  <a:gs pos="80000">
                    <a:schemeClr val="accent1">
                      <a:lumMod val="60000"/>
                      <a:shade val="93000"/>
                      <a:satMod val="130000"/>
                    </a:schemeClr>
                  </a:gs>
                  <a:gs pos="100000">
                    <a:schemeClr val="accent1">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D-2151-43C1-BD84-1AE0445EF81F}"/>
              </c:ext>
            </c:extLst>
          </c:dPt>
          <c:dPt>
            <c:idx val="7"/>
            <c:bubble3D val="0"/>
            <c:spPr>
              <a:gradFill rotWithShape="1">
                <a:gsLst>
                  <a:gs pos="0">
                    <a:schemeClr val="accent2">
                      <a:lumMod val="60000"/>
                      <a:shade val="51000"/>
                      <a:satMod val="130000"/>
                    </a:schemeClr>
                  </a:gs>
                  <a:gs pos="80000">
                    <a:schemeClr val="accent2">
                      <a:lumMod val="60000"/>
                      <a:shade val="93000"/>
                      <a:satMod val="130000"/>
                    </a:schemeClr>
                  </a:gs>
                  <a:gs pos="100000">
                    <a:schemeClr val="accent2">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0F-2151-43C1-BD84-1AE0445EF81F}"/>
              </c:ext>
            </c:extLst>
          </c:dPt>
          <c:dPt>
            <c:idx val="8"/>
            <c:bubble3D val="0"/>
            <c:spPr>
              <a:gradFill rotWithShape="1">
                <a:gsLst>
                  <a:gs pos="0">
                    <a:schemeClr val="accent3">
                      <a:lumMod val="60000"/>
                      <a:shade val="51000"/>
                      <a:satMod val="130000"/>
                    </a:schemeClr>
                  </a:gs>
                  <a:gs pos="80000">
                    <a:schemeClr val="accent3">
                      <a:lumMod val="60000"/>
                      <a:shade val="93000"/>
                      <a:satMod val="130000"/>
                    </a:schemeClr>
                  </a:gs>
                  <a:gs pos="100000">
                    <a:schemeClr val="accent3">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1-2151-43C1-BD84-1AE0445EF81F}"/>
              </c:ext>
            </c:extLst>
          </c:dPt>
          <c:dPt>
            <c:idx val="9"/>
            <c:bubble3D val="0"/>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3-2151-43C1-BD84-1AE0445EF81F}"/>
              </c:ext>
            </c:extLst>
          </c:dPt>
          <c:dPt>
            <c:idx val="10"/>
            <c:bubble3D val="0"/>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5-2151-43C1-BD84-1AE0445EF81F}"/>
              </c:ext>
            </c:extLst>
          </c:dPt>
          <c:dPt>
            <c:idx val="11"/>
            <c:bubble3D val="0"/>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7-2151-43C1-BD84-1AE0445EF81F}"/>
              </c:ext>
            </c:extLst>
          </c:dPt>
          <c:dPt>
            <c:idx val="12"/>
            <c:bubble3D val="0"/>
            <c:spPr>
              <a:gradFill rotWithShape="1">
                <a:gsLst>
                  <a:gs pos="0">
                    <a:schemeClr val="accent1">
                      <a:lumMod val="80000"/>
                      <a:lumOff val="20000"/>
                      <a:shade val="51000"/>
                      <a:satMod val="130000"/>
                    </a:schemeClr>
                  </a:gs>
                  <a:gs pos="80000">
                    <a:schemeClr val="accent1">
                      <a:lumMod val="80000"/>
                      <a:lumOff val="20000"/>
                      <a:shade val="93000"/>
                      <a:satMod val="130000"/>
                    </a:schemeClr>
                  </a:gs>
                  <a:gs pos="100000">
                    <a:schemeClr val="accent1">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9-2151-43C1-BD84-1AE0445EF81F}"/>
              </c:ext>
            </c:extLst>
          </c:dPt>
          <c:dPt>
            <c:idx val="13"/>
            <c:bubble3D val="0"/>
            <c:spPr>
              <a:gradFill rotWithShape="1">
                <a:gsLst>
                  <a:gs pos="0">
                    <a:schemeClr val="accent2">
                      <a:lumMod val="80000"/>
                      <a:lumOff val="20000"/>
                      <a:shade val="51000"/>
                      <a:satMod val="130000"/>
                    </a:schemeClr>
                  </a:gs>
                  <a:gs pos="80000">
                    <a:schemeClr val="accent2">
                      <a:lumMod val="80000"/>
                      <a:lumOff val="20000"/>
                      <a:shade val="93000"/>
                      <a:satMod val="130000"/>
                    </a:schemeClr>
                  </a:gs>
                  <a:gs pos="100000">
                    <a:schemeClr val="accent2">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B-2151-43C1-BD84-1AE0445EF81F}"/>
              </c:ext>
            </c:extLst>
          </c:dPt>
          <c:dPt>
            <c:idx val="14"/>
            <c:bubble3D val="0"/>
            <c:spPr>
              <a:gradFill rotWithShape="1">
                <a:gsLst>
                  <a:gs pos="0">
                    <a:schemeClr val="accent3">
                      <a:lumMod val="80000"/>
                      <a:lumOff val="20000"/>
                      <a:shade val="51000"/>
                      <a:satMod val="130000"/>
                    </a:schemeClr>
                  </a:gs>
                  <a:gs pos="80000">
                    <a:schemeClr val="accent3">
                      <a:lumMod val="80000"/>
                      <a:lumOff val="20000"/>
                      <a:shade val="93000"/>
                      <a:satMod val="130000"/>
                    </a:schemeClr>
                  </a:gs>
                  <a:gs pos="100000">
                    <a:schemeClr val="accent3">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D-2151-43C1-BD84-1AE0445EF81F}"/>
              </c:ext>
            </c:extLst>
          </c:dPt>
          <c:dPt>
            <c:idx val="15"/>
            <c:bubble3D val="0"/>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1F-2151-43C1-BD84-1AE0445EF81F}"/>
              </c:ext>
            </c:extLst>
          </c:dPt>
          <c:dPt>
            <c:idx val="16"/>
            <c:bubble3D val="0"/>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1-2151-43C1-BD84-1AE0445EF81F}"/>
              </c:ext>
            </c:extLst>
          </c:dPt>
          <c:dPt>
            <c:idx val="17"/>
            <c:bubble3D val="0"/>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3-2151-43C1-BD84-1AE0445EF81F}"/>
              </c:ext>
            </c:extLst>
          </c:dPt>
          <c:dPt>
            <c:idx val="18"/>
            <c:bubble3D val="0"/>
            <c:spPr>
              <a:gradFill rotWithShape="1">
                <a:gsLst>
                  <a:gs pos="0">
                    <a:schemeClr val="accent1">
                      <a:lumMod val="80000"/>
                      <a:shade val="51000"/>
                      <a:satMod val="130000"/>
                    </a:schemeClr>
                  </a:gs>
                  <a:gs pos="80000">
                    <a:schemeClr val="accent1">
                      <a:lumMod val="80000"/>
                      <a:shade val="93000"/>
                      <a:satMod val="130000"/>
                    </a:schemeClr>
                  </a:gs>
                  <a:gs pos="100000">
                    <a:schemeClr val="accent1">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5-2151-43C1-BD84-1AE0445EF81F}"/>
              </c:ext>
            </c:extLst>
          </c:dPt>
          <c:dPt>
            <c:idx val="19"/>
            <c:bubble3D val="0"/>
            <c:spPr>
              <a:gradFill rotWithShape="1">
                <a:gsLst>
                  <a:gs pos="0">
                    <a:schemeClr val="accent2">
                      <a:lumMod val="80000"/>
                      <a:shade val="51000"/>
                      <a:satMod val="130000"/>
                    </a:schemeClr>
                  </a:gs>
                  <a:gs pos="80000">
                    <a:schemeClr val="accent2">
                      <a:lumMod val="80000"/>
                      <a:shade val="93000"/>
                      <a:satMod val="130000"/>
                    </a:schemeClr>
                  </a:gs>
                  <a:gs pos="100000">
                    <a:schemeClr val="accent2">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7-2151-43C1-BD84-1AE0445EF81F}"/>
              </c:ext>
            </c:extLst>
          </c:dPt>
          <c:dPt>
            <c:idx val="20"/>
            <c:bubble3D val="0"/>
            <c:spPr>
              <a:gradFill rotWithShape="1">
                <a:gsLst>
                  <a:gs pos="0">
                    <a:schemeClr val="accent3">
                      <a:lumMod val="80000"/>
                      <a:shade val="51000"/>
                      <a:satMod val="130000"/>
                    </a:schemeClr>
                  </a:gs>
                  <a:gs pos="80000">
                    <a:schemeClr val="accent3">
                      <a:lumMod val="80000"/>
                      <a:shade val="93000"/>
                      <a:satMod val="130000"/>
                    </a:schemeClr>
                  </a:gs>
                  <a:gs pos="100000">
                    <a:schemeClr val="accent3">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9-2151-43C1-BD84-1AE0445EF81F}"/>
              </c:ext>
            </c:extLst>
          </c:dPt>
          <c:dPt>
            <c:idx val="21"/>
            <c:bubble3D val="0"/>
            <c:spPr>
              <a:gradFill rotWithShape="1">
                <a:gsLst>
                  <a:gs pos="0">
                    <a:schemeClr val="accent4">
                      <a:lumMod val="80000"/>
                      <a:shade val="51000"/>
                      <a:satMod val="130000"/>
                    </a:schemeClr>
                  </a:gs>
                  <a:gs pos="80000">
                    <a:schemeClr val="accent4">
                      <a:lumMod val="80000"/>
                      <a:shade val="93000"/>
                      <a:satMod val="130000"/>
                    </a:schemeClr>
                  </a:gs>
                  <a:gs pos="100000">
                    <a:schemeClr val="accent4">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B-2151-43C1-BD84-1AE0445EF81F}"/>
              </c:ext>
            </c:extLst>
          </c:dPt>
          <c:dPt>
            <c:idx val="22"/>
            <c:bubble3D val="0"/>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D-2151-43C1-BD84-1AE0445EF81F}"/>
              </c:ext>
            </c:extLst>
          </c:dPt>
          <c:dPt>
            <c:idx val="23"/>
            <c:bubble3D val="0"/>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2F-2151-43C1-BD84-1AE0445EF81F}"/>
              </c:ext>
            </c:extLst>
          </c:dPt>
          <c:dPt>
            <c:idx val="24"/>
            <c:bubble3D val="0"/>
            <c:spPr>
              <a:gradFill rotWithShape="1">
                <a:gsLst>
                  <a:gs pos="0">
                    <a:schemeClr val="accent1">
                      <a:lumMod val="60000"/>
                      <a:lumOff val="40000"/>
                      <a:shade val="51000"/>
                      <a:satMod val="130000"/>
                    </a:schemeClr>
                  </a:gs>
                  <a:gs pos="80000">
                    <a:schemeClr val="accent1">
                      <a:lumMod val="60000"/>
                      <a:lumOff val="40000"/>
                      <a:shade val="93000"/>
                      <a:satMod val="130000"/>
                    </a:schemeClr>
                  </a:gs>
                  <a:gs pos="100000">
                    <a:schemeClr val="accent1">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1-2151-43C1-BD84-1AE0445EF81F}"/>
              </c:ext>
            </c:extLst>
          </c:dPt>
          <c:dPt>
            <c:idx val="25"/>
            <c:bubble3D val="0"/>
            <c:spPr>
              <a:gradFill rotWithShape="1">
                <a:gsLst>
                  <a:gs pos="0">
                    <a:schemeClr val="accent2">
                      <a:lumMod val="60000"/>
                      <a:lumOff val="40000"/>
                      <a:shade val="51000"/>
                      <a:satMod val="130000"/>
                    </a:schemeClr>
                  </a:gs>
                  <a:gs pos="80000">
                    <a:schemeClr val="accent2">
                      <a:lumMod val="60000"/>
                      <a:lumOff val="40000"/>
                      <a:shade val="93000"/>
                      <a:satMod val="130000"/>
                    </a:schemeClr>
                  </a:gs>
                  <a:gs pos="100000">
                    <a:schemeClr val="accent2">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3-2151-43C1-BD84-1AE0445EF81F}"/>
              </c:ext>
            </c:extLst>
          </c:dPt>
          <c:dPt>
            <c:idx val="26"/>
            <c:bubble3D val="0"/>
            <c:spPr>
              <a:gradFill rotWithShape="1">
                <a:gsLst>
                  <a:gs pos="0">
                    <a:schemeClr val="accent3">
                      <a:lumMod val="60000"/>
                      <a:lumOff val="40000"/>
                      <a:shade val="51000"/>
                      <a:satMod val="130000"/>
                    </a:schemeClr>
                  </a:gs>
                  <a:gs pos="80000">
                    <a:schemeClr val="accent3">
                      <a:lumMod val="60000"/>
                      <a:lumOff val="40000"/>
                      <a:shade val="93000"/>
                      <a:satMod val="130000"/>
                    </a:schemeClr>
                  </a:gs>
                  <a:gs pos="100000">
                    <a:schemeClr val="accent3">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5-2151-43C1-BD84-1AE0445EF81F}"/>
              </c:ext>
            </c:extLst>
          </c:dPt>
          <c:dPt>
            <c:idx val="27"/>
            <c:bubble3D val="0"/>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7-2151-43C1-BD84-1AE0445EF81F}"/>
              </c:ext>
            </c:extLst>
          </c:dPt>
          <c:dPt>
            <c:idx val="28"/>
            <c:bubble3D val="0"/>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9-2151-43C1-BD84-1AE0445EF81F}"/>
              </c:ext>
            </c:extLst>
          </c:dPt>
          <c:dPt>
            <c:idx val="29"/>
            <c:bubble3D val="0"/>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B-2151-43C1-BD84-1AE0445EF81F}"/>
              </c:ext>
            </c:extLst>
          </c:dPt>
          <c:dPt>
            <c:idx val="30"/>
            <c:bubble3D val="0"/>
            <c:spPr>
              <a:gradFill rotWithShape="1">
                <a:gsLst>
                  <a:gs pos="0">
                    <a:schemeClr val="accent1">
                      <a:lumMod val="50000"/>
                      <a:shade val="51000"/>
                      <a:satMod val="130000"/>
                    </a:schemeClr>
                  </a:gs>
                  <a:gs pos="80000">
                    <a:schemeClr val="accent1">
                      <a:lumMod val="50000"/>
                      <a:shade val="93000"/>
                      <a:satMod val="130000"/>
                    </a:schemeClr>
                  </a:gs>
                  <a:gs pos="100000">
                    <a:schemeClr val="accent1">
                      <a:lumMod val="50000"/>
                      <a:shade val="94000"/>
                      <a:satMod val="135000"/>
                    </a:schemeClr>
                  </a:gs>
                </a:gsLst>
                <a:lin ang="16200000" scaled="0"/>
              </a:gradFill>
              <a:ln>
                <a:noFill/>
              </a:ln>
              <a:effectLst>
                <a:outerShdw blurRad="40000" dist="23000" dir="5400000" rotWithShape="0">
                  <a:srgbClr val="000000">
                    <a:alpha val="35000"/>
                  </a:srgbClr>
                </a:outerShdw>
              </a:effectLst>
              <a:sp3d/>
            </c:spPr>
            <c:extLst>
              <c:ext xmlns:c16="http://schemas.microsoft.com/office/drawing/2014/chart" uri="{C3380CC4-5D6E-409C-BE32-E72D297353CC}">
                <c16:uniqueId val="{0000003D-2151-43C1-BD84-1AE0445EF81F}"/>
              </c:ext>
            </c:extLst>
          </c:dPt>
          <c:dLbls>
            <c:dLbl>
              <c:idx val="0"/>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1-2151-43C1-BD84-1AE0445EF81F}"/>
                </c:ext>
              </c:extLst>
            </c:dLbl>
            <c:dLbl>
              <c:idx val="3"/>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07-2151-43C1-BD84-1AE0445EF81F}"/>
                </c:ext>
              </c:extLst>
            </c:dLbl>
            <c:dLbl>
              <c:idx val="8"/>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1-2151-43C1-BD84-1AE0445EF81F}"/>
                </c:ext>
              </c:extLst>
            </c:dLbl>
            <c:dLbl>
              <c:idx val="10"/>
              <c:spPr>
                <a:noFill/>
                <a:ln>
                  <a:noFill/>
                </a:ln>
                <a:effectLst/>
              </c:spPr>
              <c:txPr>
                <a:bodyPr rot="0" spcFirstLastPara="1" vertOverflow="ellipsis" vert="horz" wrap="square" lIns="38100" tIns="19050" rIns="38100" bIns="19050" anchor="ctr" anchorCtr="0">
                  <a:spAutoFit/>
                </a:bodyPr>
                <a:lstStyle/>
                <a:p>
                  <a:pPr algn="ctr" rtl="0">
                    <a:defRPr lang="es-ES" sz="900" b="0" i="0" u="none" strike="noStrike" kern="1200" baseline="0">
                      <a:solidFill>
                        <a:sysClr val="window" lastClr="FFFFFF"/>
                      </a:solidFill>
                      <a:latin typeface="+mn-lt"/>
                      <a:ea typeface="+mn-ea"/>
                      <a:cs typeface="+mn-cs"/>
                    </a:defRPr>
                  </a:pPr>
                  <a:endParaRPr lang="es-ES"/>
                </a:p>
              </c:txPr>
              <c:showLegendKey val="0"/>
              <c:showVal val="1"/>
              <c:showCatName val="1"/>
              <c:showSerName val="0"/>
              <c:showPercent val="0"/>
              <c:showBubbleSize val="0"/>
              <c:extLst>
                <c:ext xmlns:c16="http://schemas.microsoft.com/office/drawing/2014/chart" uri="{C3380CC4-5D6E-409C-BE32-E72D297353CC}">
                  <c16:uniqueId val="{00000015-2151-43C1-BD84-1AE0445EF81F}"/>
                </c:ext>
              </c:extLst>
            </c:dLbl>
            <c:dLbl>
              <c:idx val="13"/>
              <c:layout>
                <c:manualLayout>
                  <c:x val="-0.11740149644200291"/>
                  <c:y val="-0.1476562770081833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2151-43C1-BD84-1AE0445EF81F}"/>
                </c:ext>
              </c:extLst>
            </c:dLbl>
            <c:dLbl>
              <c:idx val="15"/>
              <c:layout>
                <c:manualLayout>
                  <c:x val="7.1015206362630132E-2"/>
                  <c:y val="-0.14173177528592085"/>
                </c:manualLayout>
              </c:layout>
              <c:spPr>
                <a:noFill/>
                <a:ln>
                  <a:noFill/>
                </a:ln>
                <a:effectLst/>
              </c:spPr>
              <c:txPr>
                <a:bodyPr rot="0" spcFirstLastPara="1" vertOverflow="ellipsis" vert="horz" wrap="square" lIns="38100" tIns="19050" rIns="38100" bIns="19050" anchor="ctr" anchorCtr="0">
                  <a:spAutoFit/>
                </a:bodyPr>
                <a:lstStyle/>
                <a:p>
                  <a:pPr algn="ctr">
                    <a:defRPr lang="es-ES" sz="900" b="0" i="0" u="none" strike="noStrike" kern="1200" baseline="0">
                      <a:solidFill>
                        <a:schemeClr val="bg1"/>
                      </a:solidFill>
                      <a:latin typeface="+mn-lt"/>
                      <a:ea typeface="+mn-ea"/>
                      <a:cs typeface="+mn-cs"/>
                    </a:defRPr>
                  </a:pPr>
                  <a:endParaRPr lang="es-ES"/>
                </a:p>
              </c:txP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F-2151-43C1-BD84-1AE0445EF81F}"/>
                </c:ext>
              </c:extLst>
            </c:dLbl>
            <c:dLbl>
              <c:idx val="21"/>
              <c:layout>
                <c:manualLayout>
                  <c:x val="7.1659035081350511E-4"/>
                  <c:y val="-4.4592872281281733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151-43C1-BD84-1AE0445EF81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ES"/>
              </a:p>
            </c:txPr>
            <c:showLegendKey val="0"/>
            <c:showVal val="1"/>
            <c:showCatName val="1"/>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AFILIADOS_S.S._2!$A$5:$A$35</c:f>
              <c:strCache>
                <c:ptCount val="31"/>
                <c:pt idx="0">
                  <c:v>     Adeje</c:v>
                </c:pt>
                <c:pt idx="1">
                  <c:v>     Arafo</c:v>
                </c:pt>
                <c:pt idx="2">
                  <c:v>     Arico</c:v>
                </c:pt>
                <c:pt idx="3">
                  <c:v>     Arona</c:v>
                </c:pt>
                <c:pt idx="4">
                  <c:v>     Buenavista del Norte</c:v>
                </c:pt>
                <c:pt idx="5">
                  <c:v>     Candelaria</c:v>
                </c:pt>
                <c:pt idx="6">
                  <c:v>     Fasnia</c:v>
                </c:pt>
                <c:pt idx="7">
                  <c:v>     Garachico</c:v>
                </c:pt>
                <c:pt idx="8">
                  <c:v>     Granadilla de Abona</c:v>
                </c:pt>
                <c:pt idx="9">
                  <c:v>     Guancha (La)</c:v>
                </c:pt>
                <c:pt idx="10">
                  <c:v>     Guía de Isora</c:v>
                </c:pt>
                <c:pt idx="11">
                  <c:v>     Güimar</c:v>
                </c:pt>
                <c:pt idx="12">
                  <c:v>     Icod de Los Vinos</c:v>
                </c:pt>
                <c:pt idx="13">
                  <c:v>     Laguna (La)</c:v>
                </c:pt>
                <c:pt idx="14">
                  <c:v>     Matanza de Acentejo (La)</c:v>
                </c:pt>
                <c:pt idx="15">
                  <c:v>     Orotava (La)</c:v>
                </c:pt>
                <c:pt idx="16">
                  <c:v>     Puerto de La Cruz</c:v>
                </c:pt>
                <c:pt idx="17">
                  <c:v>     Realejos (Los)</c:v>
                </c:pt>
                <c:pt idx="18">
                  <c:v>     Rosario (El)</c:v>
                </c:pt>
                <c:pt idx="19">
                  <c:v>     San Juan de La Rambla</c:v>
                </c:pt>
                <c:pt idx="20">
                  <c:v>     San Miguel</c:v>
                </c:pt>
                <c:pt idx="21">
                  <c:v>     Santa Cruz de Tenerife</c:v>
                </c:pt>
                <c:pt idx="22">
                  <c:v>     Santa Úrsula</c:v>
                </c:pt>
                <c:pt idx="23">
                  <c:v>     Santiago del Teide</c:v>
                </c:pt>
                <c:pt idx="24">
                  <c:v>     Sauzal (El)</c:v>
                </c:pt>
                <c:pt idx="25">
                  <c:v>     Silos (Los)</c:v>
                </c:pt>
                <c:pt idx="26">
                  <c:v>     Tacoronte</c:v>
                </c:pt>
                <c:pt idx="27">
                  <c:v>     Tanque (El)</c:v>
                </c:pt>
                <c:pt idx="28">
                  <c:v>     Tegueste</c:v>
                </c:pt>
                <c:pt idx="29">
                  <c:v>     Victoria de Acentejo (La)</c:v>
                </c:pt>
                <c:pt idx="30">
                  <c:v>     Vilaflor</c:v>
                </c:pt>
              </c:strCache>
            </c:strRef>
          </c:cat>
          <c:val>
            <c:numRef>
              <c:f>AFILIADOS_S.S._2!$B$5:$B$35</c:f>
              <c:numCache>
                <c:formatCode>#,##0</c:formatCode>
                <c:ptCount val="31"/>
                <c:pt idx="0">
                  <c:v>17481</c:v>
                </c:pt>
                <c:pt idx="1">
                  <c:v>2061</c:v>
                </c:pt>
                <c:pt idx="2">
                  <c:v>2904</c:v>
                </c:pt>
                <c:pt idx="3">
                  <c:v>28482</c:v>
                </c:pt>
                <c:pt idx="4">
                  <c:v>1570</c:v>
                </c:pt>
                <c:pt idx="5">
                  <c:v>10405</c:v>
                </c:pt>
                <c:pt idx="6">
                  <c:v>954</c:v>
                </c:pt>
                <c:pt idx="7">
                  <c:v>1532</c:v>
                </c:pt>
                <c:pt idx="8">
                  <c:v>18414</c:v>
                </c:pt>
                <c:pt idx="9">
                  <c:v>1876</c:v>
                </c:pt>
                <c:pt idx="10">
                  <c:v>7820</c:v>
                </c:pt>
                <c:pt idx="11">
                  <c:v>7313</c:v>
                </c:pt>
                <c:pt idx="12">
                  <c:v>7278</c:v>
                </c:pt>
                <c:pt idx="13">
                  <c:v>56363</c:v>
                </c:pt>
                <c:pt idx="14">
                  <c:v>3246</c:v>
                </c:pt>
                <c:pt idx="15">
                  <c:v>14506</c:v>
                </c:pt>
                <c:pt idx="16">
                  <c:v>8719</c:v>
                </c:pt>
                <c:pt idx="17">
                  <c:v>12797</c:v>
                </c:pt>
                <c:pt idx="18">
                  <c:v>6767</c:v>
                </c:pt>
                <c:pt idx="19">
                  <c:v>1667</c:v>
                </c:pt>
                <c:pt idx="20">
                  <c:v>7844</c:v>
                </c:pt>
                <c:pt idx="21">
                  <c:v>69611</c:v>
                </c:pt>
                <c:pt idx="22">
                  <c:v>5211</c:v>
                </c:pt>
                <c:pt idx="23">
                  <c:v>3459</c:v>
                </c:pt>
                <c:pt idx="24">
                  <c:v>3252</c:v>
                </c:pt>
                <c:pt idx="25">
                  <c:v>1497</c:v>
                </c:pt>
                <c:pt idx="26">
                  <c:v>8400</c:v>
                </c:pt>
                <c:pt idx="27" formatCode="General">
                  <c:v>883</c:v>
                </c:pt>
                <c:pt idx="28">
                  <c:v>4381</c:v>
                </c:pt>
                <c:pt idx="29">
                  <c:v>3054</c:v>
                </c:pt>
                <c:pt idx="30" formatCode="General">
                  <c:v>609</c:v>
                </c:pt>
              </c:numCache>
            </c:numRef>
          </c:val>
          <c:extLst>
            <c:ext xmlns:c16="http://schemas.microsoft.com/office/drawing/2014/chart" uri="{C3380CC4-5D6E-409C-BE32-E72D297353CC}">
              <c16:uniqueId val="{0000003E-2151-43C1-BD84-1AE0445EF81F}"/>
            </c:ext>
          </c:extLst>
        </c:ser>
        <c:dLbls>
          <c:showLegendKey val="0"/>
          <c:showVal val="1"/>
          <c:showCatName val="1"/>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r>
              <a:rPr lang="es-ES">
                <a:solidFill>
                  <a:schemeClr val="accent3">
                    <a:lumMod val="50000"/>
                  </a:schemeClr>
                </a:solidFill>
              </a:rPr>
              <a:t>Variación Intertrimestral % (4º trimestre 2019/2º trimestre 2020)</a:t>
            </a:r>
          </a:p>
        </c:rich>
      </c:tx>
      <c:layout>
        <c:manualLayout>
          <c:xMode val="edge"/>
          <c:yMode val="edge"/>
          <c:x val="0.26965664444258874"/>
          <c:y val="1.441441441441441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3">
                  <a:lumMod val="50000"/>
                </a:schemeClr>
              </a:solidFill>
              <a:latin typeface="+mn-lt"/>
              <a:ea typeface="+mn-ea"/>
              <a:cs typeface="+mn-cs"/>
            </a:defRPr>
          </a:pPr>
          <a:endParaRPr lang="es-ES"/>
        </a:p>
      </c:txPr>
    </c:title>
    <c:autoTitleDeleted val="0"/>
    <c:plotArea>
      <c:layout/>
      <c:barChart>
        <c:barDir val="col"/>
        <c:grouping val="clustered"/>
        <c:varyColors val="0"/>
        <c:ser>
          <c:idx val="1"/>
          <c:order val="1"/>
          <c:spPr>
            <a:solidFill>
              <a:schemeClr val="accent3">
                <a:lumMod val="75000"/>
              </a:schemeClr>
            </a:solidFill>
            <a:ln>
              <a:noFill/>
            </a:ln>
            <a:effectLst>
              <a:outerShdw blurRad="40000" dist="23000" dir="5400000" rotWithShape="0">
                <a:srgbClr val="000000">
                  <a:alpha val="35000"/>
                </a:srgbClr>
              </a:outerShdw>
            </a:effectLst>
          </c:spPr>
          <c:invertIfNegative val="0"/>
          <c:cat>
            <c:strRef>
              <c:f>AFILIADOS_S.S._2!$A$56:$A$76</c:f>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f>AFILIADOS_S.S._2!$F$56:$F$76</c:f>
              <c:numCache>
                <c:formatCode>#,##0.00</c:formatCode>
                <c:ptCount val="21"/>
                <c:pt idx="0">
                  <c:v>-2.5204582651391161</c:v>
                </c:pt>
                <c:pt idx="1">
                  <c:v>-4.1666666666666661</c:v>
                </c:pt>
                <c:pt idx="2">
                  <c:v>-5.9778657403667506</c:v>
                </c:pt>
                <c:pt idx="3">
                  <c:v>0</c:v>
                </c:pt>
                <c:pt idx="4">
                  <c:v>-2.1953896816684964</c:v>
                </c:pt>
                <c:pt idx="5">
                  <c:v>-7.8304630869384546</c:v>
                </c:pt>
                <c:pt idx="6">
                  <c:v>-9.2841066481994456</c:v>
                </c:pt>
                <c:pt idx="7">
                  <c:v>-10.755018836765236</c:v>
                </c:pt>
                <c:pt idx="8">
                  <c:v>-13.322922258552536</c:v>
                </c:pt>
                <c:pt idx="9">
                  <c:v>-2.4555799560790579</c:v>
                </c:pt>
                <c:pt idx="10">
                  <c:v>-2.5287356321839081</c:v>
                </c:pt>
                <c:pt idx="11">
                  <c:v>-6.0204846365226077</c:v>
                </c:pt>
                <c:pt idx="12">
                  <c:v>-6.8336192109777008</c:v>
                </c:pt>
                <c:pt idx="13">
                  <c:v>-13.433548956189355</c:v>
                </c:pt>
                <c:pt idx="14">
                  <c:v>3.447540896254063</c:v>
                </c:pt>
                <c:pt idx="15">
                  <c:v>-2.7326094862070756</c:v>
                </c:pt>
                <c:pt idx="16">
                  <c:v>-1.614159733258546</c:v>
                </c:pt>
                <c:pt idx="17">
                  <c:v>-16.121182625623558</c:v>
                </c:pt>
                <c:pt idx="18">
                  <c:v>-10.00913697150926</c:v>
                </c:pt>
                <c:pt idx="19">
                  <c:v>-4.0333796940194713</c:v>
                </c:pt>
                <c:pt idx="20">
                  <c:v>0</c:v>
                </c:pt>
              </c:numCache>
            </c:numRef>
          </c:val>
          <c:extLst>
            <c:ext xmlns:c16="http://schemas.microsoft.com/office/drawing/2014/chart" uri="{C3380CC4-5D6E-409C-BE32-E72D297353CC}">
              <c16:uniqueId val="{00000000-8C64-4B64-9B10-909F52686AC1}"/>
            </c:ext>
          </c:extLst>
        </c:ser>
        <c:dLbls>
          <c:showLegendKey val="0"/>
          <c:showVal val="0"/>
          <c:showCatName val="0"/>
          <c:showSerName val="0"/>
          <c:showPercent val="0"/>
          <c:showBubbleSize val="0"/>
        </c:dLbls>
        <c:gapWidth val="100"/>
        <c:overlap val="-24"/>
        <c:axId val="387596232"/>
        <c:axId val="390796488"/>
        <c:extLst>
          <c:ext xmlns:c15="http://schemas.microsoft.com/office/drawing/2012/chart" uri="{02D57815-91ED-43cb-92C2-25804820EDAC}">
            <c15:filteredBarSeries>
              <c15: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cat>
                  <c:strRef>
                    <c:extLst>
                      <c:ext uri="{02D57815-91ED-43cb-92C2-25804820EDAC}">
                        <c15:formulaRef>
                          <c15:sqref>AFILIADOS_S.S._2!$A$56:$A$76</c15:sqref>
                        </c15:formulaRef>
                      </c:ext>
                    </c:extLst>
                    <c:strCache>
                      <c:ptCount val="21"/>
                      <c:pt idx="0">
                        <c:v>       A. Agricultura, ganadería, silvicultura y pesca</c:v>
                      </c:pt>
                      <c:pt idx="1">
                        <c:v>       B. Industrias extractivas</c:v>
                      </c:pt>
                      <c:pt idx="2">
                        <c:v>       C. Industria manufacturera</c:v>
                      </c:pt>
                      <c:pt idx="3">
                        <c:v>       D. Suministro de energía eléctrica, gas, vapor y aire acondicionado</c:v>
                      </c:pt>
                      <c:pt idx="4">
                        <c:v>       E. Suministro de agua, actividades de saneamiento, gestión de residuos y descontaminación</c:v>
                      </c:pt>
                      <c:pt idx="5">
                        <c:v>       F. Construcción</c:v>
                      </c:pt>
                      <c:pt idx="6">
                        <c:v>       G. Comercio al por mayor y al por menor; reparación de vehículos de motor y motocicletas</c:v>
                      </c:pt>
                      <c:pt idx="7">
                        <c:v>       H. Transporte y almacenamiento</c:v>
                      </c:pt>
                      <c:pt idx="8">
                        <c:v>       I. Hostelería</c:v>
                      </c:pt>
                      <c:pt idx="9">
                        <c:v>       J. Información y comunicaciones</c:v>
                      </c:pt>
                      <c:pt idx="10">
                        <c:v>       K. Actividades financieras y de seguros</c:v>
                      </c:pt>
                      <c:pt idx="11">
                        <c:v>       L. Actividades inmobiliarias</c:v>
                      </c:pt>
                      <c:pt idx="12">
                        <c:v>       M. Actividades profesionales, científicas y técnicas</c:v>
                      </c:pt>
                      <c:pt idx="13">
                        <c:v>       N. Actividades administrativas y servicios auxiliares</c:v>
                      </c:pt>
                      <c:pt idx="14">
                        <c:v>       O. Administración pública y defensa; seguridad social obligatoria</c:v>
                      </c:pt>
                      <c:pt idx="15">
                        <c:v>       P. Educación</c:v>
                      </c:pt>
                      <c:pt idx="16">
                        <c:v>       Q. Actividades sanitarias y de servicios sociales</c:v>
                      </c:pt>
                      <c:pt idx="17">
                        <c:v>       R. Actividades artísticas, recreativas y de entretenimiento</c:v>
                      </c:pt>
                      <c:pt idx="18">
                        <c:v>       S. Otros servicios</c:v>
                      </c:pt>
                      <c:pt idx="19">
                        <c:v>       T. Actividades de los hogares como empleadores y productores de bienes y servicios para uso propio</c:v>
                      </c:pt>
                      <c:pt idx="20">
                        <c:v>       U. Actividades de organizaciones y organismos extraterritoriales</c:v>
                      </c:pt>
                    </c:strCache>
                  </c:strRef>
                </c:cat>
                <c:val>
                  <c:numRef>
                    <c:extLst>
                      <c:ext uri="{02D57815-91ED-43cb-92C2-25804820EDAC}">
                        <c15:formulaRef>
                          <c15:sqref>AFILIADOS_S.S._2!$B$56:$B$76</c15:sqref>
                        </c15:formulaRef>
                      </c:ext>
                    </c:extLst>
                    <c:numCache>
                      <c:formatCode>General</c:formatCode>
                      <c:ptCount val="21"/>
                    </c:numCache>
                  </c:numRef>
                </c:val>
                <c:extLst>
                  <c:ext xmlns:c16="http://schemas.microsoft.com/office/drawing/2014/chart" uri="{C3380CC4-5D6E-409C-BE32-E72D297353CC}">
                    <c16:uniqueId val="{00000001-8C64-4B64-9B10-909F52686AC1}"/>
                  </c:ext>
                </c:extLst>
              </c15:ser>
            </c15:filteredBarSeries>
          </c:ext>
        </c:extLst>
      </c:barChart>
      <c:catAx>
        <c:axId val="387596232"/>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3">
                    <a:lumMod val="50000"/>
                  </a:schemeClr>
                </a:solidFill>
                <a:latin typeface="+mn-lt"/>
                <a:ea typeface="+mn-ea"/>
                <a:cs typeface="+mn-cs"/>
              </a:defRPr>
            </a:pPr>
            <a:endParaRPr lang="es-ES"/>
          </a:p>
        </c:txPr>
        <c:crossAx val="390796488"/>
        <c:crosses val="autoZero"/>
        <c:auto val="1"/>
        <c:lblAlgn val="ctr"/>
        <c:lblOffset val="100"/>
        <c:noMultiLvlLbl val="0"/>
      </c:catAx>
      <c:valAx>
        <c:axId val="390796488"/>
        <c:scaling>
          <c:orientation val="minMax"/>
        </c:scaling>
        <c:delete val="0"/>
        <c:axPos val="l"/>
        <c:majorGridlines>
          <c:spPr>
            <a:ln w="9525" cap="flat" cmpd="sng" algn="ctr">
              <a:solidFill>
                <a:schemeClr val="bg2">
                  <a:lumMod val="90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75000"/>
                  </a:schemeClr>
                </a:solidFill>
                <a:latin typeface="+mn-lt"/>
                <a:ea typeface="+mn-ea"/>
                <a:cs typeface="+mn-cs"/>
              </a:defRPr>
            </a:pPr>
            <a:endParaRPr lang="es-ES"/>
          </a:p>
        </c:txPr>
        <c:crossAx val="38759623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r>
              <a:rPr lang="en-US" sz="1200">
                <a:solidFill>
                  <a:schemeClr val="accent3">
                    <a:lumMod val="50000"/>
                  </a:schemeClr>
                </a:solidFill>
              </a:rPr>
              <a:t>Empresas según actividades económicas (CNAE-09) en la Isla de Tenerife </a:t>
            </a:r>
          </a:p>
          <a:p>
            <a:pPr>
              <a:defRPr sz="1200"/>
            </a:pPr>
            <a:r>
              <a:rPr lang="en-US" sz="1200">
                <a:solidFill>
                  <a:schemeClr val="accent3">
                    <a:lumMod val="50000"/>
                  </a:schemeClr>
                </a:solidFill>
              </a:rPr>
              <a:t>Primer trimestre </a:t>
            </a:r>
            <a:r>
              <a:rPr lang="en-US" sz="1200" b="1" i="0" u="none" strike="noStrike" cap="all" baseline="0">
                <a:effectLst/>
              </a:rPr>
              <a:t>2020</a:t>
            </a:r>
            <a:endParaRPr lang="en-US" sz="1200">
              <a:solidFill>
                <a:schemeClr val="accent3">
                  <a:lumMod val="50000"/>
                </a:schemeClr>
              </a:solidFill>
            </a:endParaRPr>
          </a:p>
        </c:rich>
      </c:tx>
      <c:overlay val="0"/>
      <c:spPr>
        <a:noFill/>
        <a:ln>
          <a:noFill/>
        </a:ln>
        <a:effectLst/>
      </c:spPr>
      <c:txPr>
        <a:bodyPr rot="0" spcFirstLastPara="1" vertOverflow="ellipsis" vert="horz" wrap="square" anchor="ctr" anchorCtr="1"/>
        <a:lstStyle/>
        <a:p>
          <a:pPr>
            <a:defRPr sz="1200" b="1" i="0" u="none" strike="noStrike" kern="1200" cap="all" baseline="0">
              <a:solidFill>
                <a:schemeClr val="tx1">
                  <a:lumMod val="65000"/>
                  <a:lumOff val="35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077327128181857"/>
          <c:y val="0.19226184962173845"/>
          <c:w val="0.84123521346925534"/>
          <c:h val="0.75060235117669116"/>
        </c:manualLayout>
      </c:layout>
      <c:pie3DChart>
        <c:varyColors val="1"/>
        <c:ser>
          <c:idx val="0"/>
          <c:order val="0"/>
          <c:tx>
            <c:strRef>
              <c:f>'EMPRESAS S.S.'!$B$3</c:f>
              <c:strCache>
                <c:ptCount val="1"/>
                <c:pt idx="0">
                  <c:v>2020 Primer trimestre</c:v>
                </c:pt>
              </c:strCache>
            </c:strRef>
          </c:tx>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997-4CE4-BEC8-837733D497B6}"/>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997-4CE4-BEC8-837733D497B6}"/>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997-4CE4-BEC8-837733D497B6}"/>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D997-4CE4-BEC8-837733D497B6}"/>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D997-4CE4-BEC8-837733D497B6}"/>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D997-4CE4-BEC8-837733D497B6}"/>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D997-4CE4-BEC8-837733D497B6}"/>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D997-4CE4-BEC8-837733D497B6}"/>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D997-4CE4-BEC8-837733D497B6}"/>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D997-4CE4-BEC8-837733D497B6}"/>
              </c:ext>
            </c:extLst>
          </c:dPt>
          <c:dLbls>
            <c:dLbl>
              <c:idx val="0"/>
              <c:layout>
                <c:manualLayout>
                  <c:x val="-5.4866365837694983E-2"/>
                  <c:y val="-1.7927170868347338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997-4CE4-BEC8-837733D497B6}"/>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3-D997-4CE4-BEC8-837733D497B6}"/>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ES"/>
                </a:p>
              </c:txPr>
              <c:dLblPos val="outEnd"/>
              <c:showLegendKey val="0"/>
              <c:showVal val="0"/>
              <c:showCatName val="1"/>
              <c:showSerName val="0"/>
              <c:showPercent val="0"/>
              <c:showBubbleSize val="0"/>
              <c:extLst>
                <c:ext xmlns:c16="http://schemas.microsoft.com/office/drawing/2014/chart" uri="{C3380CC4-5D6E-409C-BE32-E72D297353CC}">
                  <c16:uniqueId val="{00000005-D997-4CE4-BEC8-837733D497B6}"/>
                </c:ext>
              </c:extLst>
            </c:dLbl>
            <c:dLbl>
              <c:idx val="3"/>
              <c:layout>
                <c:manualLayout>
                  <c:x val="-0.16422059869399377"/>
                  <c:y val="7.170868347338935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997-4CE4-BEC8-837733D497B6}"/>
                </c:ext>
              </c:extLst>
            </c:dLbl>
            <c:dLbl>
              <c:idx val="4"/>
              <c:layout>
                <c:manualLayout>
                  <c:x val="3.0695439008223114E-3"/>
                  <c:y val="2.913165266106442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997-4CE4-BEC8-837733D497B6}"/>
                </c:ext>
              </c:extLst>
            </c:dLbl>
            <c:dLbl>
              <c:idx val="5"/>
              <c:layout>
                <c:manualLayout>
                  <c:x val="6.0424092535872272E-8"/>
                  <c:y val="-4.929971988795518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6"/>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2209884293905202"/>
                      <c:h val="0.12416806722689076"/>
                    </c:manualLayout>
                  </c15:layout>
                </c:ext>
                <c:ext xmlns:c16="http://schemas.microsoft.com/office/drawing/2014/chart" uri="{C3380CC4-5D6E-409C-BE32-E72D297353CC}">
                  <c16:uniqueId val="{0000000B-D997-4CE4-BEC8-837733D497B6}"/>
                </c:ext>
              </c:extLst>
            </c:dLbl>
            <c:dLbl>
              <c:idx val="6"/>
              <c:layout>
                <c:manualLayout>
                  <c:x val="0"/>
                  <c:y val="-0.13669467787114853"/>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1">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1211509097753493"/>
                      <c:h val="0.12819056441474228"/>
                    </c:manualLayout>
                  </c15:layout>
                </c:ext>
                <c:ext xmlns:c16="http://schemas.microsoft.com/office/drawing/2014/chart" uri="{C3380CC4-5D6E-409C-BE32-E72D297353CC}">
                  <c16:uniqueId val="{0000000D-D997-4CE4-BEC8-837733D497B6}"/>
                </c:ext>
              </c:extLst>
            </c:dLbl>
            <c:dLbl>
              <c:idx val="7"/>
              <c:layout>
                <c:manualLayout>
                  <c:x val="6.0424092535872272E-8"/>
                  <c:y val="-3.5854341736694675E-2"/>
                </c:manualLayout>
              </c:layout>
              <c:spPr>
                <a:noFill/>
                <a:ln>
                  <a:noFill/>
                </a:ln>
                <a:effectLst/>
              </c:spPr>
              <c:txPr>
                <a:bodyPr rot="0" spcFirstLastPara="1" vertOverflow="ellipsis" vert="horz" wrap="square" lIns="38100" tIns="19050" rIns="38100" bIns="19050" anchor="ctr" anchorCtr="1">
                  <a:noAutofit/>
                </a:bodyPr>
                <a:lstStyle/>
                <a:p>
                  <a:pPr>
                    <a:defRPr sz="1000" b="1" i="0" u="none" strike="noStrike" kern="1200" spc="0" baseline="0">
                      <a:solidFill>
                        <a:schemeClr val="accent2">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15:layout>
                    <c:manualLayout>
                      <c:w val="0.11857648088876588"/>
                      <c:h val="0.20575910364145658"/>
                    </c:manualLayout>
                  </c15:layout>
                </c:ext>
                <c:ext xmlns:c16="http://schemas.microsoft.com/office/drawing/2014/chart" uri="{C3380CC4-5D6E-409C-BE32-E72D297353CC}">
                  <c16:uniqueId val="{0000000F-D997-4CE4-BEC8-837733D497B6}"/>
                </c:ext>
              </c:extLst>
            </c:dLbl>
            <c:dLbl>
              <c:idx val="8"/>
              <c:layout>
                <c:manualLayout>
                  <c:x val="5.3252649195409792E-2"/>
                  <c:y val="-4.929971988795520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997-4CE4-BEC8-837733D497B6}"/>
                </c:ext>
              </c:extLst>
            </c:dLbl>
            <c:dLbl>
              <c:idx val="9"/>
              <c:layout>
                <c:manualLayout>
                  <c:x val="8.7140698683397813E-2"/>
                  <c:y val="-2.2408963585434172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ES"/>
                </a:p>
              </c:txPr>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997-4CE4-BEC8-837733D497B6}"/>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strRef>
              <c:f>'EMPRESAS S.S.'!$A$4:$A$13</c:f>
              <c:strCache>
                <c:ptCount val="10"/>
                <c:pt idx="0">
                  <c:v>       Agricultura, ganadería, silvicultura y pesca</c:v>
                </c:pt>
                <c:pt idx="1">
                  <c:v>       Industrias extractivas; industria manufacturera; suministro de energía y agua; gestión de residuos</c:v>
                </c:pt>
                <c:pt idx="2">
                  <c:v>       Construcción</c:v>
                </c:pt>
                <c:pt idx="3">
                  <c:v>       Comercio; reparación de vehículos de motor; transporte y almacenamiento; hostelería</c:v>
                </c:pt>
                <c:pt idx="4">
                  <c:v>       Información y comunicaciones</c:v>
                </c:pt>
                <c:pt idx="5">
                  <c:v>       Actividades financieras y de seguros</c:v>
                </c:pt>
                <c:pt idx="6">
                  <c:v>       Actividades inmobiliarias</c:v>
                </c:pt>
                <c:pt idx="7">
                  <c:v>       Actividades profesionales, científicas y técnicas; actividades administrativas y auxiliares</c:v>
                </c:pt>
                <c:pt idx="8">
                  <c:v>       Administración pública y defensa; educación; actividades sanitarias y de servicios sociales</c:v>
                </c:pt>
                <c:pt idx="9">
                  <c:v>       Actividades artísticas, recreativas y de entretenimiento y otros servicios</c:v>
                </c:pt>
              </c:strCache>
            </c:strRef>
          </c:cat>
          <c:val>
            <c:numRef>
              <c:f>'EMPRESAS S.S.'!$B$4:$B$13</c:f>
              <c:numCache>
                <c:formatCode>#,##0</c:formatCode>
                <c:ptCount val="10"/>
                <c:pt idx="0">
                  <c:v>1015</c:v>
                </c:pt>
                <c:pt idx="1">
                  <c:v>1280</c:v>
                </c:pt>
                <c:pt idx="2">
                  <c:v>1994</c:v>
                </c:pt>
                <c:pt idx="3">
                  <c:v>12049</c:v>
                </c:pt>
                <c:pt idx="4" formatCode="General">
                  <c:v>407</c:v>
                </c:pt>
                <c:pt idx="5" formatCode="General">
                  <c:v>312</c:v>
                </c:pt>
                <c:pt idx="6" formatCode="General">
                  <c:v>780</c:v>
                </c:pt>
                <c:pt idx="7">
                  <c:v>3059</c:v>
                </c:pt>
                <c:pt idx="8">
                  <c:v>1555</c:v>
                </c:pt>
                <c:pt idx="9">
                  <c:v>2743</c:v>
                </c:pt>
              </c:numCache>
            </c:numRef>
          </c:val>
          <c:extLst>
            <c:ext xmlns:c16="http://schemas.microsoft.com/office/drawing/2014/chart" uri="{C3380CC4-5D6E-409C-BE32-E72D297353CC}">
              <c16:uniqueId val="{00000014-D997-4CE4-BEC8-837733D497B6}"/>
            </c:ext>
          </c:extLst>
        </c:ser>
        <c:dLbls>
          <c:dLblPos val="outEnd"/>
          <c:showLegendKey val="0"/>
          <c:showVal val="0"/>
          <c:showCatName val="1"/>
          <c:showSerName val="0"/>
          <c:showPercent val="0"/>
          <c:showBubbleSize val="0"/>
          <c:showLeaderLines val="0"/>
        </c:dLbls>
      </c:pie3DChart>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r>
              <a:rPr lang="es-ES" b="1">
                <a:solidFill>
                  <a:schemeClr val="accent1">
                    <a:lumMod val="50000"/>
                  </a:schemeClr>
                </a:solidFill>
              </a:rPr>
              <a:t>Variación</a:t>
            </a:r>
            <a:r>
              <a:rPr lang="es-ES" b="1" baseline="0">
                <a:solidFill>
                  <a:schemeClr val="accent1">
                    <a:lumMod val="50000"/>
                  </a:schemeClr>
                </a:solidFill>
              </a:rPr>
              <a:t> Interanual Pernoctaciones Marzo 20/19</a:t>
            </a:r>
            <a:endParaRPr lang="es-ES" b="1">
              <a:solidFill>
                <a:schemeClr val="accent1">
                  <a:lumMod val="50000"/>
                </a:schemeClr>
              </a:solidFill>
            </a:endParaRPr>
          </a:p>
        </c:rich>
      </c:tx>
      <c:overlay val="0"/>
      <c:spPr>
        <a:noFill/>
        <a:ln>
          <a:noFill/>
        </a:ln>
        <a:effectLst/>
      </c:spPr>
      <c:txPr>
        <a:bodyPr rot="0" spcFirstLastPara="1" vertOverflow="ellipsis" vert="horz" wrap="square" anchor="ctr" anchorCtr="1"/>
        <a:lstStyle/>
        <a:p>
          <a:pPr>
            <a:defRPr sz="1800" b="0" i="0" u="none" strike="noStrike" kern="1200" cap="none" spc="5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tx>
            <c:strRef>
              <c:f>TURISMO_2!$E$3</c:f>
              <c:strCache>
                <c:ptCount val="1"/>
                <c:pt idx="0">
                  <c:v>2019</c:v>
                </c:pt>
              </c:strCache>
            </c:strRef>
          </c:tx>
          <c:spPr>
            <a:noFill/>
            <a:ln w="25400" cap="flat" cmpd="sng" algn="ctr">
              <a:solidFill>
                <a:schemeClr val="accent1"/>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TURISMO_2!$E$6</c:f>
              <c:numCache>
                <c:formatCode>#,##0_);\(#,##0\)</c:formatCode>
                <c:ptCount val="1"/>
                <c:pt idx="0">
                  <c:v>3627801</c:v>
                </c:pt>
              </c:numCache>
            </c:numRef>
          </c:val>
          <c:extLst>
            <c:ext xmlns:c16="http://schemas.microsoft.com/office/drawing/2014/chart" uri="{C3380CC4-5D6E-409C-BE32-E72D297353CC}">
              <c16:uniqueId val="{00000000-A6FB-4CEF-9A86-41DE34E33F60}"/>
            </c:ext>
          </c:extLst>
        </c:ser>
        <c:ser>
          <c:idx val="1"/>
          <c:order val="1"/>
          <c:tx>
            <c:strRef>
              <c:f>TURISMO_2!$F$3</c:f>
              <c:strCache>
                <c:ptCount val="1"/>
                <c:pt idx="0">
                  <c:v>2020</c:v>
                </c:pt>
              </c:strCache>
            </c:strRef>
          </c:tx>
          <c:spPr>
            <a:noFill/>
            <a:ln w="25400" cap="flat" cmpd="sng" algn="ctr">
              <a:solidFill>
                <a:schemeClr val="accent6">
                  <a:lumMod val="75000"/>
                </a:schemeClr>
              </a:solidFill>
              <a:miter lim="800000"/>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E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TURISMO_2!$F$6</c:f>
              <c:numCache>
                <c:formatCode>#,##0_);\(#,##0\)</c:formatCode>
                <c:ptCount val="1"/>
                <c:pt idx="0">
                  <c:v>1606420</c:v>
                </c:pt>
              </c:numCache>
            </c:numRef>
          </c:val>
          <c:extLst>
            <c:ext xmlns:c16="http://schemas.microsoft.com/office/drawing/2014/chart" uri="{C3380CC4-5D6E-409C-BE32-E72D297353CC}">
              <c16:uniqueId val="{00000001-A6FB-4CEF-9A86-41DE34E33F60}"/>
            </c:ext>
          </c:extLst>
        </c:ser>
        <c:dLbls>
          <c:dLblPos val="inEnd"/>
          <c:showLegendKey val="0"/>
          <c:showVal val="1"/>
          <c:showCatName val="0"/>
          <c:showSerName val="0"/>
          <c:showPercent val="0"/>
          <c:showBubbleSize val="0"/>
        </c:dLbls>
        <c:gapWidth val="164"/>
        <c:overlap val="-35"/>
        <c:axId val="343194608"/>
        <c:axId val="386216064"/>
      </c:barChart>
      <c:catAx>
        <c:axId val="343194608"/>
        <c:scaling>
          <c:orientation val="minMax"/>
        </c:scaling>
        <c:delete val="1"/>
        <c:axPos val="b"/>
        <c:numFmt formatCode="General" sourceLinked="1"/>
        <c:majorTickMark val="none"/>
        <c:minorTickMark val="none"/>
        <c:tickLblPos val="nextTo"/>
        <c:crossAx val="386216064"/>
        <c:crosses val="autoZero"/>
        <c:auto val="1"/>
        <c:lblAlgn val="ctr"/>
        <c:lblOffset val="100"/>
        <c:noMultiLvlLbl val="0"/>
      </c:catAx>
      <c:valAx>
        <c:axId val="386216064"/>
        <c:scaling>
          <c:orientation val="minMax"/>
        </c:scaling>
        <c:delete val="0"/>
        <c:axPos val="l"/>
        <c:numFmt formatCode="#,##0_);\(#,##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crossAx val="343194608"/>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Indicadores Mensuales de Empleo en el Sector Turístico de la Isla de Tenerife - Junio 2020</a:t>
            </a:r>
          </a:p>
        </c:rich>
      </c:tx>
      <c:overlay val="0"/>
      <c:spPr>
        <a:noFill/>
        <a:ln w="25400">
          <a:noFill/>
        </a:ln>
      </c:spPr>
    </c:title>
    <c:autoTitleDeleted val="0"/>
    <c:plotArea>
      <c:layout/>
      <c:barChart>
        <c:barDir val="bar"/>
        <c:grouping val="clustered"/>
        <c:varyColors val="0"/>
        <c:ser>
          <c:idx val="0"/>
          <c:order val="0"/>
          <c:tx>
            <c:strRef>
              <c:f>TURISMO_3!$B$2</c:f>
              <c:strCache>
                <c:ptCount val="1"/>
                <c:pt idx="0">
                  <c:v>Contratos</c:v>
                </c:pt>
              </c:strCache>
            </c:strRef>
          </c:tx>
          <c:spPr>
            <a:solidFill>
              <a:srgbClr val="5B9BD5"/>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TURISMO_3!$B$3:$B$14</c:f>
              <c:numCache>
                <c:formatCode>#,##0</c:formatCode>
                <c:ptCount val="12"/>
                <c:pt idx="0">
                  <c:v>277</c:v>
                </c:pt>
                <c:pt idx="1">
                  <c:v>39</c:v>
                </c:pt>
                <c:pt idx="2">
                  <c:v>2</c:v>
                </c:pt>
                <c:pt idx="3">
                  <c:v>38</c:v>
                </c:pt>
                <c:pt idx="4">
                  <c:v>1417</c:v>
                </c:pt>
                <c:pt idx="5">
                  <c:v>39</c:v>
                </c:pt>
                <c:pt idx="6">
                  <c:v>32</c:v>
                </c:pt>
                <c:pt idx="7">
                  <c:v>21</c:v>
                </c:pt>
                <c:pt idx="8">
                  <c:v>19</c:v>
                </c:pt>
                <c:pt idx="9">
                  <c:v>3</c:v>
                </c:pt>
                <c:pt idx="10">
                  <c:v>10</c:v>
                </c:pt>
                <c:pt idx="11">
                  <c:v>190</c:v>
                </c:pt>
              </c:numCache>
            </c:numRef>
          </c:val>
          <c:extLst>
            <c:ext xmlns:c16="http://schemas.microsoft.com/office/drawing/2014/chart" uri="{C3380CC4-5D6E-409C-BE32-E72D297353CC}">
              <c16:uniqueId val="{00000000-345A-4612-9F61-96FA6B8EB73A}"/>
            </c:ext>
          </c:extLst>
        </c:ser>
        <c:ser>
          <c:idx val="1"/>
          <c:order val="1"/>
          <c:tx>
            <c:strRef>
              <c:f>TURISMO_3!$C$2</c:f>
              <c:strCache>
                <c:ptCount val="1"/>
                <c:pt idx="0">
                  <c:v>Demandas de empleo</c:v>
                </c:pt>
              </c:strCache>
            </c:strRef>
          </c:tx>
          <c:spPr>
            <a:solidFill>
              <a:srgbClr val="ED7D31"/>
            </a:solidFill>
            <a:ln w="25400">
              <a:noFill/>
            </a:ln>
          </c:spPr>
          <c:invertIfNegative val="0"/>
          <c:cat>
            <c:strRef>
              <c:f>TURISMO_3!$A$3:$A$14</c:f>
              <c:strCache>
                <c:ptCount val="12"/>
                <c:pt idx="0">
                  <c:v>Transporte terrestre y por tuberia</c:v>
                </c:pt>
                <c:pt idx="1">
                  <c:v>Transporte maritimo y por vias navegables interiores</c:v>
                </c:pt>
                <c:pt idx="2">
                  <c:v>Transporte aereo</c:v>
                </c:pt>
                <c:pt idx="3">
                  <c:v>Servicios de alojamiento</c:v>
                </c:pt>
                <c:pt idx="4">
                  <c:v>Servicios de comidas y bebidas</c:v>
                </c:pt>
                <c:pt idx="5">
                  <c:v>Actividades inmobiliarias</c:v>
                </c:pt>
                <c:pt idx="6">
                  <c:v>Actividades de alquiler</c:v>
                </c:pt>
                <c:pt idx="7">
                  <c:v>Actividades de agencias de viajes, operadores turisticos, servicios de reservas y actividades relacionadas con los mismos</c:v>
                </c:pt>
                <c:pt idx="8">
                  <c:v>Actividades de creacion, artisticas y espectaculos</c:v>
                </c:pt>
                <c:pt idx="9">
                  <c:v>Actividades de bibliotecas, archivos, museos y otras actividades culturales</c:v>
                </c:pt>
                <c:pt idx="10">
                  <c:v>Actividades de juegos de azar y apuestas</c:v>
                </c:pt>
                <c:pt idx="11">
                  <c:v>Actividades deportivas, recreativas y de entretenimiento</c:v>
                </c:pt>
              </c:strCache>
            </c:strRef>
          </c:cat>
          <c:val>
            <c:numRef>
              <c:f>TURISMO_3!$C$3:$C$14</c:f>
              <c:numCache>
                <c:formatCode>#,##0</c:formatCode>
                <c:ptCount val="12"/>
                <c:pt idx="0">
                  <c:v>2354</c:v>
                </c:pt>
                <c:pt idx="1">
                  <c:v>356</c:v>
                </c:pt>
                <c:pt idx="2">
                  <c:v>301</c:v>
                </c:pt>
                <c:pt idx="3">
                  <c:v>7831</c:v>
                </c:pt>
                <c:pt idx="4">
                  <c:v>14035</c:v>
                </c:pt>
                <c:pt idx="5">
                  <c:v>831</c:v>
                </c:pt>
                <c:pt idx="6">
                  <c:v>706</c:v>
                </c:pt>
                <c:pt idx="7">
                  <c:v>530</c:v>
                </c:pt>
                <c:pt idx="8">
                  <c:v>956</c:v>
                </c:pt>
                <c:pt idx="9">
                  <c:v>88</c:v>
                </c:pt>
                <c:pt idx="10">
                  <c:v>159</c:v>
                </c:pt>
                <c:pt idx="11">
                  <c:v>1670</c:v>
                </c:pt>
              </c:numCache>
            </c:numRef>
          </c:val>
          <c:extLst>
            <c:ext xmlns:c16="http://schemas.microsoft.com/office/drawing/2014/chart" uri="{C3380CC4-5D6E-409C-BE32-E72D297353CC}">
              <c16:uniqueId val="{00000001-345A-4612-9F61-96FA6B8EB73A}"/>
            </c:ext>
          </c:extLst>
        </c:ser>
        <c:dLbls>
          <c:showLegendKey val="0"/>
          <c:showVal val="0"/>
          <c:showCatName val="0"/>
          <c:showSerName val="0"/>
          <c:showPercent val="0"/>
          <c:showBubbleSize val="0"/>
        </c:dLbls>
        <c:gapWidth val="182"/>
        <c:axId val="386216456"/>
        <c:axId val="386220768"/>
      </c:barChart>
      <c:catAx>
        <c:axId val="386216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20768"/>
        <c:crosses val="autoZero"/>
        <c:auto val="1"/>
        <c:lblAlgn val="ctr"/>
        <c:lblOffset val="100"/>
        <c:noMultiLvlLbl val="0"/>
      </c:catAx>
      <c:valAx>
        <c:axId val="386220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16456"/>
        <c:crosses val="autoZero"/>
        <c:crossBetween val="between"/>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5">
                    <a:lumMod val="50000"/>
                  </a:schemeClr>
                </a:solidFill>
                <a:latin typeface="+mn-lt"/>
                <a:ea typeface="+mn-ea"/>
                <a:cs typeface="+mn-cs"/>
              </a:defRPr>
            </a:pPr>
            <a:r>
              <a:rPr lang="en-US" b="1">
                <a:solidFill>
                  <a:schemeClr val="accent5">
                    <a:lumMod val="50000"/>
                  </a:schemeClr>
                </a:solidFill>
                <a:latin typeface="Century Gothic" panose="020B0502020202020204" pitchFamily="34" charset="0"/>
              </a:rPr>
              <a:t>Afiliaciones de Residentes a la Seguridad Social en</a:t>
            </a:r>
            <a:r>
              <a:rPr lang="en-US" b="1" baseline="0">
                <a:solidFill>
                  <a:schemeClr val="accent5">
                    <a:lumMod val="50000"/>
                  </a:schemeClr>
                </a:solidFill>
                <a:latin typeface="Century Gothic" panose="020B0502020202020204" pitchFamily="34" charset="0"/>
              </a:rPr>
              <a:t> el Sector Turístico - Segundo Trimestre 2020</a:t>
            </a:r>
            <a:endParaRPr lang="en-US" b="1">
              <a:solidFill>
                <a:schemeClr val="accent5">
                  <a:lumMod val="50000"/>
                </a:schemeClr>
              </a:solidFill>
              <a:latin typeface="Century Gothic" panose="020B0502020202020204" pitchFamily="34" charset="0"/>
            </a:endParaRPr>
          </a:p>
        </c:rich>
      </c:tx>
      <c:overlay val="0"/>
      <c:spPr>
        <a:noFill/>
        <a:ln w="25400">
          <a:noFill/>
        </a:ln>
      </c:spPr>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857142857142857E-2"/>
          <c:y val="0.13701816479082923"/>
          <c:w val="0.919047619047619"/>
          <c:h val="0.33140244579088712"/>
        </c:manualLayout>
      </c:layout>
      <c:pie3DChart>
        <c:varyColors val="1"/>
        <c:ser>
          <c:idx val="0"/>
          <c:order val="0"/>
          <c:tx>
            <c:strRef>
              <c:f>TURISMO_3!$B$21</c:f>
              <c:strCache>
                <c:ptCount val="1"/>
                <c:pt idx="0">
                  <c:v>Afiliaciones Residentes</c:v>
                </c:pt>
              </c:strCache>
            </c:strRef>
          </c:tx>
          <c:spPr>
            <a:ln>
              <a:noFill/>
            </a:ln>
          </c:spPr>
          <c:dPt>
            <c:idx val="0"/>
            <c:bubble3D val="0"/>
            <c:spPr>
              <a:solidFill>
                <a:srgbClr val="5B9BD5"/>
              </a:solidFill>
              <a:ln w="25400">
                <a:noFill/>
              </a:ln>
            </c:spPr>
            <c:extLst>
              <c:ext xmlns:c16="http://schemas.microsoft.com/office/drawing/2014/chart" uri="{C3380CC4-5D6E-409C-BE32-E72D297353CC}">
                <c16:uniqueId val="{00000001-CD1C-47CC-ACB2-AB3CC89E90D4}"/>
              </c:ext>
            </c:extLst>
          </c:dPt>
          <c:dPt>
            <c:idx val="1"/>
            <c:bubble3D val="0"/>
            <c:spPr>
              <a:solidFill>
                <a:srgbClr val="ED7D31"/>
              </a:solidFill>
              <a:ln w="25400">
                <a:noFill/>
              </a:ln>
            </c:spPr>
            <c:extLst>
              <c:ext xmlns:c16="http://schemas.microsoft.com/office/drawing/2014/chart" uri="{C3380CC4-5D6E-409C-BE32-E72D297353CC}">
                <c16:uniqueId val="{00000003-CD1C-47CC-ACB2-AB3CC89E90D4}"/>
              </c:ext>
            </c:extLst>
          </c:dPt>
          <c:dPt>
            <c:idx val="2"/>
            <c:bubble3D val="0"/>
            <c:spPr>
              <a:solidFill>
                <a:srgbClr val="A5A5A5"/>
              </a:solidFill>
              <a:ln w="25400">
                <a:noFill/>
              </a:ln>
            </c:spPr>
            <c:extLst>
              <c:ext xmlns:c16="http://schemas.microsoft.com/office/drawing/2014/chart" uri="{C3380CC4-5D6E-409C-BE32-E72D297353CC}">
                <c16:uniqueId val="{00000005-CD1C-47CC-ACB2-AB3CC89E90D4}"/>
              </c:ext>
            </c:extLst>
          </c:dPt>
          <c:dPt>
            <c:idx val="3"/>
            <c:bubble3D val="0"/>
            <c:spPr>
              <a:solidFill>
                <a:srgbClr val="FFC000"/>
              </a:solidFill>
              <a:ln w="25400">
                <a:noFill/>
              </a:ln>
            </c:spPr>
            <c:extLst>
              <c:ext xmlns:c16="http://schemas.microsoft.com/office/drawing/2014/chart" uri="{C3380CC4-5D6E-409C-BE32-E72D297353CC}">
                <c16:uniqueId val="{00000007-CD1C-47CC-ACB2-AB3CC89E90D4}"/>
              </c:ext>
            </c:extLst>
          </c:dPt>
          <c:dPt>
            <c:idx val="4"/>
            <c:bubble3D val="0"/>
            <c:spPr>
              <a:solidFill>
                <a:srgbClr val="4472C4"/>
              </a:solidFill>
              <a:ln w="25400">
                <a:noFill/>
              </a:ln>
            </c:spPr>
            <c:extLst>
              <c:ext xmlns:c16="http://schemas.microsoft.com/office/drawing/2014/chart" uri="{C3380CC4-5D6E-409C-BE32-E72D297353CC}">
                <c16:uniqueId val="{00000009-CD1C-47CC-ACB2-AB3CC89E90D4}"/>
              </c:ext>
            </c:extLst>
          </c:dPt>
          <c:dPt>
            <c:idx val="5"/>
            <c:bubble3D val="0"/>
            <c:spPr>
              <a:solidFill>
                <a:srgbClr val="70AD47"/>
              </a:solidFill>
              <a:ln w="25400">
                <a:noFill/>
              </a:ln>
            </c:spPr>
            <c:extLst>
              <c:ext xmlns:c16="http://schemas.microsoft.com/office/drawing/2014/chart" uri="{C3380CC4-5D6E-409C-BE32-E72D297353CC}">
                <c16:uniqueId val="{0000000B-CD1C-47CC-ACB2-AB3CC89E90D4}"/>
              </c:ext>
            </c:extLst>
          </c:dPt>
          <c:dPt>
            <c:idx val="6"/>
            <c:bubble3D val="0"/>
            <c:spPr>
              <a:solidFill>
                <a:schemeClr val="accent1">
                  <a:lumMod val="60000"/>
                </a:schemeClr>
              </a:solidFill>
              <a:ln w="25400">
                <a:noFill/>
              </a:ln>
              <a:effectLst/>
              <a:sp3d/>
            </c:spPr>
            <c:extLst>
              <c:ext xmlns:c16="http://schemas.microsoft.com/office/drawing/2014/chart" uri="{C3380CC4-5D6E-409C-BE32-E72D297353CC}">
                <c16:uniqueId val="{0000000D-CD1C-47CC-ACB2-AB3CC89E90D4}"/>
              </c:ext>
            </c:extLst>
          </c:dPt>
          <c:dPt>
            <c:idx val="7"/>
            <c:bubble3D val="0"/>
            <c:spPr>
              <a:solidFill>
                <a:schemeClr val="accent2">
                  <a:lumMod val="60000"/>
                </a:schemeClr>
              </a:solidFill>
              <a:ln w="25400">
                <a:noFill/>
              </a:ln>
              <a:effectLst/>
              <a:sp3d/>
            </c:spPr>
            <c:extLst>
              <c:ext xmlns:c16="http://schemas.microsoft.com/office/drawing/2014/chart" uri="{C3380CC4-5D6E-409C-BE32-E72D297353CC}">
                <c16:uniqueId val="{0000000F-CD1C-47CC-ACB2-AB3CC89E90D4}"/>
              </c:ext>
            </c:extLst>
          </c:dPt>
          <c:dPt>
            <c:idx val="8"/>
            <c:bubble3D val="0"/>
            <c:spPr>
              <a:solidFill>
                <a:schemeClr val="accent3">
                  <a:lumMod val="60000"/>
                </a:schemeClr>
              </a:solidFill>
              <a:ln w="25400">
                <a:noFill/>
              </a:ln>
              <a:effectLst/>
              <a:sp3d/>
            </c:spPr>
            <c:extLst>
              <c:ext xmlns:c16="http://schemas.microsoft.com/office/drawing/2014/chart" uri="{C3380CC4-5D6E-409C-BE32-E72D297353CC}">
                <c16:uniqueId val="{00000011-CD1C-47CC-ACB2-AB3CC89E90D4}"/>
              </c:ext>
            </c:extLst>
          </c:dPt>
          <c:dPt>
            <c:idx val="9"/>
            <c:bubble3D val="0"/>
            <c:spPr>
              <a:solidFill>
                <a:schemeClr val="accent4">
                  <a:lumMod val="60000"/>
                </a:schemeClr>
              </a:solidFill>
              <a:ln w="25400">
                <a:noFill/>
              </a:ln>
              <a:effectLst/>
              <a:sp3d/>
            </c:spPr>
            <c:extLst>
              <c:ext xmlns:c16="http://schemas.microsoft.com/office/drawing/2014/chart" uri="{C3380CC4-5D6E-409C-BE32-E72D297353CC}">
                <c16:uniqueId val="{00000013-CD1C-47CC-ACB2-AB3CC89E90D4}"/>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(TURISMO_3!$B$24,TURISMO_3!$B$29,TURISMO_3!$B$34,TURISMO_3!$B$36,TURISMO_3!$B$40,TURISMO_3!$B$43,TURISMO_3!$B$46,TURISMO_3!$B$50,TURISMO_3!$B$54,TURISMO_3!$B$62)</c:f>
              <c:numCache>
                <c:formatCode>#,##0</c:formatCode>
                <c:ptCount val="10"/>
                <c:pt idx="0">
                  <c:v>22689</c:v>
                </c:pt>
                <c:pt idx="1">
                  <c:v>30594</c:v>
                </c:pt>
                <c:pt idx="2">
                  <c:v>1</c:v>
                </c:pt>
                <c:pt idx="3">
                  <c:v>6457</c:v>
                </c:pt>
                <c:pt idx="4">
                  <c:v>1006</c:v>
                </c:pt>
                <c:pt idx="5">
                  <c:v>2602</c:v>
                </c:pt>
                <c:pt idx="6">
                  <c:v>1027</c:v>
                </c:pt>
                <c:pt idx="7">
                  <c:v>2243</c:v>
                </c:pt>
                <c:pt idx="8">
                  <c:v>1563</c:v>
                </c:pt>
                <c:pt idx="9">
                  <c:v>4083</c:v>
                </c:pt>
              </c:numCache>
            </c:numRef>
          </c:val>
          <c:extLst>
            <c:ext xmlns:c16="http://schemas.microsoft.com/office/drawing/2014/chart" uri="{C3380CC4-5D6E-409C-BE32-E72D297353CC}">
              <c16:uniqueId val="{00000014-CD1C-47CC-ACB2-AB3CC89E90D4}"/>
            </c:ext>
          </c:extLst>
        </c:ser>
        <c:dLbls>
          <c:showLegendKey val="0"/>
          <c:showVal val="0"/>
          <c:showCatName val="0"/>
          <c:showSerName val="0"/>
          <c:showPercent val="0"/>
          <c:showBubbleSize val="0"/>
          <c:showLeaderLines val="1"/>
        </c:dLbls>
      </c:pie3DChart>
      <c:spPr>
        <a:noFill/>
        <a:ln w="25400">
          <a:noFill/>
        </a:ln>
      </c:spPr>
    </c:plotArea>
    <c:legend>
      <c:legendPos val="b"/>
      <c:layout>
        <c:manualLayout>
          <c:xMode val="edge"/>
          <c:yMode val="edge"/>
          <c:x val="3.2412429927740516E-2"/>
          <c:y val="0.4136632920884889"/>
          <c:w val="0.82886879880755637"/>
          <c:h val="0.42880335610222636"/>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Empresas Inscritas a la Seguridad</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Social en el Sector Turístico</a:t>
            </a:r>
          </a:p>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Primer Trimestre 2020</a:t>
            </a:r>
          </a:p>
        </c:rich>
      </c:tx>
      <c:layout>
        <c:manualLayout>
          <c:xMode val="edge"/>
          <c:yMode val="edge"/>
          <c:x val="6.0409115527225764E-3"/>
          <c:y val="2.8107306064176656E-2"/>
        </c:manualLayout>
      </c:layout>
      <c:overlay val="0"/>
      <c:spPr>
        <a:noFill/>
        <a:ln w="25400">
          <a:noFill/>
        </a:ln>
      </c:spPr>
    </c:title>
    <c:autoTitleDeleted val="0"/>
    <c:plotArea>
      <c:layout>
        <c:manualLayout>
          <c:layoutTarget val="inner"/>
          <c:xMode val="edge"/>
          <c:yMode val="edge"/>
          <c:x val="0.47418175853018374"/>
          <c:y val="3.5133943317606975E-3"/>
          <c:w val="0.47663648293963257"/>
          <c:h val="0.60286029028936539"/>
        </c:manualLayout>
      </c:layout>
      <c:doughnutChart>
        <c:varyColors val="1"/>
        <c:ser>
          <c:idx val="0"/>
          <c:order val="0"/>
          <c:tx>
            <c:v>Empresas</c:v>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C94E-49E4-8066-E7AA158E787F}"/>
              </c:ext>
            </c:extLst>
          </c:dPt>
          <c:dPt>
            <c:idx val="1"/>
            <c:bubble3D val="0"/>
            <c:spPr>
              <a:solidFill>
                <a:schemeClr val="accent6">
                  <a:lumMod val="75000"/>
                </a:schemeClr>
              </a:solidFill>
              <a:ln>
                <a:noFill/>
              </a:ln>
              <a:effectLst/>
            </c:spPr>
            <c:extLst>
              <c:ext xmlns:c16="http://schemas.microsoft.com/office/drawing/2014/chart" uri="{C3380CC4-5D6E-409C-BE32-E72D297353CC}">
                <c16:uniqueId val="{00000003-C94E-49E4-8066-E7AA158E787F}"/>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C94E-49E4-8066-E7AA158E787F}"/>
              </c:ext>
            </c:extLst>
          </c:dPt>
          <c:dPt>
            <c:idx val="3"/>
            <c:bubble3D val="0"/>
            <c:spPr>
              <a:solidFill>
                <a:srgbClr val="FFC000"/>
              </a:solidFill>
              <a:ln>
                <a:noFill/>
              </a:ln>
              <a:effectLst/>
            </c:spPr>
            <c:extLst>
              <c:ext xmlns:c16="http://schemas.microsoft.com/office/drawing/2014/chart" uri="{C3380CC4-5D6E-409C-BE32-E72D297353CC}">
                <c16:uniqueId val="{00000007-C94E-49E4-8066-E7AA158E787F}"/>
              </c:ext>
            </c:extLst>
          </c:dPt>
          <c:dPt>
            <c:idx val="4"/>
            <c:bubble3D val="0"/>
            <c:spPr>
              <a:solidFill>
                <a:srgbClr val="92D050"/>
              </a:solidFill>
              <a:ln>
                <a:noFill/>
              </a:ln>
              <a:effectLst/>
            </c:spPr>
            <c:extLst>
              <c:ext xmlns:c16="http://schemas.microsoft.com/office/drawing/2014/chart" uri="{C3380CC4-5D6E-409C-BE32-E72D297353CC}">
                <c16:uniqueId val="{00000009-C94E-49E4-8066-E7AA158E787F}"/>
              </c:ext>
            </c:extLst>
          </c:dPt>
          <c:dPt>
            <c:idx val="5"/>
            <c:bubble3D val="0"/>
            <c:spPr>
              <a:solidFill>
                <a:schemeClr val="tx1">
                  <a:lumMod val="50000"/>
                  <a:lumOff val="50000"/>
                </a:schemeClr>
              </a:solidFill>
              <a:ln>
                <a:noFill/>
              </a:ln>
              <a:effectLst/>
            </c:spPr>
            <c:extLst>
              <c:ext xmlns:c16="http://schemas.microsoft.com/office/drawing/2014/chart" uri="{C3380CC4-5D6E-409C-BE32-E72D297353CC}">
                <c16:uniqueId val="{0000000B-C94E-49E4-8066-E7AA158E787F}"/>
              </c:ext>
            </c:extLst>
          </c:dPt>
          <c:dPt>
            <c:idx val="6"/>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D-C94E-49E4-8066-E7AA158E787F}"/>
              </c:ext>
            </c:extLst>
          </c:dPt>
          <c:dPt>
            <c:idx val="7"/>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0F-C94E-49E4-8066-E7AA158E787F}"/>
              </c:ext>
            </c:extLst>
          </c:dPt>
          <c:dPt>
            <c:idx val="8"/>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1-C94E-49E4-8066-E7AA158E787F}"/>
              </c:ext>
            </c:extLst>
          </c:dPt>
          <c:dPt>
            <c:idx val="9"/>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c:spPr>
            <c:extLst>
              <c:ext xmlns:c16="http://schemas.microsoft.com/office/drawing/2014/chart" uri="{C3380CC4-5D6E-409C-BE32-E72D297353CC}">
                <c16:uniqueId val="{00000013-C94E-49E4-8066-E7AA158E787F}"/>
              </c:ext>
            </c:extLst>
          </c:dPt>
          <c:cat>
            <c:strRef>
              <c:f>(TURISMO_3!$A$24,TURISMO_3!$A$29,TURISMO_3!$A$34,TURISMO_3!$A$36,TURISMO_3!$A$40,TURISMO_3!$A$43,TURISMO_3!$A$46,TURISMO_3!$A$50,TURISMO_3!$A$54,TURISMO_3!$A$62)</c:f>
              <c:strCache>
                <c:ptCount val="10"/>
                <c:pt idx="0">
                  <c:v>        HOTELES Y SIMILARES</c:v>
                </c:pt>
                <c:pt idx="1">
                  <c:v>        RESTAURANTES Y SIMILARES</c:v>
                </c:pt>
                <c:pt idx="2">
                  <c:v>        SERVICIOS DE TRANSPORTE DE PASAJEROS POR FERROCARRIL</c:v>
                </c:pt>
                <c:pt idx="3">
                  <c:v>        SERVICIOS DE TRANSPORTE DE PASAJEROS POR CARRETERA</c:v>
                </c:pt>
                <c:pt idx="4">
                  <c:v>        SERVICIOS DE TRANSPORTE MARÍTIMO DE PASAJEROS</c:v>
                </c:pt>
                <c:pt idx="5">
                  <c:v>        SERVICIOS DE TRANSPORTE AÉREO DE PASAJEROS Y ACTIVIDADES ANEXAS</c:v>
                </c:pt>
                <c:pt idx="6">
                  <c:v>        ALQUILER DE BIENES DE EQUIPO DE TRANSPORTE DE PASAJEROS</c:v>
                </c:pt>
                <c:pt idx="7">
                  <c:v>        AGENCIAS DE VIAJES Y SIMILARES</c:v>
                </c:pt>
                <c:pt idx="8">
                  <c:v>        SERVICIOS CULTURALES</c:v>
                </c:pt>
                <c:pt idx="9">
                  <c:v>        SERVICIOS DE ACTIVIDADES DEPORTIVAS Y OTRAS ACTIVIDADES DE RECREO</c:v>
                </c:pt>
              </c:strCache>
            </c:strRef>
          </c:cat>
          <c:val>
            <c:numRef>
              <c:f>(TURISMO_3!$C$24,TURISMO_3!$C$29,TURISMO_3!$C$34,TURISMO_3!$C$36,TURISMO_3!$C$40,TURISMO_3!$C$43,TURISMO_3!$C$46,TURISMO_3!$C$50,TURISMO_3!$C$54,TURISMO_3!$C$62)</c:f>
              <c:numCache>
                <c:formatCode>#,##0</c:formatCode>
                <c:ptCount val="10"/>
                <c:pt idx="0" formatCode="General">
                  <c:v>404</c:v>
                </c:pt>
                <c:pt idx="1">
                  <c:v>3796</c:v>
                </c:pt>
                <c:pt idx="2" formatCode="General">
                  <c:v>0</c:v>
                </c:pt>
                <c:pt idx="3" formatCode="General">
                  <c:v>751</c:v>
                </c:pt>
                <c:pt idx="4" formatCode="General">
                  <c:v>48</c:v>
                </c:pt>
                <c:pt idx="5" formatCode="General">
                  <c:v>41</c:v>
                </c:pt>
                <c:pt idx="6" formatCode="General">
                  <c:v>89</c:v>
                </c:pt>
                <c:pt idx="7" formatCode="General">
                  <c:v>177</c:v>
                </c:pt>
                <c:pt idx="8" formatCode="General">
                  <c:v>97</c:v>
                </c:pt>
                <c:pt idx="9" formatCode="General">
                  <c:v>377</c:v>
                </c:pt>
              </c:numCache>
            </c:numRef>
          </c:val>
          <c:extLst>
            <c:ext xmlns:c16="http://schemas.microsoft.com/office/drawing/2014/chart" uri="{C3380CC4-5D6E-409C-BE32-E72D297353CC}">
              <c16:uniqueId val="{00000014-C94E-49E4-8066-E7AA158E787F}"/>
            </c:ext>
          </c:extLst>
        </c:ser>
        <c:dLbls>
          <c:showLegendKey val="0"/>
          <c:showVal val="0"/>
          <c:showCatName val="0"/>
          <c:showSerName val="0"/>
          <c:showPercent val="0"/>
          <c:showBubbleSize val="0"/>
          <c:showLeaderLines val="1"/>
        </c:dLbls>
        <c:firstSliceAng val="0"/>
        <c:holeSize val="75"/>
      </c:doughnutChart>
      <c:spPr>
        <a:noFill/>
        <a:ln w="25400">
          <a:noFill/>
        </a:ln>
      </c:spPr>
    </c:plotArea>
    <c:legend>
      <c:legendPos val="b"/>
      <c:layout>
        <c:manualLayout>
          <c:xMode val="edge"/>
          <c:yMode val="edge"/>
          <c:x val="0"/>
          <c:y val="0.49580738274699032"/>
          <c:w val="0.83666375036453777"/>
          <c:h val="0.46996265609316656"/>
        </c:manualLayout>
      </c:layout>
      <c:overlay val="0"/>
      <c:spPr>
        <a:noFill/>
        <a:ln w="25400">
          <a:noFill/>
        </a:ln>
      </c:spPr>
      <c:txPr>
        <a:bodyPr rot="0" spcFirstLastPara="1" vertOverflow="ellipsis" vert="horz" wrap="square" anchor="ctr" anchorCtr="1"/>
        <a:lstStyle/>
        <a:p>
          <a:pPr>
            <a:defRPr sz="800" b="0" i="0" u="none" strike="noStrike" kern="1200" baseline="0">
              <a:solidFill>
                <a:schemeClr val="tx2"/>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s-ES" sz="1400" b="1" i="0" u="none" strike="noStrike" kern="1200" spc="0" baseline="0">
                <a:solidFill>
                  <a:schemeClr val="accent5">
                    <a:lumMod val="50000"/>
                  </a:schemeClr>
                </a:solidFill>
                <a:latin typeface="Century Gothic" panose="020B0502020202020204" pitchFamily="34" charset="0"/>
                <a:ea typeface="+mn-ea"/>
                <a:cs typeface="+mn-cs"/>
              </a:defRPr>
            </a:pPr>
            <a:r>
              <a:rPr lang="es-ES" sz="1400" b="1" i="0" u="none" strike="noStrike" kern="1200" spc="0" baseline="0">
                <a:solidFill>
                  <a:schemeClr val="accent5">
                    <a:lumMod val="50000"/>
                  </a:schemeClr>
                </a:solidFill>
                <a:latin typeface="Century Gothic" panose="020B0502020202020204" pitchFamily="34" charset="0"/>
                <a:ea typeface="+mn-ea"/>
                <a:cs typeface="+mn-cs"/>
              </a:rPr>
              <a:t>Evolución Mensual del Empleo en el Sector Turístico de la Isla de Tenerife</a:t>
            </a:r>
          </a:p>
        </c:rich>
      </c:tx>
      <c:overlay val="0"/>
      <c:spPr>
        <a:noFill/>
        <a:ln w="25400">
          <a:noFill/>
        </a:ln>
      </c:spPr>
    </c:title>
    <c:autoTitleDeleted val="0"/>
    <c:view3D>
      <c:rotX val="15"/>
      <c:rotY val="20"/>
      <c:depthPercent val="100"/>
      <c:rAngAx val="0"/>
    </c:view3D>
    <c:floor>
      <c:thickness val="0"/>
      <c:spPr>
        <a:noFill/>
        <a:ln w="9525" cap="flat" cmpd="sng" algn="ctr">
          <a:solidFill>
            <a:schemeClr val="tx1">
              <a:lumMod val="15000"/>
              <a:lumOff val="85000"/>
            </a:schemeClr>
          </a:solidFill>
          <a:round/>
        </a:ln>
        <a:effectLst/>
        <a:sp3d contourW="9525">
          <a:contourClr>
            <a:schemeClr val="tx1">
              <a:lumMod val="15000"/>
              <a:lumOff val="85000"/>
            </a:schemeClr>
          </a:contourClr>
        </a:sp3d>
      </c:spPr>
    </c:floor>
    <c:sideWall>
      <c:thickness val="0"/>
      <c:spPr>
        <a:noFill/>
        <a:ln w="25400">
          <a:noFill/>
        </a:ln>
      </c:spPr>
    </c:sideWall>
    <c:backWall>
      <c:thickness val="0"/>
      <c:spPr>
        <a:noFill/>
        <a:ln w="25400">
          <a:noFill/>
        </a:ln>
      </c:spPr>
    </c:backWall>
    <c:plotArea>
      <c:layout/>
      <c:line3DChart>
        <c:grouping val="standard"/>
        <c:varyColors val="0"/>
        <c:ser>
          <c:idx val="0"/>
          <c:order val="0"/>
          <c:tx>
            <c:strRef>
              <c:f>TURISMO_3!$M$2</c:f>
              <c:strCache>
                <c:ptCount val="1"/>
                <c:pt idx="0">
                  <c:v>Contratos</c:v>
                </c:pt>
              </c:strCache>
            </c:strRef>
          </c:tx>
          <c:spPr>
            <a:solidFill>
              <a:srgbClr val="5B9BD5"/>
            </a:solidFill>
            <a:ln w="25400">
              <a:noFill/>
            </a:ln>
          </c:spPr>
          <c:cat>
            <c:strRef>
              <c:f>TURISMO_3!$L$3:$L$31</c:f>
              <c:strCache>
                <c:ptCount val="29"/>
                <c:pt idx="0">
                  <c:v>      2018 Febrero</c:v>
                </c:pt>
                <c:pt idx="1">
                  <c:v>      2018 Marzo</c:v>
                </c:pt>
                <c:pt idx="2">
                  <c:v>      2018 Abril</c:v>
                </c:pt>
                <c:pt idx="3">
                  <c:v>      2018 Mayo</c:v>
                </c:pt>
                <c:pt idx="4">
                  <c:v>      2018 Junio</c:v>
                </c:pt>
                <c:pt idx="5">
                  <c:v>      2018 Julio</c:v>
                </c:pt>
                <c:pt idx="6">
                  <c:v>      2018 Agosto</c:v>
                </c:pt>
                <c:pt idx="7">
                  <c:v>      2018 Septiembre</c:v>
                </c:pt>
                <c:pt idx="8">
                  <c:v>      2018 Octubre</c:v>
                </c:pt>
                <c:pt idx="9">
                  <c:v>      2018 Noviembre</c:v>
                </c:pt>
                <c:pt idx="10">
                  <c:v>      2018 Diciembre</c:v>
                </c:pt>
                <c:pt idx="11">
                  <c:v>      2019 Enero</c:v>
                </c:pt>
                <c:pt idx="12">
                  <c:v>      2019 Febrero</c:v>
                </c:pt>
                <c:pt idx="13">
                  <c:v>      2019 Marzo</c:v>
                </c:pt>
                <c:pt idx="14">
                  <c:v>      2019 Abril</c:v>
                </c:pt>
                <c:pt idx="15">
                  <c:v>      2019 Mayo</c:v>
                </c:pt>
                <c:pt idx="16">
                  <c:v>      2019 Junio</c:v>
                </c:pt>
                <c:pt idx="17">
                  <c:v>      2019 Julio</c:v>
                </c:pt>
                <c:pt idx="18">
                  <c:v>      2019 Agosto</c:v>
                </c:pt>
                <c:pt idx="19">
                  <c:v>      2019 Septiembre</c:v>
                </c:pt>
                <c:pt idx="20">
                  <c:v>      2019 Octubre</c:v>
                </c:pt>
                <c:pt idx="21">
                  <c:v>      2019 Noviembre</c:v>
                </c:pt>
                <c:pt idx="22">
                  <c:v>      2019 Diciembre</c:v>
                </c:pt>
                <c:pt idx="23">
                  <c:v>      2020 Enero</c:v>
                </c:pt>
                <c:pt idx="24">
                  <c:v>      2020 Febrero</c:v>
                </c:pt>
                <c:pt idx="25">
                  <c:v>      2020 Marzo</c:v>
                </c:pt>
                <c:pt idx="26">
                  <c:v>      2020 Abril</c:v>
                </c:pt>
                <c:pt idx="27">
                  <c:v>      2020 Mayo</c:v>
                </c:pt>
                <c:pt idx="28">
                  <c:v>      2020 Junio</c:v>
                </c:pt>
              </c:strCache>
            </c:strRef>
          </c:cat>
          <c:val>
            <c:numRef>
              <c:f>TURISMO_3!$M$3:$M$31</c:f>
              <c:numCache>
                <c:formatCode>#,##0</c:formatCode>
                <c:ptCount val="29"/>
                <c:pt idx="0">
                  <c:v>10521</c:v>
                </c:pt>
                <c:pt idx="1">
                  <c:v>12224</c:v>
                </c:pt>
                <c:pt idx="2">
                  <c:v>13111</c:v>
                </c:pt>
                <c:pt idx="3">
                  <c:v>12581</c:v>
                </c:pt>
                <c:pt idx="4">
                  <c:v>13208</c:v>
                </c:pt>
                <c:pt idx="5">
                  <c:v>15586</c:v>
                </c:pt>
                <c:pt idx="6">
                  <c:v>14517</c:v>
                </c:pt>
                <c:pt idx="7">
                  <c:v>15417</c:v>
                </c:pt>
                <c:pt idx="8">
                  <c:v>16960</c:v>
                </c:pt>
                <c:pt idx="9">
                  <c:v>15465</c:v>
                </c:pt>
                <c:pt idx="10">
                  <c:v>11778</c:v>
                </c:pt>
                <c:pt idx="11">
                  <c:v>11896</c:v>
                </c:pt>
                <c:pt idx="12">
                  <c:v>10808</c:v>
                </c:pt>
                <c:pt idx="13">
                  <c:v>12784</c:v>
                </c:pt>
                <c:pt idx="14">
                  <c:v>12217</c:v>
                </c:pt>
                <c:pt idx="15">
                  <c:v>12455</c:v>
                </c:pt>
                <c:pt idx="16">
                  <c:v>13183</c:v>
                </c:pt>
                <c:pt idx="17">
                  <c:v>16770</c:v>
                </c:pt>
                <c:pt idx="18">
                  <c:v>14810</c:v>
                </c:pt>
                <c:pt idx="19">
                  <c:v>15522</c:v>
                </c:pt>
                <c:pt idx="20">
                  <c:v>15495</c:v>
                </c:pt>
                <c:pt idx="21">
                  <c:v>13563</c:v>
                </c:pt>
                <c:pt idx="22">
                  <c:v>13234</c:v>
                </c:pt>
                <c:pt idx="23">
                  <c:v>12224</c:v>
                </c:pt>
                <c:pt idx="24">
                  <c:v>11253</c:v>
                </c:pt>
                <c:pt idx="25">
                  <c:v>6636</c:v>
                </c:pt>
                <c:pt idx="26">
                  <c:v>604</c:v>
                </c:pt>
                <c:pt idx="27">
                  <c:v>788</c:v>
                </c:pt>
                <c:pt idx="28">
                  <c:v>2087</c:v>
                </c:pt>
              </c:numCache>
            </c:numRef>
          </c:val>
          <c:smooth val="0"/>
          <c:extLst>
            <c:ext xmlns:c16="http://schemas.microsoft.com/office/drawing/2014/chart" uri="{C3380CC4-5D6E-409C-BE32-E72D297353CC}">
              <c16:uniqueId val="{00000000-4643-4675-8014-056EE0F388A5}"/>
            </c:ext>
          </c:extLst>
        </c:ser>
        <c:ser>
          <c:idx val="1"/>
          <c:order val="1"/>
          <c:tx>
            <c:strRef>
              <c:f>TURISMO_3!$N$2</c:f>
              <c:strCache>
                <c:ptCount val="1"/>
                <c:pt idx="0">
                  <c:v>Demandas de empleo</c:v>
                </c:pt>
              </c:strCache>
            </c:strRef>
          </c:tx>
          <c:spPr>
            <a:solidFill>
              <a:srgbClr val="ED7D31"/>
            </a:solidFill>
            <a:ln w="25400">
              <a:noFill/>
            </a:ln>
          </c:spPr>
          <c:cat>
            <c:strRef>
              <c:f>TURISMO_3!$L$3:$L$31</c:f>
              <c:strCache>
                <c:ptCount val="29"/>
                <c:pt idx="0">
                  <c:v>      2018 Febrero</c:v>
                </c:pt>
                <c:pt idx="1">
                  <c:v>      2018 Marzo</c:v>
                </c:pt>
                <c:pt idx="2">
                  <c:v>      2018 Abril</c:v>
                </c:pt>
                <c:pt idx="3">
                  <c:v>      2018 Mayo</c:v>
                </c:pt>
                <c:pt idx="4">
                  <c:v>      2018 Junio</c:v>
                </c:pt>
                <c:pt idx="5">
                  <c:v>      2018 Julio</c:v>
                </c:pt>
                <c:pt idx="6">
                  <c:v>      2018 Agosto</c:v>
                </c:pt>
                <c:pt idx="7">
                  <c:v>      2018 Septiembre</c:v>
                </c:pt>
                <c:pt idx="8">
                  <c:v>      2018 Octubre</c:v>
                </c:pt>
                <c:pt idx="9">
                  <c:v>      2018 Noviembre</c:v>
                </c:pt>
                <c:pt idx="10">
                  <c:v>      2018 Diciembre</c:v>
                </c:pt>
                <c:pt idx="11">
                  <c:v>      2019 Enero</c:v>
                </c:pt>
                <c:pt idx="12">
                  <c:v>      2019 Febrero</c:v>
                </c:pt>
                <c:pt idx="13">
                  <c:v>      2019 Marzo</c:v>
                </c:pt>
                <c:pt idx="14">
                  <c:v>      2019 Abril</c:v>
                </c:pt>
                <c:pt idx="15">
                  <c:v>      2019 Mayo</c:v>
                </c:pt>
                <c:pt idx="16">
                  <c:v>      2019 Junio</c:v>
                </c:pt>
                <c:pt idx="17">
                  <c:v>      2019 Julio</c:v>
                </c:pt>
                <c:pt idx="18">
                  <c:v>      2019 Agosto</c:v>
                </c:pt>
                <c:pt idx="19">
                  <c:v>      2019 Septiembre</c:v>
                </c:pt>
                <c:pt idx="20">
                  <c:v>      2019 Octubre</c:v>
                </c:pt>
                <c:pt idx="21">
                  <c:v>      2019 Noviembre</c:v>
                </c:pt>
                <c:pt idx="22">
                  <c:v>      2019 Diciembre</c:v>
                </c:pt>
                <c:pt idx="23">
                  <c:v>      2020 Enero</c:v>
                </c:pt>
                <c:pt idx="24">
                  <c:v>      2020 Febrero</c:v>
                </c:pt>
                <c:pt idx="25">
                  <c:v>      2020 Marzo</c:v>
                </c:pt>
                <c:pt idx="26">
                  <c:v>      2020 Abril</c:v>
                </c:pt>
                <c:pt idx="27">
                  <c:v>      2020 Mayo</c:v>
                </c:pt>
                <c:pt idx="28">
                  <c:v>      2020 Junio</c:v>
                </c:pt>
              </c:strCache>
            </c:strRef>
          </c:cat>
          <c:val>
            <c:numRef>
              <c:f>TURISMO_3!$N$3:$N$31</c:f>
              <c:numCache>
                <c:formatCode>#,##0</c:formatCode>
                <c:ptCount val="29"/>
                <c:pt idx="0">
                  <c:v>20219</c:v>
                </c:pt>
                <c:pt idx="1">
                  <c:v>20124</c:v>
                </c:pt>
                <c:pt idx="2">
                  <c:v>20244</c:v>
                </c:pt>
                <c:pt idx="3">
                  <c:v>20454</c:v>
                </c:pt>
                <c:pt idx="4">
                  <c:v>20211</c:v>
                </c:pt>
                <c:pt idx="5">
                  <c:v>19898</c:v>
                </c:pt>
                <c:pt idx="6">
                  <c:v>20193</c:v>
                </c:pt>
                <c:pt idx="7">
                  <c:v>19657</c:v>
                </c:pt>
                <c:pt idx="8">
                  <c:v>19962</c:v>
                </c:pt>
                <c:pt idx="9">
                  <c:v>20257</c:v>
                </c:pt>
                <c:pt idx="10">
                  <c:v>20032</c:v>
                </c:pt>
                <c:pt idx="11">
                  <c:v>20223</c:v>
                </c:pt>
                <c:pt idx="12">
                  <c:v>20219</c:v>
                </c:pt>
                <c:pt idx="13">
                  <c:v>20279</c:v>
                </c:pt>
                <c:pt idx="14">
                  <c:v>20068</c:v>
                </c:pt>
                <c:pt idx="15">
                  <c:v>20321</c:v>
                </c:pt>
                <c:pt idx="16">
                  <c:v>20092</c:v>
                </c:pt>
                <c:pt idx="17">
                  <c:v>19991</c:v>
                </c:pt>
                <c:pt idx="18">
                  <c:v>20058</c:v>
                </c:pt>
                <c:pt idx="19">
                  <c:v>19935</c:v>
                </c:pt>
                <c:pt idx="20">
                  <c:v>20900</c:v>
                </c:pt>
                <c:pt idx="21">
                  <c:v>21055</c:v>
                </c:pt>
                <c:pt idx="22">
                  <c:v>20615</c:v>
                </c:pt>
                <c:pt idx="23">
                  <c:v>20933</c:v>
                </c:pt>
                <c:pt idx="24">
                  <c:v>20409</c:v>
                </c:pt>
                <c:pt idx="25">
                  <c:v>24951</c:v>
                </c:pt>
                <c:pt idx="26">
                  <c:v>29121</c:v>
                </c:pt>
                <c:pt idx="27">
                  <c:v>29874</c:v>
                </c:pt>
                <c:pt idx="28">
                  <c:v>29817</c:v>
                </c:pt>
              </c:numCache>
            </c:numRef>
          </c:val>
          <c:smooth val="0"/>
          <c:extLst>
            <c:ext xmlns:c16="http://schemas.microsoft.com/office/drawing/2014/chart" uri="{C3380CC4-5D6E-409C-BE32-E72D297353CC}">
              <c16:uniqueId val="{00000001-4643-4675-8014-056EE0F388A5}"/>
            </c:ext>
          </c:extLst>
        </c:ser>
        <c:dLbls>
          <c:showLegendKey val="0"/>
          <c:showVal val="0"/>
          <c:showCatName val="0"/>
          <c:showSerName val="0"/>
          <c:showPercent val="0"/>
          <c:showBubbleSize val="0"/>
        </c:dLbls>
        <c:axId val="386222336"/>
        <c:axId val="386217632"/>
        <c:axId val="343758296"/>
      </c:line3DChart>
      <c:catAx>
        <c:axId val="3862223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s-ES"/>
          </a:p>
        </c:txPr>
        <c:crossAx val="386217632"/>
        <c:crosses val="autoZero"/>
        <c:auto val="1"/>
        <c:lblAlgn val="ctr"/>
        <c:lblOffset val="100"/>
        <c:noMultiLvlLbl val="0"/>
      </c:catAx>
      <c:valAx>
        <c:axId val="38621763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22336"/>
        <c:crosses val="autoZero"/>
        <c:crossBetween val="between"/>
      </c:valAx>
      <c:serAx>
        <c:axId val="343758296"/>
        <c:scaling>
          <c:orientation val="minMax"/>
        </c:scaling>
        <c:delete val="1"/>
        <c:axPos val="b"/>
        <c:majorTickMark val="out"/>
        <c:minorTickMark val="none"/>
        <c:tickLblPos val="nextTo"/>
        <c:crossAx val="386217632"/>
        <c:crosses val="autoZero"/>
      </c:serAx>
      <c:spPr>
        <a:noFill/>
        <a:ln w="25400">
          <a:noFill/>
        </a:ln>
      </c:spPr>
    </c:plotArea>
    <c:legend>
      <c:legendPos val="b"/>
      <c:layout>
        <c:manualLayout>
          <c:xMode val="edge"/>
          <c:yMode val="edge"/>
          <c:x val="0.35010652627365857"/>
          <c:y val="0.76909667541557303"/>
          <c:w val="0.15902448410957426"/>
          <c:h val="7.8125546806649182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1400" b="1" i="0" u="none" strike="noStrike" kern="1200" spc="0" baseline="0">
                <a:solidFill>
                  <a:schemeClr val="accent5">
                    <a:lumMod val="50000"/>
                  </a:schemeClr>
                </a:solidFill>
                <a:latin typeface="Century Gothic" panose="020B0502020202020204" pitchFamily="34" charset="0"/>
                <a:ea typeface="+mn-ea"/>
                <a:cs typeface="+mn-cs"/>
              </a:defRPr>
            </a:pPr>
            <a:r>
              <a:rPr lang="en-US" sz="1400" b="1" i="0" u="none" strike="noStrike" kern="1200" spc="0" baseline="0">
                <a:solidFill>
                  <a:schemeClr val="accent5">
                    <a:lumMod val="50000"/>
                  </a:schemeClr>
                </a:solidFill>
                <a:latin typeface="Century Gothic" panose="020B0502020202020204" pitchFamily="34" charset="0"/>
                <a:ea typeface="+mn-ea"/>
                <a:cs typeface="+mn-cs"/>
              </a:rPr>
              <a:t>Evolución Trimestral de los Afiliados a la S.S. en el Sector Turístico</a:t>
            </a:r>
          </a:p>
        </c:rich>
      </c:tx>
      <c:overlay val="0"/>
      <c:spPr>
        <a:noFill/>
        <a:ln w="25400">
          <a:noFill/>
        </a:ln>
      </c:spPr>
    </c:title>
    <c:autoTitleDeleted val="0"/>
    <c:plotArea>
      <c:layout/>
      <c:barChart>
        <c:barDir val="col"/>
        <c:grouping val="clustered"/>
        <c:varyColors val="0"/>
        <c:ser>
          <c:idx val="0"/>
          <c:order val="0"/>
          <c:tx>
            <c:strRef>
              <c:f>TURISMO_3!$Q$2</c:f>
              <c:strCache>
                <c:ptCount val="1"/>
                <c:pt idx="0">
                  <c:v>Afiliados a la S.S.</c:v>
                </c:pt>
              </c:strCache>
            </c:strRef>
          </c:tx>
          <c:spPr>
            <a:gradFill flip="none" rotWithShape="1">
              <a:gsLst>
                <a:gs pos="29204">
                  <a:schemeClr val="accent6">
                    <a:lumMod val="20000"/>
                    <a:lumOff val="80000"/>
                  </a:schemeClr>
                </a:gs>
                <a:gs pos="42000">
                  <a:schemeClr val="accent6">
                    <a:lumMod val="40000"/>
                    <a:lumOff val="60000"/>
                  </a:schemeClr>
                </a:gs>
                <a:gs pos="57000">
                  <a:schemeClr val="accent6">
                    <a:lumMod val="60000"/>
                    <a:lumOff val="40000"/>
                  </a:schemeClr>
                </a:gs>
                <a:gs pos="100000">
                  <a:srgbClr val="FF6600"/>
                </a:gs>
              </a:gsLst>
              <a:path path="circle">
                <a:fillToRect l="100000" t="100000"/>
              </a:path>
              <a:tileRect r="-100000" b="-100000"/>
            </a:gradFill>
            <a:ln>
              <a:noFill/>
            </a:ln>
            <a:effectLst/>
          </c:spPr>
          <c:invertIfNegative val="0"/>
          <c:cat>
            <c:strRef>
              <c:f>TURISMO_3!$P$3:$P$31</c:f>
              <c:strCache>
                <c:ptCount val="29"/>
                <c:pt idx="0">
                  <c:v>         2013 Segundo trimestre</c:v>
                </c:pt>
                <c:pt idx="1">
                  <c:v>         2013 Tercer trimestre</c:v>
                </c:pt>
                <c:pt idx="2">
                  <c:v>         2013 Cuarto trimestre</c:v>
                </c:pt>
                <c:pt idx="3">
                  <c:v>         2014 Primer trimestre</c:v>
                </c:pt>
                <c:pt idx="4">
                  <c:v>         2014 Segundo trimestre</c:v>
                </c:pt>
                <c:pt idx="5">
                  <c:v>         2014 Tercer trimestre</c:v>
                </c:pt>
                <c:pt idx="6">
                  <c:v>         2014 Cuarto trimestre</c:v>
                </c:pt>
                <c:pt idx="7">
                  <c:v>         2015 Primer trimestre</c:v>
                </c:pt>
                <c:pt idx="8">
                  <c:v>         2015 Segundo trimestre</c:v>
                </c:pt>
                <c:pt idx="9">
                  <c:v>         2015 Tercer trimestre</c:v>
                </c:pt>
                <c:pt idx="10">
                  <c:v>         2015 Cuarto trimestre</c:v>
                </c:pt>
                <c:pt idx="11">
                  <c:v>         2016 Primer trimestre</c:v>
                </c:pt>
                <c:pt idx="12">
                  <c:v>         2016 Segundo trimestre</c:v>
                </c:pt>
                <c:pt idx="13">
                  <c:v>         2016 Tercer trimestre</c:v>
                </c:pt>
                <c:pt idx="14">
                  <c:v>         2016 Cuarto trimestre</c:v>
                </c:pt>
                <c:pt idx="15">
                  <c:v>         2017 Primer trimestre</c:v>
                </c:pt>
                <c:pt idx="16">
                  <c:v>         2017 Segundo trimestre</c:v>
                </c:pt>
                <c:pt idx="17">
                  <c:v>         2017 Tercer trimestre</c:v>
                </c:pt>
                <c:pt idx="18">
                  <c:v>         2017 Cuarto trimestre</c:v>
                </c:pt>
                <c:pt idx="19">
                  <c:v>         2018 Primer trimestre</c:v>
                </c:pt>
                <c:pt idx="20">
                  <c:v>         2018 Segundo trimestre</c:v>
                </c:pt>
                <c:pt idx="21">
                  <c:v>         2018 Tercer trimestre</c:v>
                </c:pt>
                <c:pt idx="22">
                  <c:v>         2018 Cuarto trimestre</c:v>
                </c:pt>
                <c:pt idx="23">
                  <c:v>         2019 Primer trimestre</c:v>
                </c:pt>
                <c:pt idx="24">
                  <c:v>         2019 Segundo trimestre</c:v>
                </c:pt>
                <c:pt idx="25">
                  <c:v>         2019 Tercer trimestre</c:v>
                </c:pt>
                <c:pt idx="26">
                  <c:v>         2019 Cuarto trimestre</c:v>
                </c:pt>
                <c:pt idx="27">
                  <c:v>         2020 Primer trimestre (p)</c:v>
                </c:pt>
                <c:pt idx="28">
                  <c:v>         2020 Segundo trimestre (p)</c:v>
                </c:pt>
              </c:strCache>
            </c:strRef>
          </c:cat>
          <c:val>
            <c:numRef>
              <c:f>TURISMO_3!$Q$3:$Q$31</c:f>
              <c:numCache>
                <c:formatCode>#,##0</c:formatCode>
                <c:ptCount val="29"/>
                <c:pt idx="0">
                  <c:v>61119</c:v>
                </c:pt>
                <c:pt idx="1">
                  <c:v>63389</c:v>
                </c:pt>
                <c:pt idx="2">
                  <c:v>65786</c:v>
                </c:pt>
                <c:pt idx="3">
                  <c:v>65673</c:v>
                </c:pt>
                <c:pt idx="4">
                  <c:v>63722</c:v>
                </c:pt>
                <c:pt idx="5">
                  <c:v>65653</c:v>
                </c:pt>
                <c:pt idx="6">
                  <c:v>67744</c:v>
                </c:pt>
                <c:pt idx="7">
                  <c:v>67588</c:v>
                </c:pt>
                <c:pt idx="8">
                  <c:v>65347</c:v>
                </c:pt>
                <c:pt idx="9">
                  <c:v>67927</c:v>
                </c:pt>
                <c:pt idx="10">
                  <c:v>70772</c:v>
                </c:pt>
                <c:pt idx="11">
                  <c:v>70668</c:v>
                </c:pt>
                <c:pt idx="12">
                  <c:v>69985</c:v>
                </c:pt>
                <c:pt idx="13">
                  <c:v>72657</c:v>
                </c:pt>
                <c:pt idx="14">
                  <c:v>75727</c:v>
                </c:pt>
                <c:pt idx="15">
                  <c:v>75348</c:v>
                </c:pt>
                <c:pt idx="16">
                  <c:v>74267</c:v>
                </c:pt>
                <c:pt idx="17">
                  <c:v>77781</c:v>
                </c:pt>
                <c:pt idx="18">
                  <c:v>78744</c:v>
                </c:pt>
                <c:pt idx="19">
                  <c:v>79025</c:v>
                </c:pt>
                <c:pt idx="20">
                  <c:v>77908</c:v>
                </c:pt>
                <c:pt idx="21">
                  <c:v>79828</c:v>
                </c:pt>
                <c:pt idx="22">
                  <c:v>81309</c:v>
                </c:pt>
                <c:pt idx="23">
                  <c:v>81481</c:v>
                </c:pt>
                <c:pt idx="24">
                  <c:v>80384</c:v>
                </c:pt>
                <c:pt idx="25">
                  <c:v>81715</c:v>
                </c:pt>
                <c:pt idx="26">
                  <c:v>83328</c:v>
                </c:pt>
                <c:pt idx="27">
                  <c:v>72704</c:v>
                </c:pt>
                <c:pt idx="28">
                  <c:v>72265</c:v>
                </c:pt>
              </c:numCache>
            </c:numRef>
          </c:val>
          <c:extLst>
            <c:ext xmlns:c16="http://schemas.microsoft.com/office/drawing/2014/chart" uri="{C3380CC4-5D6E-409C-BE32-E72D297353CC}">
              <c16:uniqueId val="{00000000-673E-410E-9B0D-E2FC210A95D2}"/>
            </c:ext>
          </c:extLst>
        </c:ser>
        <c:dLbls>
          <c:showLegendKey val="0"/>
          <c:showVal val="0"/>
          <c:showCatName val="0"/>
          <c:showSerName val="0"/>
          <c:showPercent val="0"/>
          <c:showBubbleSize val="0"/>
        </c:dLbls>
        <c:gapWidth val="150"/>
        <c:axId val="386221552"/>
        <c:axId val="386222728"/>
      </c:barChart>
      <c:catAx>
        <c:axId val="386221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es-ES"/>
          </a:p>
        </c:txPr>
        <c:crossAx val="386222728"/>
        <c:crosses val="autoZero"/>
        <c:auto val="1"/>
        <c:lblAlgn val="ctr"/>
        <c:lblOffset val="100"/>
        <c:noMultiLvlLbl val="0"/>
      </c:catAx>
      <c:valAx>
        <c:axId val="386222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386221552"/>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withinLinearReversed" id="24">
  <a:schemeClr val="accent4"/>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1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7.xml><?xml version="1.0" encoding="utf-8"?>
<cs:chartStyle xmlns:cs="http://schemas.microsoft.com/office/drawing/2012/chartStyle" xmlns:a="http://schemas.openxmlformats.org/drawingml/2006/main" id="231">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345">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19.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0.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30">
  <cs:axisTitle>
    <cs:lnRef idx="0"/>
    <cs:fillRef idx="0"/>
    <cs:effectRef idx="0"/>
    <cs:fontRef idx="minor">
      <a:schemeClr val="dk1">
        <a:lumMod val="65000"/>
        <a:lumOff val="35000"/>
      </a:schemeClr>
    </cs:fontRef>
    <cs:defRPr sz="900" kern="1200" cap="all"/>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b="0" kern="1200" spc="20" baseline="0"/>
  </cs:categoryAxis>
  <cs:chartArea mods="allowNoLineOverride">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0"/>
    <cs:effectRef idx="0"/>
    <cs:fontRef idx="minor">
      <a:schemeClr val="dk1"/>
    </cs:fontRef>
    <cs:spPr>
      <a:ln w="22225" cap="rnd" cmpd="sng" algn="ctr">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cap="flat" cmpd="sng" algn="ctr">
        <a:solidFill>
          <a:schemeClr val="phClr"/>
        </a:solidFill>
        <a:round/>
      </a:ln>
    </cs:spPr>
  </cs:dataPointMarker>
  <cs:dataPointMarkerLayout symbol="circle" size="4"/>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dk1">
            <a:lumMod val="65000"/>
            <a:lumOff val="35000"/>
          </a:schemeClr>
        </a:solidFill>
      </a:ln>
    </cs:spPr>
  </cs:downBar>
  <cs:dropLine>
    <cs:lnRef idx="0"/>
    <cs:fillRef idx="0"/>
    <cs:effectRef idx="0"/>
    <cs:fontRef idx="minor">
      <a:schemeClr val="dk1"/>
    </cs:fontRef>
    <cs:spPr>
      <a:ln w="9525" cap="flat" cmpd="sng" algn="ctr">
        <a:solidFill>
          <a:schemeClr val="dk1">
            <a:lumMod val="35000"/>
            <a:lumOff val="65000"/>
            <a:alpha val="33000"/>
          </a:schemeClr>
        </a:solidFill>
        <a:round/>
      </a:ln>
    </cs:spPr>
  </cs:dropLine>
  <cs:errorBar>
    <cs:lnRef idx="0"/>
    <cs:fillRef idx="0"/>
    <cs:effectRef idx="0"/>
    <cs:fontRef idx="minor">
      <a:schemeClr val="dk1"/>
    </cs:fontRef>
    <cs:spPr>
      <a:ln w="9525">
        <a:solidFill>
          <a:schemeClr val="dk1">
            <a:lumMod val="65000"/>
            <a:lumOff val="35000"/>
          </a:schemeClr>
        </a:solidFill>
      </a:ln>
    </cs:spPr>
  </cs:errorBar>
  <cs:floor>
    <cs:lnRef idx="0"/>
    <cs:fillRef idx="0"/>
    <cs:effectRef idx="0"/>
    <cs:fontRef idx="minor">
      <a:schemeClr val="dk1"/>
    </cs:fontRef>
  </cs:floor>
  <cs:gridlineMajor>
    <cs:lnRef idx="0"/>
    <cs:fillRef idx="0"/>
    <cs:effectRef idx="0"/>
    <cs:fontRef idx="minor">
      <a:schemeClr val="dk1"/>
    </cs:fontRef>
    <cs:spPr>
      <a:ln>
        <a:solidFill>
          <a:schemeClr val="dk1">
            <a:lumMod val="15000"/>
            <a:lumOff val="85000"/>
          </a:schemeClr>
        </a:solidFill>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35000"/>
            <a:lumOff val="65000"/>
          </a:schemeClr>
        </a:solidFill>
      </a:ln>
    </cs:spPr>
  </cs:hiLoLine>
  <cs:leaderLine>
    <cs:lnRef idx="0"/>
    <cs:fillRef idx="0"/>
    <cs:effectRef idx="0"/>
    <cs:fontRef idx="minor">
      <a:schemeClr val="dk1"/>
    </cs:fontRef>
    <cs:spPr>
      <a:ln w="9525">
        <a:solidFill>
          <a:schemeClr val="dk1">
            <a:lumMod val="35000"/>
            <a:lumOff val="65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gradFill>
        <a:gsLst>
          <a:gs pos="100000">
            <a:schemeClr val="lt1">
              <a:lumMod val="95000"/>
            </a:schemeClr>
          </a:gs>
          <a:gs pos="0">
            <a:schemeClr val="lt1"/>
          </a:gs>
        </a:gsLst>
        <a:lin ang="5400000" scaled="0"/>
      </a:gradFill>
    </cs:spPr>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35000"/>
            <a:lumOff val="65000"/>
          </a:schemeClr>
        </a:solidFill>
        <a:prstDash val="dash"/>
      </a:ln>
    </cs:spPr>
  </cs:seriesLine>
  <cs:title>
    <cs:lnRef idx="0"/>
    <cs:fillRef idx="0"/>
    <cs:effectRef idx="0"/>
    <cs:fontRef idx="minor">
      <a:schemeClr val="dk1">
        <a:lumMod val="50000"/>
        <a:lumOff val="50000"/>
      </a:schemeClr>
    </cs:fontRef>
    <cs:defRPr sz="1400" kern="1200" cap="none" spc="2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65000"/>
        <a:lumOff val="35000"/>
      </a:schemeClr>
    </cs:fontRef>
    <cs:defRPr sz="900" kern="1200" spc="20" baseline="0"/>
  </cs:valueAxis>
  <cs:wall>
    <cs:lnRef idx="0"/>
    <cs:fillRef idx="0"/>
    <cs:effectRef idx="0"/>
    <cs:fontRef idx="minor">
      <a:schemeClr val="dk1"/>
    </cs:fontRef>
  </cs:wall>
</cs:chartStyle>
</file>

<file path=xl/charts/style23.xml><?xml version="1.0" encoding="utf-8"?>
<cs:chartStyle xmlns:cs="http://schemas.microsoft.com/office/drawing/2012/chartStyle" xmlns:a="http://schemas.openxmlformats.org/drawingml/2006/main" id="34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9525" cap="rnd">
        <a:solidFill>
          <a:schemeClr val="phClr"/>
        </a:solidFill>
        <a:round/>
      </a:ln>
    </cs:spPr>
  </cs:dataPointLine>
  <cs:dataPointMarker>
    <cs:lnRef idx="0">
      <cs:styleClr val="auto"/>
    </cs:lnRef>
    <cs:fillRef idx="3">
      <cs:styleClr val="auto"/>
    </cs:fillRef>
    <cs:effectRef idx="3"/>
    <cs:fontRef idx="minor">
      <a:schemeClr val="tx1"/>
    </cs:fontRef>
    <cs:spPr>
      <a:ln w="9525" cap="rnd">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4.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5.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6.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7.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11">
  <cs:axisTitle>
    <cs:lnRef idx="0"/>
    <cs:fillRef idx="0"/>
    <cs:effectRef idx="0"/>
    <cs:fontRef idx="minor">
      <a:schemeClr val="tx1">
        <a:lumMod val="50000"/>
        <a:lumOff val="50000"/>
      </a:schemeClr>
    </cs:fontRef>
    <cs:defRPr sz="900" kern="1200"/>
  </cs:axisTitle>
  <cs:categoryAxis>
    <cs:lnRef idx="0"/>
    <cs:fillRef idx="0"/>
    <cs:effectRef idx="0"/>
    <cs:fontRef idx="minor">
      <a:schemeClr val="tx1">
        <a:lumMod val="50000"/>
        <a:lumOff val="50000"/>
      </a:schemeClr>
    </cs:fontRef>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bg1"/>
    </cs:fontRef>
    <cs:spPr>
      <a:solidFill>
        <a:schemeClr val="tx1">
          <a:lumMod val="35000"/>
          <a:lumOff val="65000"/>
        </a:schemeClr>
      </a:solidFill>
    </cs:spPr>
    <cs:defRPr sz="900"/>
    <cs:bodyPr rot="0" spcFirstLastPara="1" vertOverflow="clip" horzOverflow="clip" vert="horz" wrap="square" lIns="36576" tIns="18288" rIns="36576" bIns="18288" anchor="ctr" anchorCtr="1">
      <a:spAutoFit/>
    </cs:bodyPr>
  </cs:dataLabelCallout>
  <cs:dataPoint>
    <cs:lnRef idx="0">
      <cs:styleClr val="auto"/>
    </cs:lnRef>
    <cs:fillRef idx="0"/>
    <cs:effectRef idx="0"/>
    <cs:fontRef idx="minor">
      <a:schemeClr val="dk1"/>
    </cs:fontRef>
    <cs:spPr>
      <a:noFill/>
      <a:ln w="25400" cap="flat" cmpd="sng" algn="ctr">
        <a:solidFill>
          <a:schemeClr val="phClr"/>
        </a:solidFill>
        <a:miter lim="800000"/>
      </a:ln>
    </cs:spPr>
  </cs:dataPoint>
  <cs:dataPoint3D>
    <cs:lnRef idx="0">
      <cs:styleClr val="auto"/>
    </cs:lnRef>
    <cs:fillRef idx="0">
      <cs:styleClr val="auto"/>
    </cs:fillRef>
    <cs:effectRef idx="0"/>
    <cs:fontRef idx="minor">
      <a:schemeClr val="dk1"/>
    </cs:fontRef>
    <cs:spPr>
      <a:ln w="19050" cap="flat" cmpd="sng" algn="ctr">
        <a:solidFill>
          <a:schemeClr val="phClr"/>
        </a:solidFill>
        <a:miter lim="800000"/>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ln w="19050" cap="rnd">
        <a:solidFill>
          <a:schemeClr val="phClr"/>
        </a:solidFill>
        <a:round/>
      </a:ln>
    </cs:spPr>
  </cs:dataPointMarker>
  <cs:dataPointMarkerLayout symbol="circle" size="6"/>
  <cs:dataPointWireframe>
    <cs:lnRef idx="0">
      <cs:styleClr val="auto"/>
    </cs:lnRef>
    <cs:fillRef idx="1"/>
    <cs:effectRef idx="0"/>
    <cs:fontRef idx="minor">
      <a:schemeClr val="tx1"/>
    </cs:fontRef>
    <cs:spPr>
      <a:ln w="9525">
        <a:solidFill>
          <a:schemeClr val="phClr"/>
        </a:solidFill>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tx1">
            <a:lumMod val="50000"/>
            <a:lumOff val="50000"/>
          </a:schemeClr>
        </a:solidFill>
        <a:round/>
      </a:ln>
    </cs:spPr>
  </cs:downBar>
  <cs:dropLine>
    <cs:lnRef idx="0"/>
    <cs:fillRef idx="0"/>
    <cs:effectRef idx="0"/>
    <cs:fontRef idx="minor">
      <a:schemeClr val="dk1"/>
    </cs:fontRef>
    <cs:spPr>
      <a:ln w="9525" cap="flat" cmpd="sng" algn="ctr">
        <a:solidFill>
          <a:schemeClr val="tx1">
            <a:lumMod val="35000"/>
            <a:lumOff val="65000"/>
          </a:schemeClr>
        </a:solidFill>
        <a:round/>
      </a:ln>
    </cs:spPr>
  </cs:dropLine>
  <cs:errorBar>
    <cs:lnRef idx="0"/>
    <cs:fillRef idx="0"/>
    <cs:effectRef idx="0"/>
    <cs:fontRef idx="minor">
      <a:schemeClr val="dk1"/>
    </cs:fontRef>
    <cs:spPr>
      <a:ln w="9525" cap="flat" cmpd="sng" algn="ctr">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a:solidFill>
          <a:schemeClr val="tx1">
            <a:lumMod val="15000"/>
            <a:lumOff val="85000"/>
          </a:schemeClr>
        </a:solidFill>
      </a:ln>
    </cs:spPr>
  </cs:gridlineMajor>
  <cs:gridlineMinor>
    <cs:lnRef idx="0"/>
    <cs:fillRef idx="0"/>
    <cs:effectRef idx="0"/>
    <cs:fontRef idx="minor">
      <a:schemeClr val="dk1"/>
    </cs:fontRef>
    <cs:spPr>
      <a:ln w="9525">
        <a:solidFill>
          <a:schemeClr val="tx1">
            <a:lumMod val="5000"/>
            <a:lumOff val="95000"/>
          </a:schemeClr>
        </a:solidFill>
      </a:ln>
    </cs:spPr>
  </cs:gridlineMinor>
  <cs:hiLoLine>
    <cs:lnRef idx="0"/>
    <cs:fillRef idx="0"/>
    <cs:effectRef idx="0"/>
    <cs:fontRef idx="minor">
      <a:schemeClr val="dk1"/>
    </cs:fontRef>
    <cs:spPr>
      <a:ln w="9525" cap="flat" cmpd="sng" algn="ctr">
        <a:solidFill>
          <a:schemeClr val="tx1">
            <a:lumMod val="35000"/>
            <a:lumOff val="65000"/>
          </a:schemeClr>
        </a:solidFill>
        <a:round/>
      </a:ln>
    </cs:spPr>
  </cs:hiLoLine>
  <cs:leaderLine>
    <cs:lnRef idx="0"/>
    <cs:fillRef idx="0"/>
    <cs:effectRef idx="0"/>
    <cs:fontRef idx="minor">
      <a:schemeClr val="dk1"/>
    </cs:fontRef>
    <cs:spPr>
      <a:ln w="9525" cap="flat" cmpd="sng" algn="ctr">
        <a:solidFill>
          <a:schemeClr val="tx1">
            <a:lumMod val="35000"/>
            <a:lumOff val="65000"/>
          </a:schemeClr>
        </a:solidFill>
        <a:round/>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defRPr sz="900" kern="1200"/>
  </cs:seriesAxis>
  <cs:seriesLine>
    <cs:lnRef idx="0"/>
    <cs:fillRef idx="0"/>
    <cs:effectRef idx="0"/>
    <cs:fontRef idx="minor">
      <a:schemeClr val="dk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800" b="0" kern="1200" cap="none" spc="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cap="flat" cmpd="sng" algn="ctr">
        <a:solidFill>
          <a:schemeClr val="tx1">
            <a:lumMod val="50000"/>
            <a:lumOff val="50000"/>
          </a:schemeClr>
        </a:solidFill>
        <a:round/>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4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9525" cap="rnd">
        <a:solidFill>
          <a:schemeClr val="phClr"/>
        </a:solidFill>
        <a:round/>
      </a:ln>
    </cs:spPr>
  </cs:dataPointLine>
  <cs:dataPointMarker>
    <cs:lnRef idx="0">
      <cs:styleClr val="auto"/>
    </cs:lnRef>
    <cs:fillRef idx="3">
      <cs:styleClr val="auto"/>
    </cs:fillRef>
    <cs:effectRef idx="2"/>
    <cs:fontRef idx="minor">
      <a:schemeClr val="tx2"/>
    </cs:fontRef>
    <cs:spPr>
      <a:ln w="9525">
        <a:solidFill>
          <a:schemeClr val="phClr"/>
        </a:solidFill>
        <a:round/>
      </a:ln>
    </cs:spPr>
  </cs:dataPointMarker>
  <cs:dataPointMarkerLayout symbol="circle" size="5"/>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9525" cap="rnd">
        <a:solidFill>
          <a:schemeClr val="phClr"/>
        </a:solidFill>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spPr>
      <a:ln>
        <a:solidFill>
          <a:schemeClr val="tx2">
            <a:lumMod val="40000"/>
            <a:lumOff val="60000"/>
          </a:schemeClr>
        </a:solidFill>
      </a:ln>
    </cs:spPr>
    <cs:defRPr sz="900" kern="1200"/>
  </cs:valueAxis>
  <cs:wall>
    <cs:lnRef idx="0"/>
    <cs:fillRef idx="0"/>
    <cs:effectRef idx="0"/>
    <cs:fontRef idx="minor">
      <a:schemeClr val="tx2"/>
    </cs:fontRef>
  </cs:wall>
</cs:chartStyle>
</file>

<file path=xl/charts/style6.xml><?xml version="1.0" encoding="utf-8"?>
<cs:chartStyle xmlns:cs="http://schemas.microsoft.com/office/drawing/2012/chartStyle" xmlns:a="http://schemas.openxmlformats.org/drawingml/2006/main" id="210">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5400000" scaled="0"/>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5000"/>
                <a:lumOff val="95000"/>
              </a:schemeClr>
            </a:gs>
            <a:gs pos="0">
              <a:schemeClr val="tx1">
                <a:lumMod val="25000"/>
                <a:lumOff val="7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7.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8.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9.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_rels/data1.xml.rels><?xml version="1.0" encoding="UTF-8" standalone="yes"?>
<Relationships xmlns="http://schemas.openxmlformats.org/package/2006/relationships"><Relationship Id="rId2" Type="http://schemas.openxmlformats.org/officeDocument/2006/relationships/hyperlink" Target="https://www.tenerifedata.com/" TargetMode="External"/><Relationship Id="rId1" Type="http://schemas.openxmlformats.org/officeDocument/2006/relationships/image" Target="../media/image2.jpeg"/></Relationships>
</file>

<file path=xl/diagrams/_rels/data2.xml.rels><?xml version="1.0" encoding="UTF-8" standalone="yes"?>
<Relationships xmlns="http://schemas.openxmlformats.org/package/2006/relationships"><Relationship Id="rId2" Type="http://schemas.openxmlformats.org/officeDocument/2006/relationships/hyperlink" Target="https://www.tenerife.es/bancodatos/" TargetMode="External"/><Relationship Id="rId1" Type="http://schemas.openxmlformats.org/officeDocument/2006/relationships/image" Target="../media/image3.png"/></Relationships>
</file>

<file path=xl/diagrams/_rels/drawing1.xml.rels><?xml version="1.0" encoding="UTF-8" standalone="yes"?>
<Relationships xmlns="http://schemas.openxmlformats.org/package/2006/relationships"><Relationship Id="rId1" Type="http://schemas.openxmlformats.org/officeDocument/2006/relationships/image" Target="../media/image2.jpeg"/></Relationships>
</file>

<file path=xl/diagrams/_rels/drawing2.xml.rels><?xml version="1.0" encoding="UTF-8" standalone="yes"?>
<Relationships xmlns="http://schemas.openxmlformats.org/package/2006/relationships"><Relationship Id="rId1" Type="http://schemas.openxmlformats.org/officeDocument/2006/relationships/image" Target="../media/image3.png"/></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@tenerifedata</a:t>
          </a:r>
          <a:endParaRPr lang="es-ES" sz="1600" b="0">
            <a:solidFill>
              <a:schemeClr val="bg1"/>
            </a:solidFill>
          </a:endParaRP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 tenerifedata"/>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31853" custScaleY="116411" custLinFactNeighborX="3801" custLinFactNeighborY="-71267">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1D5EF4FC-D63A-4854-8354-0127ECF0A97E}" type="presOf" srcId="{2DF13632-B6B1-4A90-B7EA-03D007B8977D}" destId="{5BB06E32-3874-4D31-AFD2-A8A6FA3668E9}" srcOrd="0" destOrd="0" presId="urn:microsoft.com/office/officeart/2008/layout/BubblePictureList"/>
    <dgm:cxn modelId="{243A91EF-EC7E-4E89-8B51-581A3A081844}" type="presOf" srcId="{2B06BCDF-9560-4442-9A03-128B74F1542D}" destId="{C9FCCE3E-DC19-4561-B065-7E54C8663564}" srcOrd="0" destOrd="0" presId="urn:microsoft.com/office/officeart/2008/layout/BubblePictureList"/>
    <dgm:cxn modelId="{BBE1E904-D363-4DD5-A7CA-7237DB84D56F}" type="presOf" srcId="{9AA32BE3-2A9E-433B-AB2B-E1B2AC56F8A7}" destId="{09A7B253-4A8F-49D6-81C0-57DECE6A92D4}" srcOrd="0" destOrd="0" presId="urn:microsoft.com/office/officeart/2008/layout/BubblePictureList"/>
    <dgm:cxn modelId="{5D227CD7-0C3E-4198-A36D-7B637EC91017}" type="presParOf" srcId="{09A7B253-4A8F-49D6-81C0-57DECE6A92D4}" destId="{C9FCCE3E-DC19-4561-B065-7E54C8663564}" srcOrd="0" destOrd="0" presId="urn:microsoft.com/office/officeart/2008/layout/BubblePictureList"/>
    <dgm:cxn modelId="{2D1C93C0-0A3F-417E-B8A2-7EC120B50055}" type="presParOf" srcId="{09A7B253-4A8F-49D6-81C0-57DECE6A92D4}" destId="{183D66FF-A335-404D-8FC1-16E9C1DD2B89}" srcOrd="1" destOrd="0" presId="urn:microsoft.com/office/officeart/2008/layout/BubblePictureList"/>
    <dgm:cxn modelId="{98FD654F-0840-4092-A02A-646E2DBD9682}" type="presParOf" srcId="{183D66FF-A335-404D-8FC1-16E9C1DD2B89}" destId="{30F5965A-9749-4515-A35C-872501DB529B}" srcOrd="0" destOrd="0" presId="urn:microsoft.com/office/officeart/2008/layout/BubblePictureList"/>
    <dgm:cxn modelId="{7E6031EA-A80A-430E-A7E4-B4BD1F25C71B}" type="presParOf" srcId="{09A7B253-4A8F-49D6-81C0-57DECE6A92D4}" destId="{40CF3A0E-24E0-4582-9092-B55E137D5FBB}" srcOrd="2" destOrd="0" presId="urn:microsoft.com/office/officeart/2008/layout/BubblePictureList"/>
    <dgm:cxn modelId="{F6212BD5-7D55-4C4C-85C5-D36D0D6F2216}" type="presParOf" srcId="{09A7B253-4A8F-49D6-81C0-57DECE6A92D4}" destId="{BED9E59F-DC6E-4CFC-B27C-B513872CF1B5}" srcOrd="3" destOrd="0" presId="urn:microsoft.com/office/officeart/2008/layout/BubblePictureList"/>
    <dgm:cxn modelId="{20B365C1-671B-47AD-8EAE-52A5B55DAA5D}"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9AA32BE3-2A9E-433B-AB2B-E1B2AC56F8A7}" type="doc">
      <dgm:prSet loTypeId="urn:microsoft.com/office/officeart/2008/layout/BubblePictureList" loCatId="picture" qsTypeId="urn:microsoft.com/office/officeart/2005/8/quickstyle/simple1" qsCatId="simple" csTypeId="urn:microsoft.com/office/officeart/2005/8/colors/accent1_2" csCatId="accent1" phldr="1"/>
      <dgm:spPr/>
    </dgm:pt>
    <dgm:pt modelId="{2B06BCDF-9560-4442-9A03-128B74F1542D}">
      <dgm:prSet phldrT="[Texto]" custT="1"/>
      <dgm:spPr/>
      <dgm:t>
        <a:bodyPr/>
        <a:lstStyle/>
        <a:p>
          <a:r>
            <a:rPr lang="es-ES" sz="1600" b="0" i="1">
              <a:solidFill>
                <a:schemeClr val="bg1"/>
              </a:solidFill>
            </a:rPr>
            <a:t>@tfebancodatos</a:t>
          </a:r>
        </a:p>
      </dgm:t>
    </dgm:pt>
    <dgm:pt modelId="{CC991469-2E67-4FA3-9CDE-A08C6DCAB35E}" type="parTrans" cxnId="{05B1950E-8957-403F-8368-62AE63833087}">
      <dgm:prSet/>
      <dgm:spPr/>
      <dgm:t>
        <a:bodyPr/>
        <a:lstStyle/>
        <a:p>
          <a:endParaRPr lang="es-ES"/>
        </a:p>
      </dgm:t>
    </dgm:pt>
    <dgm:pt modelId="{2DF13632-B6B1-4A90-B7EA-03D007B8977D}" type="sibTrans" cxnId="{05B1950E-8957-403F-8368-62AE63833087}">
      <dgm:prSet/>
      <dgm:spPr>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dgm:spPr>
      <dgm:t>
        <a:bodyPr/>
        <a:lstStyle/>
        <a:p>
          <a:endParaRPr lang="es-ES"/>
        </a:p>
      </dgm:t>
      <dgm:extLst>
        <a:ext uri="{E40237B7-FDA0-4F09-8148-C483321AD2D9}">
          <dgm14:cNvPr xmlns:dgm14="http://schemas.microsoft.com/office/drawing/2010/diagram" id="0" name="">
            <a:hlinkClick xmlns:r="http://schemas.openxmlformats.org/officeDocument/2006/relationships" r:id="rId2" tooltip="Accede al Banco de Datos"/>
          </dgm14:cNvPr>
        </a:ext>
      </dgm:extLst>
    </dgm:pt>
    <dgm:pt modelId="{09A7B253-4A8F-49D6-81C0-57DECE6A92D4}" type="pres">
      <dgm:prSet presAssocID="{9AA32BE3-2A9E-433B-AB2B-E1B2AC56F8A7}" presName="Name0" presStyleCnt="0">
        <dgm:presLayoutVars>
          <dgm:chMax val="8"/>
          <dgm:chPref val="8"/>
          <dgm:dir/>
        </dgm:presLayoutVars>
      </dgm:prSet>
      <dgm:spPr/>
    </dgm:pt>
    <dgm:pt modelId="{C9FCCE3E-DC19-4561-B065-7E54C8663564}" type="pres">
      <dgm:prSet presAssocID="{2B06BCDF-9560-4442-9A03-128B74F1542D}" presName="parent_text_1" presStyleLbl="revTx" presStyleIdx="0" presStyleCnt="1" custScaleX="141355" custScaleY="144918" custLinFactNeighborX="8552" custLinFactNeighborY="-90271">
        <dgm:presLayoutVars>
          <dgm:chMax val="0"/>
          <dgm:chPref val="0"/>
          <dgm:bulletEnabled val="1"/>
        </dgm:presLayoutVars>
      </dgm:prSet>
      <dgm:spPr/>
      <dgm:t>
        <a:bodyPr/>
        <a:lstStyle/>
        <a:p>
          <a:endParaRPr lang="es-ES"/>
        </a:p>
      </dgm:t>
    </dgm:pt>
    <dgm:pt modelId="{183D66FF-A335-404D-8FC1-16E9C1DD2B89}" type="pres">
      <dgm:prSet presAssocID="{2B06BCDF-9560-4442-9A03-128B74F1542D}" presName="image_accent_1" presStyleCnt="0"/>
      <dgm:spPr/>
    </dgm:pt>
    <dgm:pt modelId="{30F5965A-9749-4515-A35C-872501DB529B}" type="pres">
      <dgm:prSet presAssocID="{2B06BCDF-9560-4442-9A03-128B74F1542D}" presName="imageAccentRepeatNode" presStyleLbl="alignNode1" presStyleIdx="0" presStyleCnt="2"/>
      <dgm:spPr/>
    </dgm:pt>
    <dgm:pt modelId="{40CF3A0E-24E0-4582-9092-B55E137D5FBB}" type="pres">
      <dgm:prSet presAssocID="{2B06BCDF-9560-4442-9A03-128B74F1542D}" presName="accent_1" presStyleLbl="alignNode1" presStyleIdx="1" presStyleCnt="2" custLinFactNeighborX="-14257" custLinFactNeighborY="-19004"/>
      <dgm:spPr>
        <a:ln>
          <a:solidFill>
            <a:schemeClr val="accent1">
              <a:lumMod val="60000"/>
              <a:lumOff val="40000"/>
            </a:schemeClr>
          </a:solidFill>
        </a:ln>
      </dgm:spPr>
    </dgm:pt>
    <dgm:pt modelId="{BED9E59F-DC6E-4CFC-B27C-B513872CF1B5}" type="pres">
      <dgm:prSet presAssocID="{2DF13632-B6B1-4A90-B7EA-03D007B8977D}" presName="image_1" presStyleCnt="0"/>
      <dgm:spPr/>
    </dgm:pt>
    <dgm:pt modelId="{5BB06E32-3874-4D31-AFD2-A8A6FA3668E9}" type="pres">
      <dgm:prSet presAssocID="{2DF13632-B6B1-4A90-B7EA-03D007B8977D}" presName="imageRepeatNode" presStyleLbl="fgImgPlace1" presStyleIdx="0" presStyleCnt="1"/>
      <dgm:spPr/>
      <dgm:t>
        <a:bodyPr/>
        <a:lstStyle/>
        <a:p>
          <a:endParaRPr lang="es-ES"/>
        </a:p>
      </dgm:t>
    </dgm:pt>
  </dgm:ptLst>
  <dgm:cxnLst>
    <dgm:cxn modelId="{05B1950E-8957-403F-8368-62AE63833087}" srcId="{9AA32BE3-2A9E-433B-AB2B-E1B2AC56F8A7}" destId="{2B06BCDF-9560-4442-9A03-128B74F1542D}" srcOrd="0" destOrd="0" parTransId="{CC991469-2E67-4FA3-9CDE-A08C6DCAB35E}" sibTransId="{2DF13632-B6B1-4A90-B7EA-03D007B8977D}"/>
    <dgm:cxn modelId="{F3B9E65F-703D-4B2E-B4F7-BABCDD678627}" type="presOf" srcId="{9AA32BE3-2A9E-433B-AB2B-E1B2AC56F8A7}" destId="{09A7B253-4A8F-49D6-81C0-57DECE6A92D4}" srcOrd="0" destOrd="0" presId="urn:microsoft.com/office/officeart/2008/layout/BubblePictureList"/>
    <dgm:cxn modelId="{D191260B-9A15-4C6D-B7A9-6F7576607E74}" type="presOf" srcId="{2DF13632-B6B1-4A90-B7EA-03D007B8977D}" destId="{5BB06E32-3874-4D31-AFD2-A8A6FA3668E9}" srcOrd="0" destOrd="0" presId="urn:microsoft.com/office/officeart/2008/layout/BubblePictureList"/>
    <dgm:cxn modelId="{0053877D-36A1-4BE1-9066-98427EAA0064}" type="presOf" srcId="{2B06BCDF-9560-4442-9A03-128B74F1542D}" destId="{C9FCCE3E-DC19-4561-B065-7E54C8663564}" srcOrd="0" destOrd="0" presId="urn:microsoft.com/office/officeart/2008/layout/BubblePictureList"/>
    <dgm:cxn modelId="{49A9CC77-DA20-40FB-9E8B-87F164E8648B}" type="presParOf" srcId="{09A7B253-4A8F-49D6-81C0-57DECE6A92D4}" destId="{C9FCCE3E-DC19-4561-B065-7E54C8663564}" srcOrd="0" destOrd="0" presId="urn:microsoft.com/office/officeart/2008/layout/BubblePictureList"/>
    <dgm:cxn modelId="{D6491364-D74B-49DA-88C4-F5AE8B19994F}" type="presParOf" srcId="{09A7B253-4A8F-49D6-81C0-57DECE6A92D4}" destId="{183D66FF-A335-404D-8FC1-16E9C1DD2B89}" srcOrd="1" destOrd="0" presId="urn:microsoft.com/office/officeart/2008/layout/BubblePictureList"/>
    <dgm:cxn modelId="{3F0D8C65-6F3B-40B5-8E89-9E2978A4D0C6}" type="presParOf" srcId="{183D66FF-A335-404D-8FC1-16E9C1DD2B89}" destId="{30F5965A-9749-4515-A35C-872501DB529B}" srcOrd="0" destOrd="0" presId="urn:microsoft.com/office/officeart/2008/layout/BubblePictureList"/>
    <dgm:cxn modelId="{2BC4E87A-5028-4BC7-B335-0EB44DAEFBBC}" type="presParOf" srcId="{09A7B253-4A8F-49D6-81C0-57DECE6A92D4}" destId="{40CF3A0E-24E0-4582-9092-B55E137D5FBB}" srcOrd="2" destOrd="0" presId="urn:microsoft.com/office/officeart/2008/layout/BubblePictureList"/>
    <dgm:cxn modelId="{017829E1-F7E3-47B4-BFA4-535827F0FC15}" type="presParOf" srcId="{09A7B253-4A8F-49D6-81C0-57DECE6A92D4}" destId="{BED9E59F-DC6E-4CFC-B27C-B513872CF1B5}" srcOrd="3" destOrd="0" presId="urn:microsoft.com/office/officeart/2008/layout/BubblePictureList"/>
    <dgm:cxn modelId="{F88C9A0E-5B85-432B-B2DA-A8404003C0D6}" type="presParOf" srcId="{BED9E59F-DC6E-4CFC-B27C-B513872CF1B5}" destId="{5BB06E32-3874-4D31-AFD2-A8A6FA3668E9}" srcOrd="0" destOrd="0" presId="urn:microsoft.com/office/officeart/2008/layout/BubblePictureList"/>
  </dgm:cxnLst>
  <dgm:bg/>
  <dgm:whole/>
  <dgm:extLst>
    <a:ext uri="http://schemas.microsoft.com/office/drawing/2008/diagram">
      <dsp:dataModelExt xmlns:dsp="http://schemas.microsoft.com/office/drawing/2008/diagram" relId="rId1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092717" y="653142"/>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91294" y="532632"/>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27182" y="691143"/>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60938" y="105885"/>
          <a:ext cx="1930433" cy="340869"/>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@tenerifedata</a:t>
          </a:r>
          <a:endParaRPr lang="es-ES" sz="1600" b="0" kern="1200">
            <a:solidFill>
              <a:schemeClr val="bg1"/>
            </a:solidFill>
          </a:endParaRPr>
        </a:p>
      </dsp:txBody>
      <dsp:txXfrm>
        <a:off x="-60938" y="105885"/>
        <a:ext cx="1930433" cy="340869"/>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0F5965A-9749-4515-A35C-872501DB529B}">
      <dsp:nvSpPr>
        <dsp:cNvPr id="0" name=""/>
        <dsp:cNvSpPr/>
      </dsp:nvSpPr>
      <dsp:spPr>
        <a:xfrm>
          <a:off x="1127496" y="674010"/>
          <a:ext cx="986785" cy="986852"/>
        </a:xfrm>
        <a:prstGeom prst="ellips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40CF3A0E-24E0-4582-9092-B55E137D5FBB}">
      <dsp:nvSpPr>
        <dsp:cNvPr id="0" name=""/>
        <dsp:cNvSpPr/>
      </dsp:nvSpPr>
      <dsp:spPr>
        <a:xfrm>
          <a:off x="2084339" y="497853"/>
          <a:ext cx="292725" cy="292815"/>
        </a:xfrm>
        <a:prstGeom prst="donut">
          <a:avLst>
            <a:gd name="adj" fmla="val 7460"/>
          </a:avLst>
        </a:prstGeom>
        <a:solidFill>
          <a:schemeClr val="accent1">
            <a:hueOff val="0"/>
            <a:satOff val="0"/>
            <a:lumOff val="0"/>
            <a:alphaOff val="0"/>
          </a:schemeClr>
        </a:solidFill>
        <a:ln w="25400" cap="flat" cmpd="sng" algn="ctr">
          <a:solidFill>
            <a:schemeClr val="accent1">
              <a:lumMod val="60000"/>
              <a:lumOff val="40000"/>
            </a:schemeClr>
          </a:solidFill>
          <a:prstDash val="solid"/>
        </a:ln>
        <a:effectLst/>
      </dsp:spPr>
      <dsp:style>
        <a:lnRef idx="2">
          <a:scrgbClr r="0" g="0" b="0"/>
        </a:lnRef>
        <a:fillRef idx="1">
          <a:scrgbClr r="0" g="0" b="0"/>
        </a:fillRef>
        <a:effectRef idx="0">
          <a:scrgbClr r="0" g="0" b="0"/>
        </a:effectRef>
        <a:fontRef idx="minor">
          <a:schemeClr val="lt1"/>
        </a:fontRef>
      </dsp:style>
    </dsp:sp>
    <dsp:sp modelId="{5BB06E32-3874-4D31-AFD2-A8A6FA3668E9}">
      <dsp:nvSpPr>
        <dsp:cNvPr id="0" name=""/>
        <dsp:cNvSpPr/>
      </dsp:nvSpPr>
      <dsp:spPr>
        <a:xfrm>
          <a:off x="1161961" y="712011"/>
          <a:ext cx="911053" cy="910980"/>
        </a:xfrm>
        <a:prstGeom prst="ellipse">
          <a:avLst/>
        </a:prstGeom>
        <a: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a:blip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9FCCE3E-DC19-4561-B065-7E54C8663564}">
      <dsp:nvSpPr>
        <dsp:cNvPr id="0" name=""/>
        <dsp:cNvSpPr/>
      </dsp:nvSpPr>
      <dsp:spPr>
        <a:xfrm>
          <a:off x="-26159" y="29371"/>
          <a:ext cx="2069550" cy="42434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20320" tIns="20320" rIns="20320" bIns="2032" numCol="1" spcCol="1270" anchor="b" anchorCtr="0">
          <a:noAutofit/>
        </a:bodyPr>
        <a:lstStyle/>
        <a:p>
          <a:pPr lvl="0" algn="r" defTabSz="711200">
            <a:lnSpc>
              <a:spcPct val="90000"/>
            </a:lnSpc>
            <a:spcBef>
              <a:spcPct val="0"/>
            </a:spcBef>
            <a:spcAft>
              <a:spcPct val="35000"/>
            </a:spcAft>
          </a:pPr>
          <a:r>
            <a:rPr lang="es-ES" sz="1600" b="0" i="1" kern="1200">
              <a:solidFill>
                <a:schemeClr val="bg1"/>
              </a:solidFill>
            </a:rPr>
            <a:t>@tfebancodatos</a:t>
          </a:r>
        </a:p>
      </dsp:txBody>
      <dsp:txXfrm>
        <a:off x="-26159" y="29371"/>
        <a:ext cx="2069550" cy="424341"/>
      </dsp:txXfrm>
    </dsp:sp>
  </dsp:spTree>
</dsp:drawing>
</file>

<file path=xl/diagrams/layout1.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layout2.xml><?xml version="1.0" encoding="utf-8"?>
<dgm:layoutDef xmlns:dgm="http://schemas.openxmlformats.org/drawingml/2006/diagram" xmlns:a="http://schemas.openxmlformats.org/drawingml/2006/main" uniqueId="urn:microsoft.com/office/officeart/2008/layout/BubblePictureList">
  <dgm:title val=""/>
  <dgm:desc val=""/>
  <dgm:catLst>
    <dgm:cat type="picture" pri="22000"/>
    <dgm:cat type="pictureconvert" pri="22000"/>
  </dgm:catLst>
  <dgm:samp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ampData>
  <dgm:style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styleData>
  <dgm:clrData>
    <dgm:dataModel>
      <dgm:ptLst>
        <dgm:pt modelId="0" type="doc"/>
        <dgm:pt modelId="10">
          <dgm:prSet phldr="1"/>
        </dgm:pt>
        <dgm:pt modelId="20">
          <dgm:prSet phldr="1"/>
        </dgm:pt>
        <dgm:pt modelId="30">
          <dgm:prSet phldr="1"/>
        </dgm:pt>
      </dgm:ptLst>
      <dgm:cxnLst>
        <dgm:cxn modelId="40" srcId="0" destId="10" srcOrd="0" destOrd="0"/>
        <dgm:cxn modelId="50" srcId="0" destId="20" srcOrd="1" destOrd="0"/>
        <dgm:cxn modelId="60" srcId="0" destId="30" srcOrd="2" destOrd="0"/>
      </dgm:cxnLst>
      <dgm:bg/>
      <dgm:whole/>
    </dgm:dataModel>
  </dgm:clrData>
  <dgm:layoutNode name="Name0">
    <dgm:varLst>
      <dgm:chMax val="8"/>
      <dgm:chPref val="8"/>
      <dgm:dir/>
    </dgm:varLst>
    <dgm:shape xmlns:r="http://schemas.openxmlformats.org/officeDocument/2006/relationships" r:blip="">
      <dgm:adjLst/>
    </dgm:shape>
    <dgm:choose name="Name1">
      <dgm:if name="Name2" axis="ch" ptType="node" func="cnt" op="equ" val="1">
        <dgm:alg type="composite">
          <dgm:param type="ar" val="1.7423"/>
        </dgm:alg>
        <dgm:choose name="Name3">
          <dgm:if name="Name4" func="var" arg="dir" op="equ" val="norm">
            <dgm:constrLst>
              <dgm:constr type="primFontSz" for="des" ptType="node" op="equ" val="65"/>
              <dgm:constr type="l" for="ch" forName="parent_text_1" refType="w" fact="0"/>
              <dgm:constr type="t" for="ch" forName="parent_text_1" refType="h" fact="0"/>
              <dgm:constr type="w" for="ch" forName="parent_text_1" refType="w" fact="0.6457"/>
              <dgm:constr type="h" for="ch" forName="parent_text_1" refType="h" fact="0.225"/>
              <dgm:constr type="l" for="ch" forName="image_accent_1" refType="w" fact="0.4305"/>
              <dgm:constr type="t" for="ch" forName="image_accent_1" refType="h" fact="0.2417"/>
              <dgm:constr type="w" for="ch" forName="image_accent_1" refType="w" fact="0.4352"/>
              <dgm:constr type="h" for="ch" forName="image_accent_1" refType="h" fact="0.7583"/>
              <dgm:constr type="l" for="ch" forName="accent_1" refType="w" fact="0.8709"/>
              <dgm:constr type="t" for="ch" forName="accent_1" refType="h" fact="0.1491"/>
              <dgm:constr type="w" for="ch" forName="accent_1" refType="w" fact="0.1291"/>
              <dgm:constr type="h" for="ch" forName="accent_1" refType="h" fact="0.225"/>
              <dgm:constr type="l" for="ch" forName="image_1" refType="w" fact="0.4457"/>
              <dgm:constr type="t" for="ch" forName="image_1" refType="h" fact="0.2709"/>
              <dgm:constr type="w" for="ch" forName="image_1" refType="w" fact="0.4018"/>
              <dgm:constr type="h" for="ch" forName="image_1" refType="h" fact="0.7"/>
            </dgm:constrLst>
          </dgm:if>
          <dgm:else name="Name5">
            <dgm:constrLst>
              <dgm:constr type="primFontSz" for="des" ptType="node" op="equ" val="65"/>
              <dgm:constr type="l" for="ch" forName="parent_text_1" refType="w" fact="0.3543"/>
              <dgm:constr type="t" for="ch" forName="parent_text_1" refType="h" fact="0"/>
              <dgm:constr type="w" for="ch" forName="parent_text_1" refType="w" fact="0.6457"/>
              <dgm:constr type="h" for="ch" forName="parent_text_1" refType="h" fact="0.225"/>
              <dgm:constr type="l" for="ch" forName="image_accent_1" refType="w" fact="0.1344"/>
              <dgm:constr type="t" for="ch" forName="image_accent_1" refType="h" fact="0.2417"/>
              <dgm:constr type="w" for="ch" forName="image_accent_1" refType="w" fact="0.4352"/>
              <dgm:constr type="h" for="ch" forName="image_accent_1" refType="h" fact="0.7583"/>
              <dgm:constr type="l" for="ch" forName="accent_1" refType="w" fact="0"/>
              <dgm:constr type="t" for="ch" forName="accent_1" refType="h" fact="0.1491"/>
              <dgm:constr type="w" for="ch" forName="accent_1" refType="w" fact="0.1291"/>
              <dgm:constr type="h" for="ch" forName="accent_1" refType="h" fact="0.225"/>
              <dgm:constr type="l" for="ch" forName="image_1" refType="w" fact="0.1525"/>
              <dgm:constr type="t" for="ch" forName="image_1" refType="h" fact="0.2709"/>
              <dgm:constr type="w" for="ch" forName="image_1" refType="w" fact="0.4018"/>
              <dgm:constr type="h" for="ch" forName="image_1" refType="h" fact="0.7"/>
            </dgm:constrLst>
          </dgm:else>
        </dgm:choose>
      </dgm:if>
      <dgm:if name="Name6" axis="ch" ptType="node" func="cnt" op="equ" val="2">
        <dgm:alg type="composite">
          <dgm:param type="ar" val="3.193"/>
        </dgm:alg>
        <dgm:choose name="Name7">
          <dgm:if name="Name8" func="var" arg="dir" op="equ" val="norm">
            <dgm:constrLst>
              <dgm:constr type="primFontSz" for="des" ptType="node" op="equ" val="65"/>
              <dgm:constr type="l" for="ch" forName="image_accent_1" refType="w" fact="0.2342"/>
              <dgm:constr type="t" for="ch" forName="image_accent_1" refType="h" fact="0.2354"/>
              <dgm:constr type="w" for="ch" forName="image_accent_1" refType="w" fact="0.2394"/>
              <dgm:constr type="h" for="ch" forName="image_accent_1" refType="h" fact="0.7646"/>
              <dgm:constr type="l" for="ch" forName="image_1" refType="w" fact="0.2434"/>
              <dgm:constr type="t" for="ch" forName="image_1" refType="h" fact="0.2648"/>
              <dgm:constr type="w" for="ch" forName="image_1" refType="w" fact="0.2211"/>
              <dgm:constr type="h" for="ch" forName="image_1" refType="h" fact="0.7058"/>
              <dgm:constr type="l" for="ch" forName="parent_text_1" refType="w" fact="0"/>
              <dgm:constr type="t" for="ch" forName="parent_text_1" refType="h" fact="0"/>
              <dgm:constr type="w" for="ch" forName="parent_text_1" refType="w" fact="0.3553"/>
              <dgm:constr type="h" for="ch" forName="parent_text_1" refType="h" fact="0.215"/>
              <dgm:constr type="l" for="ch" forName="image_accent_2" refType="w" fact="0.5"/>
              <dgm:constr type="t" for="ch" forName="image_accent_2" refType="h" fact="0.3883"/>
              <dgm:constr type="w" for="ch" forName="image_accent_2" refType="w" fact="0.1253"/>
              <dgm:constr type="h" for="ch" forName="image_accent_2" refType="h" fact="0.4"/>
              <dgm:constr type="l" for="ch" forName="image_2" refType="w" fact="0.5074"/>
              <dgm:constr type="t" for="ch" forName="image_2" refType="h" fact="0.4118"/>
              <dgm:constr type="w" for="ch" forName="image_2" refType="w" fact="0.1105"/>
              <dgm:constr type="h" for="ch" forName="image_2" refType="h" fact="0.3529"/>
              <dgm:constr type="l" for="ch" forName="parent_text_2" refType="w" fact="0.6447"/>
              <dgm:constr type="t" for="ch" forName="parent_text_2" refType="h" fact="0.4118"/>
              <dgm:constr type="w" for="ch" forName="parent_text_2" refType="w" fact="0.3553"/>
              <dgm:constr type="h" for="ch" forName="parent_text_2" refType="h" fact="0.3529"/>
              <dgm:constr type="l" for="ch" forName="accent_1" refType="w" fact="0.6316"/>
              <dgm:constr type="t" for="ch" forName="accent_1" refType="h" fact="0.7899"/>
              <dgm:constr type="w" for="ch" forName="accent_1" refType="w" fact="0.0395"/>
              <dgm:constr type="h" for="ch" forName="accent_1" refType="h" fact="0.126"/>
            </dgm:constrLst>
          </dgm:if>
          <dgm:else name="Name9">
            <dgm:constrLst>
              <dgm:constr type="primFontSz" for="des" ptType="node" op="equ" val="65"/>
              <dgm:constr type="l" for="ch" forName="image_accent_2" refType="w" fact="0.3747"/>
              <dgm:constr type="t" for="ch" forName="image_accent_2" refType="h" fact="0.3883"/>
              <dgm:constr type="w" for="ch" forName="image_accent_2" refType="w" fact="0.1253"/>
              <dgm:constr type="h" for="ch" forName="image_accent_2" refType="h" fact="0.4"/>
              <dgm:constr type="l" for="ch" forName="image_2" refType="w" fact="0.3821"/>
              <dgm:constr type="t" for="ch" forName="image_2" refType="h" fact="0.4118"/>
              <dgm:constr type="w" for="ch" forName="image_2" refType="w" fact="0.1105"/>
              <dgm:constr type="h" for="ch" forName="image_2" refType="h" fact="0.3529"/>
              <dgm:constr type="l" for="ch" forName="parent_text_1" refType="w" fact="0.6447"/>
              <dgm:constr type="t" for="ch" forName="parent_text_1" refType="h" fact="0"/>
              <dgm:constr type="w" for="ch" forName="parent_text_1" refType="w" fact="0.3553"/>
              <dgm:constr type="h" for="ch" forName="parent_text_1" refType="h" fact="0.215"/>
              <dgm:constr type="l" for="ch" forName="parent_text_2" refType="w" fact="0"/>
              <dgm:constr type="t" for="ch" forName="parent_text_2" refType="h" fact="0.4118"/>
              <dgm:constr type="w" for="ch" forName="parent_text_2" refType="w" fact="0.3553"/>
              <dgm:constr type="h" for="ch" forName="parent_text_2" refType="h" fact="0.3529"/>
              <dgm:constr type="l" for="ch" forName="image_accent_1" refType="w" fact="0.5263"/>
              <dgm:constr type="t" for="ch" forName="image_accent_1" refType="h" fact="0.2354"/>
              <dgm:constr type="w" for="ch" forName="image_accent_1" refType="w" fact="0.2394"/>
              <dgm:constr type="h" for="ch" forName="image_accent_1" refType="h" fact="0.7646"/>
              <dgm:constr type="l" for="ch" forName="image_1" refType="w" fact="0.5355"/>
              <dgm:constr type="t" for="ch" forName="image_1" refType="h" fact="0.2648"/>
              <dgm:constr type="w" for="ch" forName="image_1" refType="w" fact="0.2211"/>
              <dgm:constr type="h" for="ch" forName="image_1" refType="h" fact="0.7058"/>
              <dgm:constr type="l" for="ch" forName="accent_1" refType="w" fact="0.3289"/>
              <dgm:constr type="t" for="ch" forName="accent_1" refType="h" fact="0.7899"/>
              <dgm:constr type="w" for="ch" forName="accent_1" refType="w" fact="0.0395"/>
              <dgm:constr type="h" for="ch" forName="accent_1" refType="h" fact="0.126"/>
            </dgm:constrLst>
          </dgm:else>
        </dgm:choose>
      </dgm:if>
      <dgm:if name="Name10" axis="ch" ptType="node" func="cnt" op="equ" val="3">
        <dgm:alg type="composite">
          <dgm:param type="ar" val="2.4052"/>
        </dgm:alg>
        <dgm:choose name="Name11">
          <dgm:if name="Name12" func="var" arg="dir" op="equ" val="norm">
            <dgm:constrLst>
              <dgm:constr type="primFontSz" for="des" ptType="node" op="equ" val="65"/>
              <dgm:constr type="l" for="ch" forName="accent_3" refType="w" fact="0.6316"/>
              <dgm:constr type="t" for="ch" forName="accent_3" refType="h" fact="0.8355"/>
              <dgm:constr type="w" for="ch" forName="accent_3" refType="w" fact="0.0395"/>
              <dgm:constr type="h" for="ch" forName="accent_3" refType="h" fact="0.0949"/>
              <dgm:constr type="l" for="ch" forName="image_accent_2" refType="w" fact="0.4936"/>
              <dgm:constr type="t" for="ch" forName="image_accent_2" refType="h" fact="0.5329"/>
              <dgm:constr type="w" for="ch" forName="image_accent_2" refType="w" fact="0.1253"/>
              <dgm:constr type="h" for="ch" forName="image_accent_2" refType="h" fact="0.3013"/>
              <dgm:constr type="l" for="ch" forName="image_2" refType="w" fact="0.501"/>
              <dgm:constr type="t" for="ch" forName="image_2" refType="h" fact="0.5507"/>
              <dgm:constr type="w" for="ch" forName="image_2" refType="w" fact="0.1105"/>
              <dgm:constr type="h" for="ch" forName="image_2" refType="h" fact="0.2658"/>
              <dgm:constr type="l" for="ch" forName="image_accent_3" refType="w" fact="0.4446"/>
              <dgm:constr type="t" for="ch" forName="image_accent_3" refType="h" fact="0.1076"/>
              <dgm:constr type="w" for="ch" forName="image_accent_3" refType="w" fact="0.1606"/>
              <dgm:constr type="h" for="ch" forName="image_accent_3" refType="h" fact="0.3864"/>
              <dgm:constr type="l" for="ch" forName="image_3" refType="w" fact="0.4531"/>
              <dgm:constr type="t" for="ch" forName="image_3" refType="h" fact="0.128"/>
              <dgm:constr type="w" for="ch" forName="image_3" refType="w" fact="0.1437"/>
              <dgm:constr type="h" for="ch" forName="image_3" refType="h" fact="0.3456"/>
              <dgm:constr type="l" for="ch" forName="image_accent_1" refType="w" fact="0.2368"/>
              <dgm:constr type="t" for="ch" forName="image_accent_1" refType="h" fact="0.4241"/>
              <dgm:constr type="w" for="ch" forName="image_accent_1" refType="w" fact="0.2394"/>
              <dgm:constr type="h" for="ch" forName="image_accent_1" refType="h" fact="0.5759"/>
              <dgm:constr type="l" for="ch" forName="image_1" refType="w" fact="0.246"/>
              <dgm:constr type="t" for="ch" forName="image_1" refType="h" fact="0.4462"/>
              <dgm:constr type="w" for="ch" forName="image_1" refType="w" fact="0.2211"/>
              <dgm:constr type="h" for="ch" forName="image_1" refType="h" fact="0.5317"/>
              <dgm:constr type="l" for="ch" forName="parent_text_1" refType="w" fact="0"/>
              <dgm:constr type="t" for="ch" forName="parent_text_1" refType="h" fact="0.128"/>
              <dgm:constr type="w" for="ch" forName="parent_text_1" refType="w" fact="0.3553"/>
              <dgm:constr type="h" for="ch" forName="parent_text_1" refType="h" fact="0.2775"/>
              <dgm:constr type="l" for="ch" forName="accent_1" refType="w" fact="0.3895"/>
              <dgm:constr type="t" for="ch" forName="accent_1" refType="h" fact="0"/>
              <dgm:constr type="w" for="ch" forName="accent_1" refType="w" fact="0.0711"/>
              <dgm:constr type="h" for="ch" forName="accent_1" refType="h" fact="0.1709"/>
              <dgm:constr type="l" for="ch" forName="parent_text_2" refType="w" fact="0.6447"/>
              <dgm:constr type="t" for="ch" forName="parent_text_2" refType="h" fact="0.5507"/>
              <dgm:constr type="w" for="ch" forName="parent_text_2" refType="w" fact="0.3553"/>
              <dgm:constr type="h" for="ch" forName="parent_text_2" refType="h" fact="0.2658"/>
              <dgm:constr type="l" for="ch" forName="parent_text_3" refType="w" fact="0.6316"/>
              <dgm:constr type="t" for="ch" forName="parent_text_3" refType="h" fact="0.128"/>
              <dgm:constr type="w" for="ch" forName="parent_text_3" refType="w" fact="0.3553"/>
              <dgm:constr type="h" for="ch" forName="parent_text_3" refType="h" fact="0.3456"/>
              <dgm:constr type="l" for="ch" forName="accent_2" refType="w" fact="0.5789"/>
              <dgm:constr type="t" for="ch" forName="accent_2" refType="h" fact="0.0127"/>
              <dgm:constr type="w" for="ch" forName="accent_2" refType="w" fact="0.0526"/>
              <dgm:constr type="h" for="ch" forName="accent_2" refType="h" fact="0.1266"/>
            </dgm:constrLst>
          </dgm:if>
          <dgm:else name="Name13">
            <dgm:constrLst>
              <dgm:constr type="primFontSz" for="des" ptType="node" op="equ" val="65"/>
              <dgm:constr type="l" for="ch" forName="accent_1" refType="w" fact="0.3289"/>
              <dgm:constr type="t" for="ch" forName="accent_1" refType="h" fact="0.8355"/>
              <dgm:constr type="w" for="ch" forName="accent_1" refType="w" fact="0.0395"/>
              <dgm:constr type="h" for="ch" forName="accent_1" refType="h" fact="0.0949"/>
              <dgm:constr type="l" for="ch" forName="image_accent_2" refType="w" fact="0.3811"/>
              <dgm:constr type="t" for="ch" forName="image_accent_2" refType="h" fact="0.5329"/>
              <dgm:constr type="w" for="ch" forName="image_accent_2" refType="w" fact="0.1253"/>
              <dgm:constr type="h" for="ch" forName="image_accent_2" refType="h" fact="0.3013"/>
              <dgm:constr type="l" for="ch" forName="image_2" refType="w" fact="0.3885"/>
              <dgm:constr type="t" for="ch" forName="image_2" refType="h" fact="0.5507"/>
              <dgm:constr type="w" for="ch" forName="image_2" refType="w" fact="0.1105"/>
              <dgm:constr type="h" for="ch" forName="image_2" refType="h" fact="0.2658"/>
              <dgm:constr type="l" for="ch" forName="image_accent_3" refType="w" fact="0.3947"/>
              <dgm:constr type="t" for="ch" forName="image_accent_3" refType="h" fact="0.1076"/>
              <dgm:constr type="w" for="ch" forName="image_accent_3" refType="w" fact="0.1606"/>
              <dgm:constr type="h" for="ch" forName="image_accent_3" refType="h" fact="0.3864"/>
              <dgm:constr type="l" for="ch" forName="image_3" refType="w" fact="0.4032"/>
              <dgm:constr type="t" for="ch" forName="image_3" refType="h" fact="0.128"/>
              <dgm:constr type="w" for="ch" forName="image_3" refType="w" fact="0.1437"/>
              <dgm:constr type="h" for="ch" forName="image_3" refType="h" fact="0.3456"/>
              <dgm:constr type="l" for="ch" forName="image_accent_1" refType="w" fact="0.5237"/>
              <dgm:constr type="t" for="ch" forName="image_accent_1" refType="h" fact="0.4241"/>
              <dgm:constr type="w" for="ch" forName="image_accent_1" refType="w" fact="0.2394"/>
              <dgm:constr type="h" for="ch" forName="image_accent_1" refType="h" fact="0.5759"/>
              <dgm:constr type="l" for="ch" forName="image_1" refType="w" fact="0.5329"/>
              <dgm:constr type="t" for="ch" forName="image_1" refType="h" fact="0.4462"/>
              <dgm:constr type="w" for="ch" forName="image_1" refType="w" fact="0.2211"/>
              <dgm:constr type="h" for="ch" forName="image_1" refType="h" fact="0.5317"/>
              <dgm:constr type="l" for="ch" forName="parent_text_1" refType="w" fact="0.6447"/>
              <dgm:constr type="t" for="ch" forName="parent_text_1" refType="h" fact="0.128"/>
              <dgm:constr type="w" for="ch" forName="parent_text_1" refType="w" fact="0.3553"/>
              <dgm:constr type="h" for="ch" forName="parent_text_1" refType="h" fact="0.2775"/>
              <dgm:constr type="l" for="ch" forName="accent_2" refType="w" fact="0.5395"/>
              <dgm:constr type="t" for="ch" forName="accent_2" refType="h" fact="0"/>
              <dgm:constr type="w" for="ch" forName="accent_2" refType="w" fact="0.0711"/>
              <dgm:constr type="h" for="ch" forName="accent_2" refType="h" fact="0.1709"/>
              <dgm:constr type="l" for="ch" forName="parent_text_3" refType="w" fact="0.0132"/>
              <dgm:constr type="t" for="ch" forName="parent_text_3" refType="h" fact="0.128"/>
              <dgm:constr type="w" for="ch" forName="parent_text_3" refType="w" fact="0.3553"/>
              <dgm:constr type="h" for="ch" forName="parent_text_3" refType="h" fact="0.3456"/>
              <dgm:constr type="l" for="ch" forName="parent_text_2" refType="w" fact="0"/>
              <dgm:constr type="t" for="ch" forName="parent_text_2" refType="h" fact="0.5507"/>
              <dgm:constr type="w" for="ch" forName="parent_text_2" refType="w" fact="0.3553"/>
              <dgm:constr type="h" for="ch" forName="parent_text_2" refType="h" fact="0.2658"/>
              <dgm:constr type="l" for="ch" forName="accent_3" refType="w" fact="0.3684"/>
              <dgm:constr type="t" for="ch" forName="accent_3" refType="h" fact="0.0127"/>
              <dgm:constr type="w" for="ch" forName="accent_3" refType="w" fact="0.0526"/>
              <dgm:constr type="h" for="ch" forName="accent_3" refType="h" fact="0.1266"/>
            </dgm:constrLst>
          </dgm:else>
        </dgm:choose>
      </dgm:if>
      <dgm:if name="Name14" axis="ch" ptType="node" func="cnt" op="equ" val="4">
        <dgm:alg type="composite">
          <dgm:param type="ar" val="1.6704"/>
        </dgm:alg>
        <dgm:choose name="Name15">
          <dgm:if name="Name16" func="var" arg="dir" op="equ" val="norm">
            <dgm:constrLst>
              <dgm:constr type="primFontSz" for="des" ptType="node" op="equ" val="65"/>
              <dgm:constr type="l" for="ch" forName="image_accent_4" refType="w" fact="0.4626"/>
              <dgm:constr type="t" for="ch" forName="image_accent_4" refType="h" fact="0.1415"/>
              <dgm:constr type="w" for="ch" forName="image_accent_4" refType="w" fact="0.1126"/>
              <dgm:constr type="h" for="ch" forName="image_accent_4" refType="h" fact="0.1881"/>
              <dgm:constr type="l" for="ch" forName="image_4" refType="w" fact="0.4692"/>
              <dgm:constr type="t" for="ch" forName="image_4" refType="h" fact="0.1526"/>
              <dgm:constr type="w" for="ch" forName="image_4" refType="w" fact="0.0994"/>
              <dgm:constr type="h" for="ch" forName="image_4" refType="h" fact="0.166"/>
              <dgm:constr type="l" for="ch" forName="image_accent_2" refType="w" fact="0.4936"/>
              <dgm:constr type="t" for="ch" forName="image_accent_2" refType="h" fact="0.6756"/>
              <dgm:constr type="w" for="ch" forName="image_accent_2" refType="w" fact="0.1253"/>
              <dgm:constr type="h" for="ch" forName="image_accent_2" refType="h" fact="0.2092"/>
              <dgm:constr type="l" for="ch" forName="image_2" refType="w" fact="0.501"/>
              <dgm:constr type="t" for="ch" forName="image_2" refType="h" fact="0.6879"/>
              <dgm:constr type="w" for="ch" forName="image_2" refType="w" fact="0.1105"/>
              <dgm:constr type="h" for="ch" forName="image_2" refType="h" fact="0.1846"/>
              <dgm:constr type="l" for="ch" forName="image_accent_3" refType="w" fact="0.4446"/>
              <dgm:constr type="t" for="ch" forName="image_accent_3" refType="h" fact="0.3802"/>
              <dgm:constr type="w" for="ch" forName="image_accent_3" refType="w" fact="0.1606"/>
              <dgm:constr type="h" for="ch" forName="image_accent_3" refType="h" fact="0.2683"/>
              <dgm:constr type="l" for="ch" forName="image_3" refType="w" fact="0.4531"/>
              <dgm:constr type="t" for="ch" forName="image_3" refType="h" fact="0.3944"/>
              <dgm:constr type="w" for="ch" forName="image_3" refType="w" fact="0.1437"/>
              <dgm:constr type="h" for="ch" forName="image_3" refType="h" fact="0.24"/>
              <dgm:constr type="l" for="ch" forName="image_accent_1" refType="w" fact="0.2368"/>
              <dgm:constr type="t" for="ch" forName="image_accent_1" refType="h" fact="0.6"/>
              <dgm:constr type="w" for="ch" forName="image_accent_1" refType="w" fact="0.2394"/>
              <dgm:constr type="h" for="ch" forName="image_accent_1" refType="h" fact="0.4"/>
              <dgm:constr type="l" for="ch" forName="image_1" refType="w" fact="0.246"/>
              <dgm:constr type="t" for="ch" forName="image_1" refType="h" fact="0.6154"/>
              <dgm:constr type="w" for="ch" forName="image_1" refType="w" fact="0.2211"/>
              <dgm:constr type="h" for="ch" forName="image_1" refType="h" fact="0.3692"/>
              <dgm:constr type="l" for="ch" forName="parent_text_1" refType="w" fact="0"/>
              <dgm:constr type="t" for="ch" forName="parent_text_1" refType="h" fact="0.3944"/>
              <dgm:constr type="w" for="ch" forName="parent_text_1" refType="w" fact="0.3553"/>
              <dgm:constr type="h" for="ch" forName="parent_text_1" refType="h" fact="0.1931"/>
              <dgm:constr type="l" for="ch" forName="accent_1" refType="w" fact="0.3895"/>
              <dgm:constr type="t" for="ch" forName="accent_1" refType="h" fact="0.3055"/>
              <dgm:constr type="w" for="ch" forName="accent_1" refType="w" fact="0.0711"/>
              <dgm:constr type="h" for="ch" forName="accent_1" refType="h" fact="0.1187"/>
              <dgm:constr type="l" for="ch" forName="parent_text_3" refType="w" fact="0.6316"/>
              <dgm:constr type="t" for="ch" forName="parent_text_3" refType="h" fact="0.3944"/>
              <dgm:constr type="w" for="ch" forName="parent_text_3" refType="w" fact="0.3553"/>
              <dgm:constr type="h" for="ch" forName="parent_text_3" refType="h" fact="0.24"/>
              <dgm:constr type="l" for="ch" forName="parent_text_2" refType="w" fact="0.6447"/>
              <dgm:constr type="t" for="ch" forName="parent_text_2" refType="h" fact="0.6879"/>
              <dgm:constr type="w" for="ch" forName="parent_text_2" refType="w" fact="0.3553"/>
              <dgm:constr type="h" for="ch" forName="parent_text_2" refType="h" fact="0.1846"/>
              <dgm:constr type="l" for="ch" forName="accent_2" refType="w" fact="0.5347"/>
              <dgm:constr type="t" for="ch" forName="accent_2" refType="h" fact="0.044"/>
              <dgm:constr type="w" for="ch" forName="accent_2" refType="w" fact="0.0526"/>
              <dgm:constr type="h" for="ch" forName="accent_2" refType="h" fact="0.0879"/>
              <dgm:constr type="l" for="ch" forName="accent_3" refType="w" fact="0.6005"/>
              <dgm:constr type="t" for="ch" forName="accent_3" refType="h" fact="0"/>
              <dgm:constr type="w" for="ch" forName="accent_3" refType="w" fact="0.0263"/>
              <dgm:constr type="h" for="ch" forName="accent_3" refType="h" fact="0.044"/>
              <dgm:constr type="l" for="ch" forName="parent_text_4" refType="w" fact="0.6005"/>
              <dgm:constr type="t" for="ch" forName="parent_text_4" refType="h" fact="0.1526"/>
              <dgm:constr type="w" for="ch" forName="parent_text_4" refType="w" fact="0.3553"/>
              <dgm:constr type="h" for="ch" forName="parent_text_4" refType="h" fact="0.166"/>
              <dgm:constr type="l" for="ch" forName="accent_4" refType="w" fact="0.6268"/>
              <dgm:constr type="t" for="ch" forName="accent_4" refType="h" fact="0.8791"/>
              <dgm:constr type="w" for="ch" forName="accent_4" refType="w" fact="0.0395"/>
              <dgm:constr type="h" for="ch" forName="accent_4" refType="h" fact="0.0659"/>
            </dgm:constrLst>
          </dgm:if>
          <dgm:else name="Name17">
            <dgm:constrLst>
              <dgm:constr type="primFontSz" for="des" ptType="node" op="equ" val="65"/>
              <dgm:constr type="l" for="ch" forName="image_accent_4" refType="w" fact="0.4248"/>
              <dgm:constr type="t" for="ch" forName="image_accent_4" refType="h" fact="0.1415"/>
              <dgm:constr type="w" for="ch" forName="image_accent_4" refType="w" fact="0.1126"/>
              <dgm:constr type="h" for="ch" forName="image_accent_4" refType="h" fact="0.1881"/>
              <dgm:constr type="l" for="ch" forName="image_4" refType="w" fact="0.4314"/>
              <dgm:constr type="t" for="ch" forName="image_4" refType="h" fact="0.1526"/>
              <dgm:constr type="w" for="ch" forName="image_4" refType="w" fact="0.0994"/>
              <dgm:constr type="h" for="ch" forName="image_4" refType="h" fact="0.166"/>
              <dgm:constr type="l" for="ch" forName="image_accent_2" refType="w" fact="0.3811"/>
              <dgm:constr type="t" for="ch" forName="image_accent_2" refType="h" fact="0.6756"/>
              <dgm:constr type="w" for="ch" forName="image_accent_2" refType="w" fact="0.1253"/>
              <dgm:constr type="h" for="ch" forName="image_accent_2" refType="h" fact="0.2092"/>
              <dgm:constr type="l" for="ch" forName="image_2" refType="w" fact="0.3885"/>
              <dgm:constr type="t" for="ch" forName="image_2" refType="h" fact="0.6879"/>
              <dgm:constr type="w" for="ch" forName="image_2" refType="w" fact="0.1105"/>
              <dgm:constr type="h" for="ch" forName="image_2" refType="h" fact="0.1846"/>
              <dgm:constr type="l" for="ch" forName="image_accent_3" refType="w" fact="0.3947"/>
              <dgm:constr type="t" for="ch" forName="image_accent_3" refType="h" fact="0.3802"/>
              <dgm:constr type="w" for="ch" forName="image_accent_3" refType="w" fact="0.1606"/>
              <dgm:constr type="h" for="ch" forName="image_accent_3" refType="h" fact="0.2683"/>
              <dgm:constr type="l" for="ch" forName="image_3" refType="w" fact="0.4032"/>
              <dgm:constr type="t" for="ch" forName="image_3" refType="h" fact="0.3944"/>
              <dgm:constr type="w" for="ch" forName="image_3" refType="w" fact="0.1437"/>
              <dgm:constr type="h" for="ch" forName="image_3" refType="h" fact="0.24"/>
              <dgm:constr type="l" for="ch" forName="image_accent_1" refType="w" fact="0.5237"/>
              <dgm:constr type="t" for="ch" forName="image_accent_1" refType="h" fact="0.6"/>
              <dgm:constr type="w" for="ch" forName="image_accent_1" refType="w" fact="0.2394"/>
              <dgm:constr type="h" for="ch" forName="image_accent_1" refType="h" fact="0.4"/>
              <dgm:constr type="l" for="ch" forName="image_1" refType="w" fact="0.5329"/>
              <dgm:constr type="t" for="ch" forName="image_1" refType="h" fact="0.6154"/>
              <dgm:constr type="w" for="ch" forName="image_1" refType="w" fact="0.2211"/>
              <dgm:constr type="h" for="ch" forName="image_1" refType="h" fact="0.3692"/>
              <dgm:constr type="l" for="ch" forName="parent_text_1" refType="w" fact="0.6447"/>
              <dgm:constr type="t" for="ch" forName="parent_text_1" refType="h" fact="0.3944"/>
              <dgm:constr type="w" for="ch" forName="parent_text_1" refType="w" fact="0.3553"/>
              <dgm:constr type="h" for="ch" forName="parent_text_1" refType="h" fact="0.1931"/>
              <dgm:constr type="l" for="ch" forName="accent_1" refType="w" fact="0.5395"/>
              <dgm:constr type="t" for="ch" forName="accent_1" refType="h" fact="0.3055"/>
              <dgm:constr type="w" for="ch" forName="accent_1" refType="w" fact="0.0711"/>
              <dgm:constr type="h" for="ch" forName="accent_1" refType="h" fact="0.1187"/>
              <dgm:constr type="l" for="ch" forName="parent_text_3" refType="w" fact="0.0132"/>
              <dgm:constr type="t" for="ch" forName="parent_text_3" refType="h" fact="0.3944"/>
              <dgm:constr type="w" for="ch" forName="parent_text_3" refType="w" fact="0.3553"/>
              <dgm:constr type="h" for="ch" forName="parent_text_3" refType="h" fact="0.24"/>
              <dgm:constr type="l" for="ch" forName="parent_text_2" refType="w" fact="0"/>
              <dgm:constr type="t" for="ch" forName="parent_text_2" refType="h" fact="0.6879"/>
              <dgm:constr type="w" for="ch" forName="parent_text_2" refType="w" fact="0.3553"/>
              <dgm:constr type="h" for="ch" forName="parent_text_2" refType="h" fact="0.1846"/>
              <dgm:constr type="l" for="ch" forName="accent_2" refType="w" fact="0.4126"/>
              <dgm:constr type="t" for="ch" forName="accent_2" refType="h" fact="0.044"/>
              <dgm:constr type="w" for="ch" forName="accent_2" refType="w" fact="0.0526"/>
              <dgm:constr type="h" for="ch" forName="accent_2" refType="h" fact="0.0879"/>
              <dgm:constr type="l" for="ch" forName="accent_3" refType="w" fact="0.3732"/>
              <dgm:constr type="t" for="ch" forName="accent_3" refType="h" fact="0"/>
              <dgm:constr type="w" for="ch" forName="accent_3" refType="w" fact="0.0263"/>
              <dgm:constr type="h" for="ch" forName="accent_3" refType="h" fact="0.044"/>
              <dgm:constr type="l" for="ch" forName="parent_text_4" refType="w" fact="0.0442"/>
              <dgm:constr type="t" for="ch" forName="parent_text_4" refType="h" fact="0.1526"/>
              <dgm:constr type="w" for="ch" forName="parent_text_4" refType="w" fact="0.3553"/>
              <dgm:constr type="h" for="ch" forName="parent_text_4" refType="h" fact="0.166"/>
              <dgm:constr type="l" for="ch" forName="accent_4" refType="w" fact="0.3337"/>
              <dgm:constr type="t" for="ch" forName="accent_4" refType="h" fact="0.8791"/>
              <dgm:constr type="w" for="ch" forName="accent_4" refType="w" fact="0.0395"/>
              <dgm:constr type="h" for="ch" forName="accent_4" refType="h" fact="0.0659"/>
            </dgm:constrLst>
          </dgm:else>
        </dgm:choose>
      </dgm:if>
      <dgm:if name="Name18" axis="ch" ptType="node" func="cnt" op="equ" val="5">
        <dgm:alg type="composite">
          <dgm:param type="ar" val="1.5076"/>
        </dgm:alg>
        <dgm:choose name="Name19">
          <dgm:if name="Name20" func="var" arg="dir" op="equ" val="norm">
            <dgm:constrLst>
              <dgm:constr type="primFontSz" for="des" ptType="node" op="equ" val="65"/>
              <dgm:constr type="l" for="ch" forName="image_accent_5" refType="w" fact="0.5301"/>
              <dgm:constr type="t" for="ch" forName="image_accent_5" refType="h" fact="0.0862"/>
              <dgm:constr type="w" for="ch" forName="image_accent_5" refType="w" fact="0.1022"/>
              <dgm:constr type="h" for="ch" forName="image_accent_5" refType="h" fact="0.1541"/>
              <dgm:constr type="l" for="ch" forName="image_5" refType="w" fact="0.5361"/>
              <dgm:constr type="t" for="ch" forName="image_5" refType="h" fact="0.0953"/>
              <dgm:constr type="w" for="ch" forName="image_5" refType="w" fact="0.0902"/>
              <dgm:constr type="h" for="ch" forName="image_5" refType="h" fact="0.1359"/>
              <dgm:constr type="l" for="ch" forName="image_accent_4" refType="w" fact="0.4528"/>
              <dgm:constr type="t" for="ch" forName="image_accent_4" refType="h" fact="0.2416"/>
              <dgm:constr type="w" for="ch" forName="image_accent_4" refType="w" fact="0.1103"/>
              <dgm:constr type="h" for="ch" forName="image_accent_4" refType="h" fact="0.1662"/>
              <dgm:constr type="l" for="ch" forName="image_4" refType="w" fact="0.4593"/>
              <dgm:constr type="t" for="ch" forName="image_4" refType="h" fact="0.2513"/>
              <dgm:constr type="w" for="ch" forName="image_4" refType="w" fact="0.0973"/>
              <dgm:constr type="h" for="ch" forName="image_4" refType="h" fact="0.1467"/>
              <dgm:constr type="l" for="ch" forName="image_accent_2" refType="w" fact="0.4832"/>
              <dgm:constr type="t" for="ch" forName="image_accent_2" refType="h" fact="0.7134"/>
              <dgm:constr type="w" for="ch" forName="image_accent_2" refType="w" fact="0.1226"/>
              <dgm:constr type="h" for="ch" forName="image_accent_2" refType="h" fact="0.1849"/>
              <dgm:constr type="l" for="ch" forName="image_2" refType="w" fact="0.4904"/>
              <dgm:constr type="t" for="ch" forName="image_2" refType="h" fact="0.7243"/>
              <dgm:constr type="w" for="ch" forName="image_2" refType="w" fact="0.1082"/>
              <dgm:constr type="h" for="ch" forName="image_2" refType="h" fact="0.1631"/>
              <dgm:constr type="l" for="ch" forName="image_accent_3" refType="w" fact="0.4352"/>
              <dgm:constr type="t" for="ch" forName="image_accent_3" refType="h" fact="0.4525"/>
              <dgm:constr type="w" for="ch" forName="image_accent_3" refType="w" fact="0.1573"/>
              <dgm:constr type="h" for="ch" forName="image_accent_3" refType="h" fact="0.2371"/>
              <dgm:constr type="l" for="ch" forName="image_3" refType="w" fact="0.4435"/>
              <dgm:constr type="t" for="ch" forName="image_3" refType="h" fact="0.465"/>
              <dgm:constr type="w" for="ch" forName="image_3" refType="w" fact="0.1407"/>
              <dgm:constr type="h" for="ch" forName="image_3" refType="h" fact="0.212"/>
              <dgm:constr type="l" for="ch" forName="image_accent_1" refType="w" fact="0.2318"/>
              <dgm:constr type="t" for="ch" forName="image_accent_1" refType="h" fact="0.6466"/>
              <dgm:constr type="w" for="ch" forName="image_accent_1" refType="w" fact="0.2344"/>
              <dgm:constr type="h" for="ch" forName="image_accent_1" refType="h" fact="0.3534"/>
              <dgm:constr type="l" for="ch" forName="image_1" refType="w" fact="0.2408"/>
              <dgm:constr type="t" for="ch" forName="image_1" refType="h" fact="0.6602"/>
              <dgm:constr type="w" for="ch" forName="image_1" refType="w" fact="0.2164"/>
              <dgm:constr type="h" for="ch" forName="image_1" refType="h" fact="0.3262"/>
              <dgm:constr type="l" for="ch" forName="parent_text_1" refType="w" fact="0"/>
              <dgm:constr type="t" for="ch" forName="parent_text_1" refType="h" fact="0.465"/>
              <dgm:constr type="w" for="ch" forName="parent_text_1" refType="w" fact="0.3478"/>
              <dgm:constr type="h" for="ch" forName="parent_text_1" refType="h" fact="0.165"/>
              <dgm:constr type="l" for="ch" forName="accent_1" refType="w" fact="0.3813"/>
              <dgm:constr type="t" for="ch" forName="accent_1" refType="h" fact="0.3864"/>
              <dgm:constr type="w" for="ch" forName="accent_1" refType="w" fact="0.0696"/>
              <dgm:constr type="h" for="ch" forName="accent_1" refType="h" fact="0.1049"/>
              <dgm:constr type="l" for="ch" forName="parent_text_3" refType="w" fact="0.6182"/>
              <dgm:constr type="t" for="ch" forName="parent_text_3" refType="h" fact="0.465"/>
              <dgm:constr type="w" for="ch" forName="parent_text_3" refType="w" fact="0.3478"/>
              <dgm:constr type="h" for="ch" forName="parent_text_3" refType="h" fact="0.212"/>
              <dgm:constr type="l" for="ch" forName="parent_text_2" refType="w" fact="0.6311"/>
              <dgm:constr type="t" for="ch" forName="parent_text_2" refType="h" fact="0.7243"/>
              <dgm:constr type="w" for="ch" forName="parent_text_2" refType="w" fact="0.3478"/>
              <dgm:constr type="h" for="ch" forName="parent_text_2" refType="h" fact="0.1631"/>
              <dgm:constr type="l" for="ch" forName="parent_text_4" refType="w" fact="0.5878"/>
              <dgm:constr type="t" for="ch" forName="parent_text_4" refType="h" fact="0.2513"/>
              <dgm:constr type="w" for="ch" forName="parent_text_4" refType="w" fact="0.3478"/>
              <dgm:constr type="h" for="ch" forName="parent_text_4" refType="h" fact="0.1467"/>
              <dgm:constr type="l" for="ch" forName="accent_2" refType="w" fact="0.6265"/>
              <dgm:constr type="t" for="ch" forName="accent_2" refType="h" fact="0.0194"/>
              <dgm:constr type="w" for="ch" forName="accent_2" refType="w" fact="0.0515"/>
              <dgm:constr type="h" for="ch" forName="accent_2" refType="h" fact="0.0777"/>
              <dgm:constr type="l" for="ch" forName="accent_3" refType="w" fact="0.7038"/>
              <dgm:constr type="t" for="ch" forName="accent_3" refType="h" fact="0"/>
              <dgm:constr type="w" for="ch" forName="accent_3" refType="w" fact="0.0258"/>
              <dgm:constr type="h" for="ch" forName="accent_3" refType="h" fact="0.0388"/>
              <dgm:constr type="l" for="ch" forName="parent_text_5" refType="w" fact="0.6522"/>
              <dgm:constr type="t" for="ch" forName="parent_text_5" refType="h" fact="0.0953"/>
              <dgm:constr type="w" for="ch" forName="parent_text_5" refType="w" fact="0.3478"/>
              <dgm:constr type="h" for="ch" forName="parent_text_5" refType="h" fact="0.1359"/>
              <dgm:constr type="l" for="ch" forName="accent_4" refType="w" fact="0.6136"/>
              <dgm:constr type="t" for="ch" forName="accent_4" refType="h" fact="0.8932"/>
              <dgm:constr type="w" for="ch" forName="accent_4" refType="w" fact="0.0386"/>
              <dgm:constr type="h" for="ch" forName="accent_4" refType="h" fact="0.0583"/>
            </dgm:constrLst>
          </dgm:if>
          <dgm:else name="Name21">
            <dgm:constrLst>
              <dgm:constr type="primFontSz" for="des" ptType="node" op="equ" val="65"/>
              <dgm:constr type="l" for="ch" forName="image_accent_5" refType="w" fact="0.3677"/>
              <dgm:constr type="t" for="ch" forName="image_accent_5" refType="h" fact="0.0862"/>
              <dgm:constr type="w" for="ch" forName="image_accent_5" refType="w" fact="0.1022"/>
              <dgm:constr type="h" for="ch" forName="image_accent_5" refType="h" fact="0.1541"/>
              <dgm:constr type="l" for="ch" forName="image_5" refType="w" fact="0.3738"/>
              <dgm:constr type="t" for="ch" forName="image_5" refType="h" fact="0.0953"/>
              <dgm:constr type="w" for="ch" forName="image_5" refType="w" fact="0.0902"/>
              <dgm:constr type="h" for="ch" forName="image_5" refType="h" fact="0.1359"/>
              <dgm:constr type="l" for="ch" forName="image_accent_4" refType="w" fact="0.437"/>
              <dgm:constr type="t" for="ch" forName="image_accent_4" refType="h" fact="0.2416"/>
              <dgm:constr type="w" for="ch" forName="image_accent_4" refType="w" fact="0.1103"/>
              <dgm:constr type="h" for="ch" forName="image_accent_4" refType="h" fact="0.1662"/>
              <dgm:constr type="l" for="ch" forName="image_4" refType="w" fact="0.4434"/>
              <dgm:constr type="t" for="ch" forName="image_4" refType="h" fact="0.2513"/>
              <dgm:constr type="w" for="ch" forName="image_4" refType="w" fact="0.0973"/>
              <dgm:constr type="h" for="ch" forName="image_4" refType="h" fact="0.1467"/>
              <dgm:constr type="l" for="ch" forName="image_accent_2" refType="w" fact="0.3942"/>
              <dgm:constr type="t" for="ch" forName="image_accent_2" refType="h" fact="0.7134"/>
              <dgm:constr type="w" for="ch" forName="image_accent_2" refType="w" fact="0.1226"/>
              <dgm:constr type="h" for="ch" forName="image_accent_2" refType="h" fact="0.1849"/>
              <dgm:constr type="l" for="ch" forName="image_2" refType="w" fact="0.4014"/>
              <dgm:constr type="t" for="ch" forName="image_2" refType="h" fact="0.7243"/>
              <dgm:constr type="w" for="ch" forName="image_2" refType="w" fact="0.1082"/>
              <dgm:constr type="h" for="ch" forName="image_2" refType="h" fact="0.1631"/>
              <dgm:constr type="l" for="ch" forName="image_accent_3" refType="w" fact="0.4075"/>
              <dgm:constr type="t" for="ch" forName="image_accent_3" refType="h" fact="0.4525"/>
              <dgm:constr type="w" for="ch" forName="image_accent_3" refType="w" fact="0.1573"/>
              <dgm:constr type="h" for="ch" forName="image_accent_3" refType="h" fact="0.2371"/>
              <dgm:constr type="l" for="ch" forName="image_3" refType="w" fact="0.4158"/>
              <dgm:constr type="t" for="ch" forName="image_3" refType="h" fact="0.465"/>
              <dgm:constr type="w" for="ch" forName="image_3" refType="w" fact="0.1407"/>
              <dgm:constr type="h" for="ch" forName="image_3" refType="h" fact="0.212"/>
              <dgm:constr type="l" for="ch" forName="image_accent_1" refType="w" fact="0.5338"/>
              <dgm:constr type="t" for="ch" forName="image_accent_1" refType="h" fact="0.6466"/>
              <dgm:constr type="w" for="ch" forName="image_accent_1" refType="w" fact="0.2344"/>
              <dgm:constr type="h" for="ch" forName="image_accent_1" refType="h" fact="0.3534"/>
              <dgm:constr type="l" for="ch" forName="image_1" refType="w" fact="0.5428"/>
              <dgm:constr type="t" for="ch" forName="image_1" refType="h" fact="0.6602"/>
              <dgm:constr type="w" for="ch" forName="image_1" refType="w" fact="0.2164"/>
              <dgm:constr type="h" for="ch" forName="image_1" refType="h" fact="0.3262"/>
              <dgm:constr type="l" for="ch" forName="parent_text_1" refType="w" fact="0.6522"/>
              <dgm:constr type="t" for="ch" forName="parent_text_1" refType="h" fact="0.465"/>
              <dgm:constr type="w" for="ch" forName="parent_text_1" refType="w" fact="0.3478"/>
              <dgm:constr type="h" for="ch" forName="parent_text_1" refType="h" fact="0.165"/>
              <dgm:constr type="l" for="ch" forName="accent_1" refType="w" fact="0.5492"/>
              <dgm:constr type="t" for="ch" forName="accent_1" refType="h" fact="0.3864"/>
              <dgm:constr type="w" for="ch" forName="accent_1" refType="w" fact="0.0696"/>
              <dgm:constr type="h" for="ch" forName="accent_1" refType="h" fact="0.1049"/>
              <dgm:constr type="l" for="ch" forName="parent_text_3" refType="w" fact="0.034"/>
              <dgm:constr type="t" for="ch" forName="parent_text_3" refType="h" fact="0.465"/>
              <dgm:constr type="w" for="ch" forName="parent_text_3" refType="w" fact="0.3478"/>
              <dgm:constr type="h" for="ch" forName="parent_text_3" refType="h" fact="0.212"/>
              <dgm:constr type="l" for="ch" forName="parent_text_2" refType="w" fact="0.0211"/>
              <dgm:constr type="t" for="ch" forName="parent_text_2" refType="h" fact="0.7243"/>
              <dgm:constr type="w" for="ch" forName="parent_text_2" refType="w" fact="0.3478"/>
              <dgm:constr type="h" for="ch" forName="parent_text_2" refType="h" fact="0.1631"/>
              <dgm:constr type="l" for="ch" forName="parent_text_4" refType="w" fact="0.0644"/>
              <dgm:constr type="t" for="ch" forName="parent_text_4" refType="h" fact="0.2513"/>
              <dgm:constr type="w" for="ch" forName="parent_text_4" refType="w" fact="0.3478"/>
              <dgm:constr type="h" for="ch" forName="parent_text_4" refType="h" fact="0.1467"/>
              <dgm:constr type="l" for="ch" forName="accent_2" refType="w" fact="0.322"/>
              <dgm:constr type="t" for="ch" forName="accent_2" refType="h" fact="0.0194"/>
              <dgm:constr type="w" for="ch" forName="accent_2" refType="w" fact="0.0515"/>
              <dgm:constr type="h" for="ch" forName="accent_2" refType="h" fact="0.0777"/>
              <dgm:constr type="l" for="ch" forName="accent_3" refType="w" fact="0.2705"/>
              <dgm:constr type="t" for="ch" forName="accent_3" refType="h" fact="0"/>
              <dgm:constr type="w" for="ch" forName="accent_3" refType="w" fact="0.0258"/>
              <dgm:constr type="h" for="ch" forName="accent_3" refType="h" fact="0.0388"/>
              <dgm:constr type="l" for="ch" forName="parent_text_5" refType="w" fact="0"/>
              <dgm:constr type="t" for="ch" forName="parent_text_5" refType="h" fact="0.0953"/>
              <dgm:constr type="w" for="ch" forName="parent_text_5" refType="w" fact="0.3478"/>
              <dgm:constr type="h" for="ch" forName="parent_text_5" refType="h" fact="0.1359"/>
              <dgm:constr type="l" for="ch" forName="accent_4" refType="w" fact="0.3478"/>
              <dgm:constr type="t" for="ch" forName="accent_4" refType="h" fact="0.8932"/>
              <dgm:constr type="w" for="ch" forName="accent_4" refType="w" fact="0.0386"/>
              <dgm:constr type="h" for="ch" forName="accent_4" refType="h" fact="0.0583"/>
            </dgm:constrLst>
          </dgm:else>
        </dgm:choose>
      </dgm:if>
      <dgm:if name="Name22" axis="ch" ptType="node" func="cnt" op="equ" val="6">
        <dgm:alg type="composite">
          <dgm:param type="ar" val="1.1351"/>
        </dgm:alg>
        <dgm:choose name="Name23">
          <dgm:if name="Name24" func="var" arg="dir" op="equ" val="norm">
            <dgm:constrLst>
              <dgm:constr type="primFontSz" for="des" ptType="node" op="equ" val="65"/>
              <dgm:constr type="l" for="ch" forName="image_accent_6" refType="w" fact="0.3864"/>
              <dgm:constr type="t" for="ch" forName="image_accent_6" refType="h" fact="0.7456"/>
              <dgm:constr type="w" for="ch" forName="image_accent_6" refType="w" fact="0.1757"/>
              <dgm:constr type="h" for="ch" forName="image_accent_6" refType="h" fact="0.1995"/>
              <dgm:constr type="l" for="ch" forName="image_6" refType="w" fact="0.3957"/>
              <dgm:constr type="t" for="ch" forName="image_6" refType="h" fact="0.7561"/>
              <dgm:constr type="w" for="ch" forName="image_6" refType="w" fact="0.1572"/>
              <dgm:constr type="h" for="ch" forName="image_6" refType="h" fact="0.1784"/>
              <dgm:constr type="l" for="ch" forName="image_accent_5" refType="w" fact="0.5301"/>
              <dgm:constr type="t" for="ch" forName="image_accent_5" refType="h" fact="0.0649"/>
              <dgm:constr type="w" for="ch" forName="image_accent_5" refType="w" fact="0.1022"/>
              <dgm:constr type="h" for="ch" forName="image_accent_5" refType="h" fact="0.116"/>
              <dgm:constr type="l" for="ch" forName="image_5" refType="w" fact="0.5361"/>
              <dgm:constr type="t" for="ch" forName="image_5" refType="h" fact="0.0717"/>
              <dgm:constr type="w" for="ch" forName="image_5" refType="w" fact="0.0902"/>
              <dgm:constr type="h" for="ch" forName="image_5" refType="h" fact="0.1023"/>
              <dgm:constr type="l" for="ch" forName="image_accent_4" refType="w" fact="0.4528"/>
              <dgm:constr type="t" for="ch" forName="image_accent_4" refType="h" fact="0.1819"/>
              <dgm:constr type="w" for="ch" forName="image_accent_4" refType="w" fact="0.1103"/>
              <dgm:constr type="h" for="ch" forName="image_accent_4" refType="h" fact="0.1251"/>
              <dgm:constr type="l" for="ch" forName="image_4" refType="w" fact="0.4593"/>
              <dgm:constr type="t" for="ch" forName="image_4" refType="h" fact="0.1892"/>
              <dgm:constr type="w" for="ch" forName="image_4" refType="w" fact="0.0973"/>
              <dgm:constr type="h" for="ch" forName="image_4" refType="h" fact="0.1104"/>
              <dgm:constr type="l" for="ch" forName="image_accent_2" refType="w" fact="0.4832"/>
              <dgm:constr type="t" for="ch" forName="image_accent_2" refType="h" fact="0.5371"/>
              <dgm:constr type="w" for="ch" forName="image_accent_2" refType="w" fact="0.1226"/>
              <dgm:constr type="h" for="ch" forName="image_accent_2" refType="h" fact="0.1392"/>
              <dgm:constr type="l" for="ch" forName="image_2" refType="w" fact="0.4904"/>
              <dgm:constr type="t" for="ch" forName="image_2" refType="h" fact="0.5453"/>
              <dgm:constr type="w" for="ch" forName="image_2" refType="w" fact="0.1082"/>
              <dgm:constr type="h" for="ch" forName="image_2" refType="h" fact="0.1228"/>
              <dgm:constr type="l" for="ch" forName="image_accent_3" refType="w" fact="0.4352"/>
              <dgm:constr type="t" for="ch" forName="image_accent_3" refType="h" fact="0.3407"/>
              <dgm:constr type="w" for="ch" forName="image_accent_3" refType="w" fact="0.1573"/>
              <dgm:constr type="h" for="ch" forName="image_accent_3" refType="h" fact="0.1785"/>
              <dgm:constr type="l" for="ch" forName="image_3" refType="w" fact="0.4435"/>
              <dgm:constr type="t" for="ch" forName="image_3" refType="h" fact="0.3501"/>
              <dgm:constr type="w" for="ch" forName="image_3" refType="w" fact="0.1407"/>
              <dgm:constr type="h" for="ch" forName="image_3" refType="h" fact="0.1596"/>
              <dgm:constr type="l" for="ch" forName="image_accent_1" refType="w" fact="0.2318"/>
              <dgm:constr type="t" for="ch" forName="image_accent_1" refType="h" fact="0.4869"/>
              <dgm:constr type="w" for="ch" forName="image_accent_1" refType="w" fact="0.2344"/>
              <dgm:constr type="h" for="ch" forName="image_accent_1" refType="h" fact="0.2661"/>
              <dgm:constr type="l" for="ch" forName="image_1" refType="w" fact="0.2401"/>
              <dgm:constr type="t" for="ch" forName="image_1" refType="h" fact="0.4971"/>
              <dgm:constr type="w" for="ch" forName="image_1" refType="w" fact="0.2164"/>
              <dgm:constr type="h" for="ch" forName="image_1" refType="h" fact="0.2456"/>
              <dgm:constr type="l" for="ch" forName="parent_text_1" refType="w" fact="0"/>
              <dgm:constr type="t" for="ch" forName="parent_text_1" refType="h" fact="0.3501"/>
              <dgm:constr type="w" for="ch" forName="parent_text_1" refType="w" fact="0.3478"/>
              <dgm:constr type="h" for="ch" forName="parent_text_1" refType="h" fact="0.125"/>
              <dgm:constr type="l" for="ch" forName="accent_1" refType="w" fact="0.3813"/>
              <dgm:constr type="t" for="ch" forName="accent_1" refType="h" fact="0.2909"/>
              <dgm:constr type="w" for="ch" forName="accent_1" refType="w" fact="0.0696"/>
              <dgm:constr type="h" for="ch" forName="accent_1" refType="h" fact="0.0789"/>
              <dgm:constr type="l" for="ch" forName="parent_text_2" refType="w" fact="0.6311"/>
              <dgm:constr type="t" for="ch" forName="parent_text_2" refType="h" fact="0.5453"/>
              <dgm:constr type="w" for="ch" forName="parent_text_2" refType="w" fact="0.3478"/>
              <dgm:constr type="h" for="ch" forName="parent_text_2" refType="h" fact="0.1228"/>
              <dgm:constr type="l" for="ch" forName="parent_text_4" refType="w" fact="0.5878"/>
              <dgm:constr type="t" for="ch" forName="parent_text_4" refType="h" fact="0.1892"/>
              <dgm:constr type="w" for="ch" forName="parent_text_4" refType="w" fact="0.3478"/>
              <dgm:constr type="h" for="ch" forName="parent_text_4" refType="h" fact="0.1104"/>
              <dgm:constr type="l" for="ch" forName="accent_2" refType="w" fact="0.6265"/>
              <dgm:constr type="t" for="ch" forName="accent_2" refType="h" fact="0.0146"/>
              <dgm:constr type="w" for="ch" forName="accent_2" refType="w" fact="0.0515"/>
              <dgm:constr type="h" for="ch" forName="accent_2" refType="h" fact="0.0585"/>
              <dgm:constr type="l" for="ch" forName="accent_3" refType="w" fact="0.7038"/>
              <dgm:constr type="t" for="ch" forName="accent_3" refType="h" fact="0"/>
              <dgm:constr type="w" for="ch" forName="accent_3" refType="w" fact="0.0258"/>
              <dgm:constr type="h" for="ch" forName="accent_3" refType="h" fact="0.0292"/>
              <dgm:constr type="l" for="ch" forName="parent_text_5" refType="w" fact="0.6522"/>
              <dgm:constr type="t" for="ch" forName="parent_text_5" refType="h" fact="0.0717"/>
              <dgm:constr type="w" for="ch" forName="parent_text_5" refType="w" fact="0.3478"/>
              <dgm:constr type="h" for="ch" forName="parent_text_5" refType="h" fact="0.1023"/>
              <dgm:constr type="l" for="ch" forName="parent_text_3" refType="w" fact="0.6182"/>
              <dgm:constr type="t" for="ch" forName="parent_text_3" refType="h" fact="0.3501"/>
              <dgm:constr type="w" for="ch" forName="parent_text_3" refType="w" fact="0.3478"/>
              <dgm:constr type="h" for="ch" forName="parent_text_3" refType="h" fact="0.1596"/>
              <dgm:constr type="l" for="ch" forName="accent_4" refType="w" fact="0.5538"/>
              <dgm:constr type="t" for="ch" forName="accent_4" refType="h" fact="0.9211"/>
              <dgm:constr type="w" for="ch" forName="accent_4" refType="w" fact="0.0696"/>
              <dgm:constr type="h" for="ch" forName="accent_4" refType="h" fact="0.0789"/>
              <dgm:constr type="l" for="ch" forName="parent_text_6" refType="w" fact="0.0195"/>
              <dgm:constr type="t" for="ch" forName="parent_text_6" refType="h" fact="0.7561"/>
              <dgm:constr type="w" for="ch" forName="parent_text_6" refType="w" fact="0.3478"/>
              <dgm:constr type="h" for="ch" forName="parent_text_6" refType="h" fact="0.1784"/>
              <dgm:constr type="l" for="ch" forName="accent_5" refType="w" fact="0.6182"/>
              <dgm:constr type="t" for="ch" forName="accent_5" refType="h" fact="0.6725"/>
              <dgm:constr type="w" for="ch" forName="accent_5" refType="w" fact="0.0386"/>
              <dgm:constr type="h" for="ch" forName="accent_5" refType="h" fact="0.0439"/>
            </dgm:constrLst>
          </dgm:if>
          <dgm:else name="Name25">
            <dgm:constrLst>
              <dgm:constr type="primFontSz" for="des" ptType="node" op="equ" val="65"/>
              <dgm:constr type="l" for="ch" forName="image_accent_6" refType="w" fact="0.4379"/>
              <dgm:constr type="t" for="ch" forName="image_accent_6" refType="h" fact="0.7456"/>
              <dgm:constr type="w" for="ch" forName="image_accent_6" refType="w" fact="0.1757"/>
              <dgm:constr type="h" for="ch" forName="image_accent_6" refType="h" fact="0.1995"/>
              <dgm:constr type="l" for="ch" forName="image_6" refType="w" fact="0.4471"/>
              <dgm:constr type="t" for="ch" forName="image_6" refType="h" fact="0.7561"/>
              <dgm:constr type="w" for="ch" forName="image_6" refType="w" fact="0.1572"/>
              <dgm:constr type="h" for="ch" forName="image_6" refType="h" fact="0.1784"/>
              <dgm:constr type="l" for="ch" forName="image_accent_5" refType="w" fact="0.3677"/>
              <dgm:constr type="t" for="ch" forName="image_accent_5" refType="h" fact="0.0649"/>
              <dgm:constr type="w" for="ch" forName="image_accent_5" refType="w" fact="0.1022"/>
              <dgm:constr type="h" for="ch" forName="image_accent_5" refType="h" fact="0.116"/>
              <dgm:constr type="l" for="ch" forName="image_5" refType="w" fact="0.3738"/>
              <dgm:constr type="t" for="ch" forName="image_5" refType="h" fact="0.0717"/>
              <dgm:constr type="w" for="ch" forName="image_5" refType="w" fact="0.0902"/>
              <dgm:constr type="h" for="ch" forName="image_5" refType="h" fact="0.1023"/>
              <dgm:constr type="l" for="ch" forName="image_accent_4" refType="w" fact="0.437"/>
              <dgm:constr type="t" for="ch" forName="image_accent_4" refType="h" fact="0.1819"/>
              <dgm:constr type="w" for="ch" forName="image_accent_4" refType="w" fact="0.1103"/>
              <dgm:constr type="h" for="ch" forName="image_accent_4" refType="h" fact="0.1251"/>
              <dgm:constr type="l" for="ch" forName="image_4" refType="w" fact="0.4434"/>
              <dgm:constr type="t" for="ch" forName="image_4" refType="h" fact="0.1892"/>
              <dgm:constr type="w" for="ch" forName="image_4" refType="w" fact="0.0973"/>
              <dgm:constr type="h" for="ch" forName="image_4" refType="h" fact="0.1104"/>
              <dgm:constr type="l" for="ch" forName="image_accent_2" refType="w" fact="0.3942"/>
              <dgm:constr type="t" for="ch" forName="image_accent_2" refType="h" fact="0.5371"/>
              <dgm:constr type="w" for="ch" forName="image_accent_2" refType="w" fact="0.1226"/>
              <dgm:constr type="h" for="ch" forName="image_accent_2" refType="h" fact="0.1392"/>
              <dgm:constr type="l" for="ch" forName="image_2" refType="w" fact="0.4014"/>
              <dgm:constr type="t" for="ch" forName="image_2" refType="h" fact="0.5453"/>
              <dgm:constr type="w" for="ch" forName="image_2" refType="w" fact="0.1082"/>
              <dgm:constr type="h" for="ch" forName="image_2" refType="h" fact="0.1228"/>
              <dgm:constr type="l" for="ch" forName="image_accent_3" refType="w" fact="0.4075"/>
              <dgm:constr type="t" for="ch" forName="image_accent_3" refType="h" fact="0.3407"/>
              <dgm:constr type="w" for="ch" forName="image_accent_3" refType="w" fact="0.1573"/>
              <dgm:constr type="h" for="ch" forName="image_accent_3" refType="h" fact="0.1785"/>
              <dgm:constr type="l" for="ch" forName="image_3" refType="w" fact="0.4158"/>
              <dgm:constr type="t" for="ch" forName="image_3" refType="h" fact="0.3501"/>
              <dgm:constr type="w" for="ch" forName="image_3" refType="w" fact="0.1407"/>
              <dgm:constr type="h" for="ch" forName="image_3" refType="h" fact="0.1596"/>
              <dgm:constr type="l" for="ch" forName="image_accent_1" refType="w" fact="0.5338"/>
              <dgm:constr type="t" for="ch" forName="image_accent_1" refType="h" fact="0.4869"/>
              <dgm:constr type="w" for="ch" forName="image_accent_1" refType="w" fact="0.2344"/>
              <dgm:constr type="h" for="ch" forName="image_accent_1" refType="h" fact="0.2661"/>
              <dgm:constr type="l" for="ch" forName="image_1" refType="w" fact="0.5435"/>
              <dgm:constr type="t" for="ch" forName="image_1" refType="h" fact="0.4971"/>
              <dgm:constr type="w" for="ch" forName="image_1" refType="w" fact="0.2164"/>
              <dgm:constr type="h" for="ch" forName="image_1" refType="h" fact="0.2456"/>
              <dgm:constr type="l" for="ch" forName="parent_text_1" refType="w" fact="0.6522"/>
              <dgm:constr type="t" for="ch" forName="parent_text_1" refType="h" fact="0.3501"/>
              <dgm:constr type="w" for="ch" forName="parent_text_1" refType="w" fact="0.3478"/>
              <dgm:constr type="h" for="ch" forName="parent_text_1" refType="h" fact="0.125"/>
              <dgm:constr type="l" for="ch" forName="accent_1" refType="w" fact="0.5492"/>
              <dgm:constr type="t" for="ch" forName="accent_1" refType="h" fact="0.2909"/>
              <dgm:constr type="w" for="ch" forName="accent_1" refType="w" fact="0.0696"/>
              <dgm:constr type="h" for="ch" forName="accent_1" refType="h" fact="0.0789"/>
              <dgm:constr type="l" for="ch" forName="parent_text_2" refType="w" fact="0.0211"/>
              <dgm:constr type="t" for="ch" forName="parent_text_2" refType="h" fact="0.5453"/>
              <dgm:constr type="w" for="ch" forName="parent_text_2" refType="w" fact="0.3478"/>
              <dgm:constr type="h" for="ch" forName="parent_text_2" refType="h" fact="0.1228"/>
              <dgm:constr type="l" for="ch" forName="parent_text_4" refType="w" fact="0.0644"/>
              <dgm:constr type="t" for="ch" forName="parent_text_4" refType="h" fact="0.1892"/>
              <dgm:constr type="w" for="ch" forName="parent_text_4" refType="w" fact="0.3478"/>
              <dgm:constr type="h" for="ch" forName="parent_text_4" refType="h" fact="0.1104"/>
              <dgm:constr type="l" for="ch" forName="accent_2" refType="w" fact="0.322"/>
              <dgm:constr type="t" for="ch" forName="accent_2" refType="h" fact="0.0146"/>
              <dgm:constr type="w" for="ch" forName="accent_2" refType="w" fact="0.0515"/>
              <dgm:constr type="h" for="ch" forName="accent_2" refType="h" fact="0.0585"/>
              <dgm:constr type="l" for="ch" forName="accent_3" refType="w" fact="0.2705"/>
              <dgm:constr type="t" for="ch" forName="accent_3" refType="h" fact="0"/>
              <dgm:constr type="w" for="ch" forName="accent_3" refType="w" fact="0.0258"/>
              <dgm:constr type="h" for="ch" forName="accent_3" refType="h" fact="0.0292"/>
              <dgm:constr type="l" for="ch" forName="parent_text_5" refType="w" fact="0"/>
              <dgm:constr type="t" for="ch" forName="parent_text_5" refType="h" fact="0.0717"/>
              <dgm:constr type="w" for="ch" forName="parent_text_5" refType="w" fact="0.3478"/>
              <dgm:constr type="h" for="ch" forName="parent_text_5" refType="h" fact="0.1023"/>
              <dgm:constr type="l" for="ch" forName="parent_text_3" refType="w" fact="0.034"/>
              <dgm:constr type="t" for="ch" forName="parent_text_3" refType="h" fact="0.3501"/>
              <dgm:constr type="w" for="ch" forName="parent_text_3" refType="w" fact="0.3478"/>
              <dgm:constr type="h" for="ch" forName="parent_text_3" refType="h" fact="0.1596"/>
              <dgm:constr type="l" for="ch" forName="accent_4" refType="w" fact="0.3766"/>
              <dgm:constr type="t" for="ch" forName="accent_4" refType="h" fact="0.9211"/>
              <dgm:constr type="w" for="ch" forName="accent_4" refType="w" fact="0.0696"/>
              <dgm:constr type="h" for="ch" forName="accent_4" refType="h" fact="0.0789"/>
              <dgm:constr type="l" for="ch" forName="parent_text_6" refType="w" fact="0.6328"/>
              <dgm:constr type="t" for="ch" forName="parent_text_6" refType="h" fact="0.7561"/>
              <dgm:constr type="w" for="ch" forName="parent_text_6" refType="w" fact="0.3478"/>
              <dgm:constr type="h" for="ch" forName="parent_text_6" refType="h" fact="0.1784"/>
              <dgm:constr type="l" for="ch" forName="accent_5" refType="w" fact="0.3431"/>
              <dgm:constr type="t" for="ch" forName="accent_5" refType="h" fact="0.6725"/>
              <dgm:constr type="w" for="ch" forName="accent_5" refType="w" fact="0.0386"/>
              <dgm:constr type="h" for="ch" forName="accent_5" refType="h" fact="0.0439"/>
            </dgm:constrLst>
          </dgm:else>
        </dgm:choose>
      </dgm:if>
      <dgm:if name="Name26" axis="ch" ptType="node" func="cnt" op="equ" val="7">
        <dgm:alg type="composite">
          <dgm:param type="ar" val="1.0352"/>
        </dgm:alg>
        <dgm:choose name="Name27">
          <dgm:if name="Name28" func="var" arg="dir" op="equ" val="norm">
            <dgm:constrLst>
              <dgm:constr type="primFontSz" for="des" ptType="node" op="equ" val="65"/>
              <dgm:constr type="l" for="ch" forName="accent_1" refType="w" fact="0.7553"/>
              <dgm:constr type="t" for="ch" forName="accent_1" refType="h" fact="0.96"/>
              <dgm:constr type="w" for="ch" forName="accent_1" refType="w" fact="0.0386"/>
              <dgm:constr type="h" for="ch" forName="accent_1" refType="h" fact="0.04"/>
              <dgm:constr type="l" for="ch" forName="image_accent_2" refType="w" fact="0.4832"/>
              <dgm:constr type="t" for="ch" forName="image_accent_2" refType="h" fact="0.4899"/>
              <dgm:constr type="w" for="ch" forName="image_accent_2" refType="w" fact="0.1226"/>
              <dgm:constr type="h" for="ch" forName="image_accent_2" refType="h" fact="0.1269"/>
              <dgm:constr type="l" for="ch" forName="image_2" refType="w" fact="0.4904"/>
              <dgm:constr type="t" for="ch" forName="image_2" refType="h" fact="0.4973"/>
              <dgm:constr type="w" for="ch" forName="image_2" refType="w" fact="0.1082"/>
              <dgm:constr type="h" for="ch" forName="image_2" refType="h" fact="0.112"/>
              <dgm:constr type="l" for="ch" forName="image_accent_3" refType="w" fact="0.4352"/>
              <dgm:constr type="t" for="ch" forName="image_accent_3" refType="h" fact="0.3107"/>
              <dgm:constr type="w" for="ch" forName="image_accent_3" refType="w" fact="0.1573"/>
              <dgm:constr type="h" for="ch" forName="image_accent_3" refType="h" fact="0.1628"/>
              <dgm:constr type="l" for="ch" forName="image_3" refType="w" fact="0.4435"/>
              <dgm:constr type="t" for="ch" forName="image_3" refType="h" fact="0.3193"/>
              <dgm:constr type="w" for="ch" forName="image_3" refType="w" fact="0.1407"/>
              <dgm:constr type="h" for="ch" forName="image_3" refType="h" fact="0.1456"/>
              <dgm:constr type="l" for="ch" forName="image_accent_4" refType="w" fact="0.4528"/>
              <dgm:constr type="t" for="ch" forName="image_accent_4" refType="h" fact="0.1659"/>
              <dgm:constr type="w" for="ch" forName="image_accent_4" refType="w" fact="0.1103"/>
              <dgm:constr type="h" for="ch" forName="image_accent_4" refType="h" fact="0.1141"/>
              <dgm:constr type="l" for="ch" forName="image_4" refType="w" fact="0.4593"/>
              <dgm:constr type="t" for="ch" forName="image_4" refType="h" fact="0.1726"/>
              <dgm:constr type="w" for="ch" forName="image_4" refType="w" fact="0.0973"/>
              <dgm:constr type="h" for="ch" forName="image_4" refType="h" fact="0.1007"/>
              <dgm:constr type="l" for="ch" forName="image_accent_5" refType="w" fact="0.5301"/>
              <dgm:constr type="t" for="ch" forName="image_accent_5" refType="h" fact="0.0592"/>
              <dgm:constr type="w" for="ch" forName="image_accent_5" refType="w" fact="0.1022"/>
              <dgm:constr type="h" for="ch" forName="image_accent_5" refType="h" fact="0.1058"/>
              <dgm:constr type="l" for="ch" forName="image_5" refType="w" fact="0.5361"/>
              <dgm:constr type="t" for="ch" forName="image_5" refType="h" fact="0.0654"/>
              <dgm:constr type="w" for="ch" forName="image_5" refType="w" fact="0.0902"/>
              <dgm:constr type="h" for="ch" forName="image_5" refType="h" fact="0.0933"/>
              <dgm:constr type="l" for="ch" forName="image_accent_6" refType="w" fact="0.3864"/>
              <dgm:constr type="t" for="ch" forName="image_accent_6" refType="h" fact="0.68"/>
              <dgm:constr type="w" for="ch" forName="image_accent_6" refType="w" fact="0.1757"/>
              <dgm:constr type="h" for="ch" forName="image_accent_6" refType="h" fact="0.1819"/>
              <dgm:constr type="l" for="ch" forName="image_6" refType="w" fact="0.3957"/>
              <dgm:constr type="t" for="ch" forName="image_6" refType="h" fact="0.6896"/>
              <dgm:constr type="w" for="ch" forName="image_6" refType="w" fact="0.1572"/>
              <dgm:constr type="h" for="ch" forName="image_6" refType="h" fact="0.1627"/>
              <dgm:constr type="l" for="ch" forName="image_accent_7" refType="w" fact="0.5291"/>
              <dgm:constr type="t" for="ch" forName="image_accent_7" refType="h" fact="0.8325"/>
              <dgm:constr type="w" for="ch" forName="image_accent_7" refType="w" fact="0.1103"/>
              <dgm:constr type="h" for="ch" forName="image_accent_7" refType="h" fact="0.1141"/>
              <dgm:constr type="l" for="ch" forName="image_7" refType="w" fact="0.5356"/>
              <dgm:constr type="t" for="ch" forName="image_7" refType="h" fact="0.8392"/>
              <dgm:constr type="w" for="ch" forName="image_7" refType="w" fact="0.0973"/>
              <dgm:constr type="h" for="ch" forName="image_7" refType="h" fact="0.1007"/>
              <dgm:constr type="l" for="ch" forName="image_accent_1" refType="w" fact="0.2318"/>
              <dgm:constr type="t" for="ch" forName="image_accent_1" refType="h" fact="0.444"/>
              <dgm:constr type="w" for="ch" forName="image_accent_1" refType="w" fact="0.2344"/>
              <dgm:constr type="h" for="ch" forName="image_accent_1" refType="h" fact="0.2426"/>
              <dgm:constr type="l" for="ch" forName="image_1" refType="w" fact="0.2408"/>
              <dgm:constr type="t" for="ch" forName="image_1" refType="h" fact="0.4533"/>
              <dgm:constr type="w" for="ch" forName="image_1" refType="w" fact="0.2164"/>
              <dgm:constr type="h" for="ch" forName="image_1" refType="h" fact="0.224"/>
              <dgm:constr type="l" for="ch" forName="parent_text_1" refType="w" fact="0"/>
              <dgm:constr type="t" for="ch" forName="parent_text_1" refType="h" fact="0.3193"/>
              <dgm:constr type="w" for="ch" forName="parent_text_1" refType="w" fact="0.3478"/>
              <dgm:constr type="h" for="ch" forName="parent_text_1" refType="h" fact="0.115"/>
              <dgm:constr type="l" for="ch" forName="accent_2" refType="w" fact="0.3813"/>
              <dgm:constr type="t" for="ch" forName="accent_2" refType="h" fact="0.2653"/>
              <dgm:constr type="w" for="ch" forName="accent_2" refType="w" fact="0.0696"/>
              <dgm:constr type="h" for="ch" forName="accent_2" refType="h" fact="0.072"/>
              <dgm:constr type="l" for="ch" forName="parent_text_2" refType="w" fact="0.6311"/>
              <dgm:constr type="t" for="ch" forName="parent_text_2" refType="h" fact="0.4973"/>
              <dgm:constr type="w" for="ch" forName="parent_text_2" refType="w" fact="0.3478"/>
              <dgm:constr type="h" for="ch" forName="parent_text_2" refType="h" fact="0.112"/>
              <dgm:constr type="l" for="ch" forName="parent_text_4" refType="w" fact="0.5878"/>
              <dgm:constr type="t" for="ch" forName="parent_text_4" refType="h" fact="0.1726"/>
              <dgm:constr type="w" for="ch" forName="parent_text_4" refType="w" fact="0.3478"/>
              <dgm:constr type="h" for="ch" forName="parent_text_4" refType="h" fact="0.1007"/>
              <dgm:constr type="l" for="ch" forName="accent_3" refType="w" fact="0.7038"/>
              <dgm:constr type="t" for="ch" forName="accent_3" refType="h" fact="0"/>
              <dgm:constr type="w" for="ch" forName="accent_3" refType="w" fact="0.0258"/>
              <dgm:constr type="h" for="ch" forName="accent_3" refType="h" fact="0.0267"/>
              <dgm:constr type="l" for="ch" forName="parent_text_5" refType="w" fact="0.6522"/>
              <dgm:constr type="t" for="ch" forName="parent_text_5" refType="h" fact="0.0654"/>
              <dgm:constr type="w" for="ch" forName="parent_text_5" refType="w" fact="0.3478"/>
              <dgm:constr type="h" for="ch" forName="parent_text_5" refType="h" fact="0.0933"/>
              <dgm:constr type="l" for="ch" forName="parent_text_3" refType="w" fact="0.6182"/>
              <dgm:constr type="t" for="ch" forName="parent_text_3" refType="h" fact="0.3193"/>
              <dgm:constr type="w" for="ch" forName="parent_text_3" refType="w" fact="0.3478"/>
              <dgm:constr type="h" for="ch" forName="parent_text_3" refType="h" fact="0.1456"/>
              <dgm:constr type="l" for="ch" forName="parent_text_6" refType="w" fact="0.02"/>
              <dgm:constr type="t" for="ch" forName="parent_text_6" refType="h" fact="0.6896"/>
              <dgm:constr type="w" for="ch" forName="parent_text_6" refType="w" fact="0.3478"/>
              <dgm:constr type="h" for="ch" forName="parent_text_6" refType="h" fact="0.1627"/>
              <dgm:constr type="l" for="ch" forName="accent_4" refType="w" fact="0.6265"/>
              <dgm:constr type="t" for="ch" forName="accent_4" refType="h" fact="0.0213"/>
              <dgm:constr type="w" for="ch" forName="accent_4" refType="w" fact="0.0515"/>
              <dgm:constr type="h" for="ch" forName="accent_4" refType="h" fact="0.0533"/>
              <dgm:constr type="l" for="ch" forName="accent_5" refType="w" fact="0.6522"/>
              <dgm:constr type="t" for="ch" forName="accent_5" refType="h" fact="0.92"/>
              <dgm:constr type="w" for="ch" forName="accent_5" refType="w" fact="0.0696"/>
              <dgm:constr type="h" for="ch" forName="accent_5" refType="h" fact="0.072"/>
              <dgm:constr type="l" for="ch" forName="parent_text_7" refType="w" fact="0.105"/>
              <dgm:constr type="t" for="ch" forName="parent_text_7" refType="h" fact="0.87"/>
              <dgm:constr type="w" for="ch" forName="parent_text_7" refType="w" fact="0.407"/>
              <dgm:constr type="h" for="ch" forName="parent_text_7" refType="h" fact="0.13"/>
              <dgm:constr type="l" for="ch" forName="accent_6" refType="w" fact="0.6136"/>
              <dgm:constr type="t" for="ch" forName="accent_6" refType="h" fact="0.6133"/>
              <dgm:constr type="w" for="ch" forName="accent_6" refType="w" fact="0.0386"/>
              <dgm:constr type="h" for="ch" forName="accent_6" refType="h" fact="0.04"/>
            </dgm:constrLst>
          </dgm:if>
          <dgm:else name="Name29">
            <dgm:constrLst>
              <dgm:constr type="primFontSz" for="des" ptType="node" op="equ" val="65"/>
              <dgm:constr type="l" for="ch" forName="accent_1" refType="w" fact="0.2061"/>
              <dgm:constr type="t" for="ch" forName="accent_1" refType="h" fact="0.96"/>
              <dgm:constr type="w" for="ch" forName="accent_1" refType="w" fact="0.0386"/>
              <dgm:constr type="h" for="ch" forName="accent_1" refType="h" fact="0.04"/>
              <dgm:constr type="l" for="ch" forName="image_accent_7" refType="w" fact="0.3606"/>
              <dgm:constr type="t" for="ch" forName="image_accent_7" refType="h" fact="0.8325"/>
              <dgm:constr type="w" for="ch" forName="image_accent_7" refType="w" fact="0.1103"/>
              <dgm:constr type="h" for="ch" forName="image_accent_7" refType="h" fact="0.1141"/>
              <dgm:constr type="l" for="ch" forName="image_7" refType="w" fact="0.3671"/>
              <dgm:constr type="t" for="ch" forName="image_7" refType="h" fact="0.8392"/>
              <dgm:constr type="w" for="ch" forName="image_7" refType="w" fact="0.0973"/>
              <dgm:constr type="h" for="ch" forName="image_7" refType="h" fact="0.1007"/>
              <dgm:constr type="l" for="ch" forName="image_accent_6" refType="w" fact="0.4379"/>
              <dgm:constr type="t" for="ch" forName="image_accent_6" refType="h" fact="0.68"/>
              <dgm:constr type="w" for="ch" forName="image_accent_6" refType="w" fact="0.1757"/>
              <dgm:constr type="h" for="ch" forName="image_accent_6" refType="h" fact="0.1819"/>
              <dgm:constr type="l" for="ch" forName="image_6" refType="w" fact="0.4471"/>
              <dgm:constr type="t" for="ch" forName="image_6" refType="h" fact="0.6896"/>
              <dgm:constr type="w" for="ch" forName="image_6" refType="w" fact="0.1572"/>
              <dgm:constr type="h" for="ch" forName="image_6" refType="h" fact="0.1627"/>
              <dgm:constr type="l" for="ch" forName="image_accent_5" refType="w" fact="0.3677"/>
              <dgm:constr type="t" for="ch" forName="image_accent_5" refType="h" fact="0.0592"/>
              <dgm:constr type="w" for="ch" forName="image_accent_5" refType="w" fact="0.1022"/>
              <dgm:constr type="h" for="ch" forName="image_accent_5" refType="h" fact="0.1058"/>
              <dgm:constr type="l" for="ch" forName="image_5" refType="w" fact="0.3738"/>
              <dgm:constr type="t" for="ch" forName="image_5" refType="h" fact="0.0654"/>
              <dgm:constr type="w" for="ch" forName="image_5" refType="w" fact="0.0902"/>
              <dgm:constr type="h" for="ch" forName="image_5" refType="h" fact="0.0933"/>
              <dgm:constr type="l" for="ch" forName="image_accent_4" refType="w" fact="0.437"/>
              <dgm:constr type="t" for="ch" forName="image_accent_4" refType="h" fact="0.1659"/>
              <dgm:constr type="w" for="ch" forName="image_accent_4" refType="w" fact="0.1103"/>
              <dgm:constr type="h" for="ch" forName="image_accent_4" refType="h" fact="0.1141"/>
              <dgm:constr type="l" for="ch" forName="image_4" refType="w" fact="0.4434"/>
              <dgm:constr type="t" for="ch" forName="image_4" refType="h" fact="0.1726"/>
              <dgm:constr type="w" for="ch" forName="image_4" refType="w" fact="0.0973"/>
              <dgm:constr type="h" for="ch" forName="image_4" refType="h" fact="0.1007"/>
              <dgm:constr type="l" for="ch" forName="image_accent_2" refType="w" fact="0.3942"/>
              <dgm:constr type="t" for="ch" forName="image_accent_2" refType="h" fact="0.4899"/>
              <dgm:constr type="w" for="ch" forName="image_accent_2" refType="w" fact="0.1226"/>
              <dgm:constr type="h" for="ch" forName="image_accent_2" refType="h" fact="0.1269"/>
              <dgm:constr type="l" for="ch" forName="image_2" refType="w" fact="0.4014"/>
              <dgm:constr type="t" for="ch" forName="image_2" refType="h" fact="0.4973"/>
              <dgm:constr type="w" for="ch" forName="image_2" refType="w" fact="0.1082"/>
              <dgm:constr type="h" for="ch" forName="image_2" refType="h" fact="0.112"/>
              <dgm:constr type="l" for="ch" forName="image_accent_3" refType="w" fact="0.4075"/>
              <dgm:constr type="t" for="ch" forName="image_accent_3" refType="h" fact="0.3107"/>
              <dgm:constr type="w" for="ch" forName="image_accent_3" refType="w" fact="0.1573"/>
              <dgm:constr type="h" for="ch" forName="image_accent_3" refType="h" fact="0.1628"/>
              <dgm:constr type="l" for="ch" forName="image_3" refType="w" fact="0.4158"/>
              <dgm:constr type="t" for="ch" forName="image_3" refType="h" fact="0.3193"/>
              <dgm:constr type="w" for="ch" forName="image_3" refType="w" fact="0.1407"/>
              <dgm:constr type="h" for="ch" forName="image_3" refType="h" fact="0.1456"/>
              <dgm:constr type="l" for="ch" forName="image_accent_1" refType="w" fact="0.5338"/>
              <dgm:constr type="t" for="ch" forName="image_accent_1" refType="h" fact="0.444"/>
              <dgm:constr type="w" for="ch" forName="image_accent_1" refType="w" fact="0.2344"/>
              <dgm:constr type="h" for="ch" forName="image_accent_1" refType="h" fact="0.2426"/>
              <dgm:constr type="l" for="ch" forName="image_1" refType="w" fact="0.5428"/>
              <dgm:constr type="t" for="ch" forName="image_1" refType="h" fact="0.4533"/>
              <dgm:constr type="w" for="ch" forName="image_1" refType="w" fact="0.2164"/>
              <dgm:constr type="h" for="ch" forName="image_1" refType="h" fact="0.224"/>
              <dgm:constr type="l" for="ch" forName="parent_text_1" refType="w" fact="0.6522"/>
              <dgm:constr type="t" for="ch" forName="parent_text_1" refType="h" fact="0.3193"/>
              <dgm:constr type="w" for="ch" forName="parent_text_1" refType="w" fact="0.3478"/>
              <dgm:constr type="h" for="ch" forName="parent_text_1" refType="h" fact="0.115"/>
              <dgm:constr type="l" for="ch" forName="accent_2" refType="w" fact="0.5492"/>
              <dgm:constr type="t" for="ch" forName="accent_2" refType="h" fact="0.2653"/>
              <dgm:constr type="w" for="ch" forName="accent_2" refType="w" fact="0.0696"/>
              <dgm:constr type="h" for="ch" forName="accent_2" refType="h" fact="0.072"/>
              <dgm:constr type="l" for="ch" forName="parent_text_2" refType="w" fact="0.0211"/>
              <dgm:constr type="t" for="ch" forName="parent_text_2" refType="h" fact="0.4973"/>
              <dgm:constr type="w" for="ch" forName="parent_text_2" refType="w" fact="0.3478"/>
              <dgm:constr type="h" for="ch" forName="parent_text_2" refType="h" fact="0.112"/>
              <dgm:constr type="l" for="ch" forName="parent_text_4" refType="w" fact="0.0644"/>
              <dgm:constr type="t" for="ch" forName="parent_text_4" refType="h" fact="0.1726"/>
              <dgm:constr type="w" for="ch" forName="parent_text_4" refType="w" fact="0.3478"/>
              <dgm:constr type="h" for="ch" forName="parent_text_4" refType="h" fact="0.1007"/>
              <dgm:constr type="l" for="ch" forName="accent_3" refType="w" fact="0.2705"/>
              <dgm:constr type="t" for="ch" forName="accent_3" refType="h" fact="0"/>
              <dgm:constr type="w" for="ch" forName="accent_3" refType="w" fact="0.0258"/>
              <dgm:constr type="h" for="ch" forName="accent_3" refType="h" fact="0.0267"/>
              <dgm:constr type="l" for="ch" forName="parent_text_5" refType="w" fact="0"/>
              <dgm:constr type="t" for="ch" forName="parent_text_5" refType="h" fact="0.0654"/>
              <dgm:constr type="w" for="ch" forName="parent_text_5" refType="w" fact="0.3478"/>
              <dgm:constr type="h" for="ch" forName="parent_text_5" refType="h" fact="0.0933"/>
              <dgm:constr type="l" for="ch" forName="parent_text_3" refType="w" fact="0.034"/>
              <dgm:constr type="t" for="ch" forName="parent_text_3" refType="h" fact="0.3193"/>
              <dgm:constr type="w" for="ch" forName="parent_text_3" refType="w" fact="0.3478"/>
              <dgm:constr type="h" for="ch" forName="parent_text_3" refType="h" fact="0.1456"/>
              <dgm:constr type="l" for="ch" forName="parent_text_6" refType="w" fact="0.63"/>
              <dgm:constr type="t" for="ch" forName="parent_text_6" refType="h" fact="0.6896"/>
              <dgm:constr type="w" for="ch" forName="parent_text_6" refType="w" fact="0.3478"/>
              <dgm:constr type="h" for="ch" forName="parent_text_6" refType="h" fact="0.1627"/>
              <dgm:constr type="l" for="ch" forName="accent_4" refType="w" fact="0.322"/>
              <dgm:constr type="t" for="ch" forName="accent_4" refType="h" fact="0.0213"/>
              <dgm:constr type="w" for="ch" forName="accent_4" refType="w" fact="0.0515"/>
              <dgm:constr type="h" for="ch" forName="accent_4" refType="h" fact="0.0533"/>
              <dgm:constr type="l" for="ch" forName="accent_5" refType="w" fact="0.2782"/>
              <dgm:constr type="t" for="ch" forName="accent_5" refType="h" fact="0.92"/>
              <dgm:constr type="w" for="ch" forName="accent_5" refType="w" fact="0.0696"/>
              <dgm:constr type="h" for="ch" forName="accent_5" refType="h" fact="0.072"/>
              <dgm:constr type="l" for="ch" forName="parent_text_7" refType="w" fact="0.485"/>
              <dgm:constr type="t" for="ch" forName="parent_text_7" refType="h" fact="0.87"/>
              <dgm:constr type="w" for="ch" forName="parent_text_7" refType="w" fact="0.347"/>
              <dgm:constr type="h" for="ch" forName="parent_text_7" refType="h" fact="0.13"/>
              <dgm:constr type="l" for="ch" forName="accent_6" refType="w" fact="0.3478"/>
              <dgm:constr type="t" for="ch" forName="accent_6" refType="h" fact="0.6133"/>
              <dgm:constr type="w" for="ch" forName="accent_6" refType="w" fact="0.0386"/>
              <dgm:constr type="h" for="ch" forName="accent_6" refType="h" fact="0.04"/>
            </dgm:constrLst>
          </dgm:else>
        </dgm:choose>
        <dgm:layoutNode name="accent_6" styleLbl="alignNode1">
          <dgm:alg type="sp"/>
          <dgm:shape xmlns:r="http://schemas.openxmlformats.org/officeDocument/2006/relationships" type="donut" r:blip="">
            <dgm:adjLst>
              <dgm:adj idx="1" val="0.0746"/>
            </dgm:adjLst>
          </dgm:shape>
          <dgm:presOf/>
        </dgm:layoutNode>
      </dgm:if>
      <dgm:else name="Name30">
        <dgm:alg type="composite">
          <dgm:param type="ar" val="0.9705"/>
        </dgm:alg>
        <dgm:choose name="Name31">
          <dgm:if name="Name32" func="var" arg="dir" op="equ" val="norm">
            <dgm:constrLst>
              <dgm:constr type="primFontSz" for="des" ptType="node" op="equ" val="65"/>
              <dgm:constr type="l" for="ch" forName="accent_1" refType="w" fact="0.7599"/>
              <dgm:constr type="t" for="ch" forName="accent_1" refType="h" fact="0.925"/>
              <dgm:constr type="w" for="ch" forName="accent_1" refType="w" fact="0.0386"/>
              <dgm:constr type="h" for="ch" forName="accent_1" refType="h" fact="0.0375"/>
              <dgm:constr type="l" for="ch" forName="accent_2" refType="w" fact="0.6182"/>
              <dgm:constr type="t" for="ch" forName="accent_2" refType="h" fact="0.575"/>
              <dgm:constr type="w" for="ch" forName="accent_2" refType="w" fact="0.0386"/>
              <dgm:constr type="h" for="ch" forName="accent_2" refType="h" fact="0.0375"/>
              <dgm:constr type="l" for="ch" forName="image_accent_8" refType="w" fact="0.6449"/>
              <dgm:constr type="t" for="ch" forName="image_accent_8" refType="h" fact="0.8508"/>
              <dgm:constr type="w" for="ch" forName="image_accent_8" refType="w" fact="0.1022"/>
              <dgm:constr type="h" for="ch" forName="image_accent_8" refType="h" fact="0.0992"/>
              <dgm:constr type="l" for="ch" forName="image_8" refType="w" fact="0.6538"/>
              <dgm:constr type="t" for="ch" forName="image_8" refType="h" fact="0.8595"/>
              <dgm:constr type="w" for="ch" forName="image_8" refType="w" fact="0.0844"/>
              <dgm:constr type="h" for="ch" forName="image_8" refType="h" fact="0.0819"/>
              <dgm:constr type="l" for="ch" forName="image_accent_7" refType="w" fact="0.5291"/>
              <dgm:constr type="t" for="ch" forName="image_accent_7" refType="h" fact="0.7805"/>
              <dgm:constr type="w" for="ch" forName="image_accent_7" refType="w" fact="0.1103"/>
              <dgm:constr type="h" for="ch" forName="image_accent_7" refType="h" fact="0.107"/>
              <dgm:constr type="l" for="ch" forName="image_7" refType="w" fact="0.5356"/>
              <dgm:constr type="t" for="ch" forName="image_7" refType="h" fact="0.7868"/>
              <dgm:constr type="w" for="ch" forName="image_7" refType="w" fact="0.0973"/>
              <dgm:constr type="h" for="ch" forName="image_7" refType="h" fact="0.0944"/>
              <dgm:constr type="l" for="ch" forName="image_accent_6" refType="w" fact="0.3864"/>
              <dgm:constr type="t" for="ch" forName="image_accent_6" refType="h" fact="0.6375"/>
              <dgm:constr type="w" for="ch" forName="image_accent_6" refType="w" fact="0.1757"/>
              <dgm:constr type="h" for="ch" forName="image_accent_6" refType="h" fact="0.1706"/>
              <dgm:constr type="l" for="ch" forName="image_6" refType="w" fact="0.3957"/>
              <dgm:constr type="t" for="ch" forName="image_6" refType="h" fact="0.6465"/>
              <dgm:constr type="w" for="ch" forName="image_6" refType="w" fact="0.1572"/>
              <dgm:constr type="h" for="ch" forName="image_6" refType="h" fact="0.1525"/>
              <dgm:constr type="l" for="ch" forName="image_accent_5" refType="w" fact="0.5301"/>
              <dgm:constr type="t" for="ch" forName="image_accent_5" refType="h" fact="0.0555"/>
              <dgm:constr type="w" for="ch" forName="image_accent_5" refType="w" fact="0.1022"/>
              <dgm:constr type="h" for="ch" forName="image_accent_5" refType="h" fact="0.0992"/>
              <dgm:constr type="l" for="ch" forName="image_5" refType="w" fact="0.5361"/>
              <dgm:constr type="t" for="ch" forName="image_5" refType="h" fact="0.0613"/>
              <dgm:constr type="w" for="ch" forName="image_5" refType="w" fact="0.0902"/>
              <dgm:constr type="h" for="ch" forName="image_5" refType="h" fact="0.0875"/>
              <dgm:constr type="l" for="ch" forName="image_accent_4" refType="w" fact="0.4528"/>
              <dgm:constr type="t" for="ch" forName="image_accent_4" refType="h" fact="0.1555"/>
              <dgm:constr type="w" for="ch" forName="image_accent_4" refType="w" fact="0.1103"/>
              <dgm:constr type="h" for="ch" forName="image_accent_4" refType="h" fact="0.107"/>
              <dgm:constr type="l" for="ch" forName="image_4" refType="w" fact="0.4593"/>
              <dgm:constr type="t" for="ch" forName="image_4" refType="h" fact="0.1618"/>
              <dgm:constr type="w" for="ch" forName="image_4" refType="w" fact="0.0973"/>
              <dgm:constr type="h" for="ch" forName="image_4" refType="h" fact="0.0944"/>
              <dgm:constr type="l" for="ch" forName="image_accent_2" refType="w" fact="0.4832"/>
              <dgm:constr type="t" for="ch" forName="image_accent_2" refType="h" fact="0.4593"/>
              <dgm:constr type="w" for="ch" forName="image_accent_2" refType="w" fact="0.1226"/>
              <dgm:constr type="h" for="ch" forName="image_accent_2" refType="h" fact="0.119"/>
              <dgm:constr type="l" for="ch" forName="image_2" refType="w" fact="0.4904"/>
              <dgm:constr type="t" for="ch" forName="image_2" refType="h" fact="0.4663"/>
              <dgm:constr type="w" for="ch" forName="image_2" refType="w" fact="0.1082"/>
              <dgm:constr type="h" for="ch" forName="image_2" refType="h" fact="0.105"/>
              <dgm:constr type="l" for="ch" forName="image_accent_3" refType="w" fact="0.4352"/>
              <dgm:constr type="t" for="ch" forName="image_accent_3" refType="h" fact="0.2913"/>
              <dgm:constr type="w" for="ch" forName="image_accent_3" refType="w" fact="0.1573"/>
              <dgm:constr type="h" for="ch" forName="image_accent_3" refType="h" fact="0.1526"/>
              <dgm:constr type="l" for="ch" forName="image_3" refType="w" fact="0.4435"/>
              <dgm:constr type="t" for="ch" forName="image_3" refType="h" fact="0.2993"/>
              <dgm:constr type="w" for="ch" forName="image_3" refType="w" fact="0.1407"/>
              <dgm:constr type="h" for="ch" forName="image_3" refType="h" fact="0.1365"/>
              <dgm:constr type="l" for="ch" forName="image_accent_1" refType="w" fact="0.2318"/>
              <dgm:constr type="t" for="ch" forName="image_accent_1" refType="h" fact="0.4163"/>
              <dgm:constr type="w" for="ch" forName="image_accent_1" refType="w" fact="0.2344"/>
              <dgm:constr type="h" for="ch" forName="image_accent_1" refType="h" fact="0.2275"/>
              <dgm:constr type="l" for="ch" forName="image_1" refType="w" fact="0.2408"/>
              <dgm:constr type="t" for="ch" forName="image_1" refType="h" fact="0.425"/>
              <dgm:constr type="w" for="ch" forName="image_1" refType="w" fact="0.2164"/>
              <dgm:constr type="h" for="ch" forName="image_1" refType="h" fact="0.21"/>
              <dgm:constr type="l" for="ch" forName="parent_text_1" refType="w" fact="0"/>
              <dgm:constr type="t" for="ch" forName="parent_text_1" refType="h" fact="0.2993"/>
              <dgm:constr type="w" for="ch" forName="parent_text_1" refType="w" fact="0.3478"/>
              <dgm:constr type="h" for="ch" forName="parent_text_1" refType="h" fact="0.11"/>
              <dgm:constr type="l" for="ch" forName="accent_3" refType="w" fact="0.3813"/>
              <dgm:constr type="t" for="ch" forName="accent_3" refType="h" fact="0.2488"/>
              <dgm:constr type="w" for="ch" forName="accent_3" refType="w" fact="0.0696"/>
              <dgm:constr type="h" for="ch" forName="accent_3" refType="h" fact="0.0675"/>
              <dgm:constr type="l" for="ch" forName="parent_text_2" refType="w" fact="0.6311"/>
              <dgm:constr type="t" for="ch" forName="parent_text_2" refType="h" fact="0.4663"/>
              <dgm:constr type="w" for="ch" forName="parent_text_2" refType="w" fact="0.3478"/>
              <dgm:constr type="h" for="ch" forName="parent_text_2" refType="h" fact="0.105"/>
              <dgm:constr type="l" for="ch" forName="parent_text_4" refType="w" fact="0.5878"/>
              <dgm:constr type="t" for="ch" forName="parent_text_4" refType="h" fact="0.1618"/>
              <dgm:constr type="w" for="ch" forName="parent_text_4" refType="w" fact="0.3478"/>
              <dgm:constr type="h" for="ch" forName="parent_text_4" refType="h" fact="0.0944"/>
              <dgm:constr type="l" for="ch" forName="accent_4" refType="w" fact="0.7038"/>
              <dgm:constr type="t" for="ch" forName="accent_4" refType="h" fact="0"/>
              <dgm:constr type="w" for="ch" forName="accent_4" refType="w" fact="0.0258"/>
              <dgm:constr type="h" for="ch" forName="accent_4" refType="h" fact="0.025"/>
              <dgm:constr type="l" for="ch" forName="parent_text_5" refType="w" fact="0.6522"/>
              <dgm:constr type="t" for="ch" forName="parent_text_5" refType="h" fact="0.0625"/>
              <dgm:constr type="w" for="ch" forName="parent_text_5" refType="w" fact="0.3478"/>
              <dgm:constr type="h" for="ch" forName="parent_text_5" refType="h" fact="0.0863"/>
              <dgm:constr type="l" for="ch" forName="parent_text_3" refType="w" fact="0.6182"/>
              <dgm:constr type="t" for="ch" forName="parent_text_3" refType="h" fact="0.2993"/>
              <dgm:constr type="w" for="ch" forName="parent_text_3" refType="w" fact="0.3478"/>
              <dgm:constr type="h" for="ch" forName="parent_text_3" refType="h" fact="0.1365"/>
              <dgm:constr type="l" for="ch" forName="parent_text_6" refType="w" fact="0.02"/>
              <dgm:constr type="t" for="ch" forName="parent_text_6" refType="h" fact="0.6465"/>
              <dgm:constr type="w" for="ch" forName="parent_text_6" refType="w" fact="0.3478"/>
              <dgm:constr type="h" for="ch" forName="parent_text_6" refType="h" fact="0.1525"/>
              <dgm:constr type="l" for="ch" forName="accent_5" refType="w" fact="0.6265"/>
              <dgm:constr type="t" for="ch" forName="accent_5" refType="h" fact="0.02"/>
              <dgm:constr type="w" for="ch" forName="accent_5" refType="w" fact="0.0515"/>
              <dgm:constr type="h" for="ch" forName="accent_5" refType="h" fact="0.05"/>
              <dgm:constr type="l" for="ch" forName="parent_text_7" refType="w" fact="0.165"/>
              <dgm:constr type="t" for="ch" forName="parent_text_7" refType="h" fact="0.81"/>
              <dgm:constr type="w" for="ch" forName="parent_text_7" refType="w" fact="0.3478"/>
              <dgm:constr type="h" for="ch" forName="parent_text_7" refType="h" fact="0.077"/>
              <dgm:constr type="l" for="ch" forName="parent_text_8" refType="w" fact="0.275"/>
              <dgm:constr type="t" for="ch" forName="parent_text_8" refType="h" fact="0.89"/>
              <dgm:constr type="w" for="ch" forName="parent_text_8" refType="w" fact="0.3478"/>
              <dgm:constr type="h" for="ch" forName="parent_text_8" refType="h" fact="0.11"/>
            </dgm:constrLst>
          </dgm:if>
          <dgm:else name="Name33">
            <dgm:constrLst>
              <dgm:constr type="primFontSz" for="des" ptType="node" op="equ" val="65"/>
              <dgm:constr type="l" for="ch" forName="accent_1" refType="w" fact="0.2014"/>
              <dgm:constr type="t" for="ch" forName="accent_1" refType="h" fact="0.925"/>
              <dgm:constr type="w" for="ch" forName="accent_1" refType="w" fact="0.0386"/>
              <dgm:constr type="h" for="ch" forName="accent_1" refType="h" fact="0.0375"/>
              <dgm:constr type="l" for="ch" forName="accent_2" refType="w" fact="0.3431"/>
              <dgm:constr type="t" for="ch" forName="accent_2" refType="h" fact="0.575"/>
              <dgm:constr type="w" for="ch" forName="accent_2" refType="w" fact="0.0386"/>
              <dgm:constr type="h" for="ch" forName="accent_2" refType="h" fact="0.0375"/>
              <dgm:constr type="l" for="ch" forName="image_accent_8" refType="w" fact="0.253"/>
              <dgm:constr type="t" for="ch" forName="image_accent_8" refType="h" fact="0.8508"/>
              <dgm:constr type="w" for="ch" forName="image_accent_8" refType="w" fact="0.1022"/>
              <dgm:constr type="h" for="ch" forName="image_accent_8" refType="h" fact="0.0992"/>
              <dgm:constr type="l" for="ch" forName="image_8" refType="w" fact="0.2619"/>
              <dgm:constr type="t" for="ch" forName="image_8" refType="h" fact="0.8595"/>
              <dgm:constr type="w" for="ch" forName="image_8" refType="w" fact="0.0844"/>
              <dgm:constr type="h" for="ch" forName="image_8" refType="h" fact="0.0819"/>
              <dgm:constr type="l" for="ch" forName="image_accent_7" refType="w" fact="0.3606"/>
              <dgm:constr type="t" for="ch" forName="image_accent_7" refType="h" fact="0.7805"/>
              <dgm:constr type="w" for="ch" forName="image_accent_7" refType="w" fact="0.1103"/>
              <dgm:constr type="h" for="ch" forName="image_accent_7" refType="h" fact="0.107"/>
              <dgm:constr type="l" for="ch" forName="image_7" refType="w" fact="0.3671"/>
              <dgm:constr type="t" for="ch" forName="image_7" refType="h" fact="0.7868"/>
              <dgm:constr type="w" for="ch" forName="image_7" refType="w" fact="0.0973"/>
              <dgm:constr type="h" for="ch" forName="image_7" refType="h" fact="0.0944"/>
              <dgm:constr type="l" for="ch" forName="image_accent_6" refType="w" fact="0.4379"/>
              <dgm:constr type="t" for="ch" forName="image_accent_6" refType="h" fact="0.6375"/>
              <dgm:constr type="w" for="ch" forName="image_accent_6" refType="w" fact="0.1757"/>
              <dgm:constr type="h" for="ch" forName="image_accent_6" refType="h" fact="0.1706"/>
              <dgm:constr type="l" for="ch" forName="image_6" refType="w" fact="0.4471"/>
              <dgm:constr type="t" for="ch" forName="image_6" refType="h" fact="0.6465"/>
              <dgm:constr type="w" for="ch" forName="image_6" refType="w" fact="0.1572"/>
              <dgm:constr type="h" for="ch" forName="image_6" refType="h" fact="0.1525"/>
              <dgm:constr type="l" for="ch" forName="image_accent_5" refType="w" fact="0.3677"/>
              <dgm:constr type="t" for="ch" forName="image_accent_5" refType="h" fact="0.0555"/>
              <dgm:constr type="w" for="ch" forName="image_accent_5" refType="w" fact="0.1022"/>
              <dgm:constr type="h" for="ch" forName="image_accent_5" refType="h" fact="0.0992"/>
              <dgm:constr type="l" for="ch" forName="image_5" refType="w" fact="0.3738"/>
              <dgm:constr type="t" for="ch" forName="image_5" refType="h" fact="0.0613"/>
              <dgm:constr type="w" for="ch" forName="image_5" refType="w" fact="0.0902"/>
              <dgm:constr type="h" for="ch" forName="image_5" refType="h" fact="0.0875"/>
              <dgm:constr type="l" for="ch" forName="image_accent_4" refType="w" fact="0.437"/>
              <dgm:constr type="t" for="ch" forName="image_accent_4" refType="h" fact="0.1555"/>
              <dgm:constr type="w" for="ch" forName="image_accent_4" refType="w" fact="0.1103"/>
              <dgm:constr type="h" for="ch" forName="image_accent_4" refType="h" fact="0.107"/>
              <dgm:constr type="l" for="ch" forName="image_4" refType="w" fact="0.4434"/>
              <dgm:constr type="t" for="ch" forName="image_4" refType="h" fact="0.1618"/>
              <dgm:constr type="w" for="ch" forName="image_4" refType="w" fact="0.0973"/>
              <dgm:constr type="h" for="ch" forName="image_4" refType="h" fact="0.0944"/>
              <dgm:constr type="l" for="ch" forName="image_accent_2" refType="w" fact="0.3942"/>
              <dgm:constr type="t" for="ch" forName="image_accent_2" refType="h" fact="0.4593"/>
              <dgm:constr type="w" for="ch" forName="image_accent_2" refType="w" fact="0.1226"/>
              <dgm:constr type="h" for="ch" forName="image_accent_2" refType="h" fact="0.119"/>
              <dgm:constr type="l" for="ch" forName="image_2" refType="w" fact="0.4014"/>
              <dgm:constr type="t" for="ch" forName="image_2" refType="h" fact="0.4663"/>
              <dgm:constr type="w" for="ch" forName="image_2" refType="w" fact="0.1082"/>
              <dgm:constr type="h" for="ch" forName="image_2" refType="h" fact="0.105"/>
              <dgm:constr type="l" for="ch" forName="image_accent_3" refType="w" fact="0.4075"/>
              <dgm:constr type="t" for="ch" forName="image_accent_3" refType="h" fact="0.2913"/>
              <dgm:constr type="w" for="ch" forName="image_accent_3" refType="w" fact="0.1573"/>
              <dgm:constr type="h" for="ch" forName="image_accent_3" refType="h" fact="0.1526"/>
              <dgm:constr type="l" for="ch" forName="image_3" refType="w" fact="0.4158"/>
              <dgm:constr type="t" for="ch" forName="image_3" refType="h" fact="0.2993"/>
              <dgm:constr type="w" for="ch" forName="image_3" refType="w" fact="0.1407"/>
              <dgm:constr type="h" for="ch" forName="image_3" refType="h" fact="0.1365"/>
              <dgm:constr type="l" for="ch" forName="image_accent_1" refType="w" fact="0.5338"/>
              <dgm:constr type="t" for="ch" forName="image_accent_1" refType="h" fact="0.4163"/>
              <dgm:constr type="w" for="ch" forName="image_accent_1" refType="w" fact="0.2344"/>
              <dgm:constr type="h" for="ch" forName="image_accent_1" refType="h" fact="0.2275"/>
              <dgm:constr type="l" for="ch" forName="image_1" refType="w" fact="0.5428"/>
              <dgm:constr type="t" for="ch" forName="image_1" refType="h" fact="0.425"/>
              <dgm:constr type="w" for="ch" forName="image_1" refType="w" fact="0.2164"/>
              <dgm:constr type="h" for="ch" forName="image_1" refType="h" fact="0.21"/>
              <dgm:constr type="l" for="ch" forName="parent_text_1" refType="w" fact="0.6522"/>
              <dgm:constr type="t" for="ch" forName="parent_text_1" refType="h" fact="0.2993"/>
              <dgm:constr type="w" for="ch" forName="parent_text_1" refType="w" fact="0.3478"/>
              <dgm:constr type="h" for="ch" forName="parent_text_1" refType="h" fact="0.11"/>
              <dgm:constr type="l" for="ch" forName="accent_3" refType="w" fact="0.5492"/>
              <dgm:constr type="t" for="ch" forName="accent_3" refType="h" fact="0.2488"/>
              <dgm:constr type="w" for="ch" forName="accent_3" refType="w" fact="0.0696"/>
              <dgm:constr type="h" for="ch" forName="accent_3" refType="h" fact="0.0675"/>
              <dgm:constr type="l" for="ch" forName="parent_text_2" refType="w" fact="0.0211"/>
              <dgm:constr type="t" for="ch" forName="parent_text_2" refType="h" fact="0.4663"/>
              <dgm:constr type="w" for="ch" forName="parent_text_2" refType="w" fact="0.3478"/>
              <dgm:constr type="h" for="ch" forName="parent_text_2" refType="h" fact="0.105"/>
              <dgm:constr type="l" for="ch" forName="parent_text_4" refType="w" fact="0.0635"/>
              <dgm:constr type="t" for="ch" forName="parent_text_4" refType="h" fact="0.1618"/>
              <dgm:constr type="w" for="ch" forName="parent_text_4" refType="w" fact="0.3478"/>
              <dgm:constr type="h" for="ch" forName="parent_text_4" refType="h" fact="0.0944"/>
              <dgm:constr type="l" for="ch" forName="accent_4" refType="w" fact="0.2705"/>
              <dgm:constr type="t" for="ch" forName="accent_4" refType="h" fact="0"/>
              <dgm:constr type="w" for="ch" forName="accent_4" refType="w" fact="0.0258"/>
              <dgm:constr type="h" for="ch" forName="accent_4" refType="h" fact="0.025"/>
              <dgm:constr type="l" for="ch" forName="parent_text_5" refType="w" fact="0"/>
              <dgm:constr type="t" for="ch" forName="parent_text_5" refType="h" fact="0.0625"/>
              <dgm:constr type="w" for="ch" forName="parent_text_5" refType="w" fact="0.3478"/>
              <dgm:constr type="h" for="ch" forName="parent_text_5" refType="h" fact="0.0863"/>
              <dgm:constr type="l" for="ch" forName="parent_text_3" refType="w" fact="0.034"/>
              <dgm:constr type="t" for="ch" forName="parent_text_3" refType="h" fact="0.2993"/>
              <dgm:constr type="w" for="ch" forName="parent_text_3" refType="w" fact="0.3478"/>
              <dgm:constr type="h" for="ch" forName="parent_text_3" refType="h" fact="0.1365"/>
              <dgm:constr type="l" for="ch" forName="parent_text_6" refType="w" fact="0.635"/>
              <dgm:constr type="t" for="ch" forName="parent_text_6" refType="h" fact="0.6465"/>
              <dgm:constr type="w" for="ch" forName="parent_text_6" refType="w" fact="0.3478"/>
              <dgm:constr type="h" for="ch" forName="parent_text_6" refType="h" fact="0.1525"/>
              <dgm:constr type="l" for="ch" forName="accent_5" refType="w" fact="0.322"/>
              <dgm:constr type="t" for="ch" forName="accent_5" refType="h" fact="0.02"/>
              <dgm:constr type="w" for="ch" forName="accent_5" refType="w" fact="0.0515"/>
              <dgm:constr type="h" for="ch" forName="accent_5" refType="h" fact="0.05"/>
              <dgm:constr type="l" for="ch" forName="parent_text_7" refType="w" fact="0.49"/>
              <dgm:constr type="t" for="ch" forName="parent_text_7" refType="h" fact="0.81"/>
              <dgm:constr type="w" for="ch" forName="parent_text_7" refType="w" fact="0.3478"/>
              <dgm:constr type="h" for="ch" forName="parent_text_7" refType="h" fact="0.077"/>
              <dgm:constr type="l" for="ch" forName="parent_text_8" refType="w" fact="0.375"/>
              <dgm:constr type="t" for="ch" forName="parent_text_8" refType="h" fact="0.89"/>
              <dgm:constr type="w" for="ch" forName="parent_text_8" refType="w" fact="0.3478"/>
              <dgm:constr type="h" for="ch" forName="parent_text_8" refType="h" fact="0.11"/>
            </dgm:constrLst>
          </dgm:else>
        </dgm:choose>
      </dgm:else>
    </dgm:choose>
    <dgm:forEach name="wrapper" axis="self" ptType="parTrans">
      <dgm:forEach name="wrapper2" axis="self" ptType="sibTrans" st="2">
        <dgm:forEach name="imageAccentRepeat" axis="self">
          <dgm:layoutNode name="imageAccentRepeatNode" styleLbl="alignNode1">
            <dgm:alg type="sp"/>
            <dgm:shape xmlns:r="http://schemas.openxmlformats.org/officeDocument/2006/relationships" type="ellipse" r:blip="">
              <dgm:adjLst/>
            </dgm:shape>
            <dgm:presOf/>
          </dgm:layoutNode>
        </dgm:forEach>
        <dgm:forEach name="imageRepeat" axis="self">
          <dgm:layoutNode name="imageRepeatNode" styleLbl="fgImgPlace1">
            <dgm:alg type="sp"/>
            <dgm:shape xmlns:r="http://schemas.openxmlformats.org/officeDocument/2006/relationships" type="ellipse" r:blip="" blipPhldr="1">
              <dgm:adjLst/>
            </dgm:shape>
            <dgm:presOf axis="self"/>
          </dgm:layoutNode>
        </dgm:forEach>
      </dgm:forEach>
    </dgm:forEach>
    <dgm:forEach name="Name34" axis="ch" ptType="node" cnt="1">
      <dgm:layoutNode name="parent_text_1" styleLbl="revTx">
        <dgm:varLst>
          <dgm:chMax val="0"/>
          <dgm:chPref val="0"/>
          <dgm:bulletEnabled val="1"/>
        </dgm:varLst>
        <dgm:choose name="Name35">
          <dgm:if name="Name36" func="var" arg="dir" op="equ" val="norm">
            <dgm:alg type="tx">
              <dgm:param type="parTxLTRAlign" val="r"/>
              <dgm:param type="shpTxLTRAlignCh" val="r"/>
              <dgm:param type="txAnchorVert" val="b"/>
              <dgm:param type="lnSpCh" val="15"/>
            </dgm:alg>
          </dgm:if>
          <dgm:else name="Name37">
            <dgm:alg type="tx">
              <dgm:param type="parTxLTRAlign" val="l"/>
              <dgm:param type="shpTxLTRAlignCh" val="l"/>
              <dgm:param type="txAnchorVert" val="b"/>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01"/>
        </dgm:constrLst>
        <dgm:ruleLst>
          <dgm:rule type="primFontSz" val="5" fact="NaN" max="NaN"/>
        </dgm:ruleLst>
      </dgm:layoutNode>
      <dgm:layoutNode name="image_accent_1">
        <dgm:alg type="sp"/>
        <dgm:shape xmlns:r="http://schemas.openxmlformats.org/officeDocument/2006/relationships" r:blip="">
          <dgm:adjLst/>
        </dgm:shape>
        <dgm:presOf/>
        <dgm:constrLst/>
        <dgm:forEach name="Name38" ref="imageAccentRepeat"/>
      </dgm:layoutNode>
      <dgm:layoutNode name="accent_1" styleLbl="alignNode1">
        <dgm:alg type="sp"/>
        <dgm:shape xmlns:r="http://schemas.openxmlformats.org/officeDocument/2006/relationships" type="donut" r:blip="">
          <dgm:adjLst>
            <dgm:adj idx="1" val="0.0746"/>
          </dgm:adjLst>
        </dgm:shape>
        <dgm:presOf/>
      </dgm:layoutNode>
    </dgm:forEach>
    <dgm:forEach name="Name39" axis="ch" ptType="sibTrans" hideLastTrans="0" cnt="1">
      <dgm:layoutNode name="image_1">
        <dgm:alg type="sp"/>
        <dgm:shape xmlns:r="http://schemas.openxmlformats.org/officeDocument/2006/relationships" r:blip="">
          <dgm:adjLst/>
        </dgm:shape>
        <dgm:presOf/>
        <dgm:constrLst/>
        <dgm:forEach name="Name40" ref="imageRepeat"/>
      </dgm:layoutNode>
    </dgm:forEach>
    <dgm:forEach name="Name41" axis="ch" ptType="node" st="2" cnt="1">
      <dgm:layoutNode name="parent_text_2" styleLbl="revTx">
        <dgm:varLst>
          <dgm:chMax val="0"/>
          <dgm:chPref val="0"/>
          <dgm:bulletEnabled val="1"/>
        </dgm:varLst>
        <dgm:choose name="Name42">
          <dgm:if name="Name43" func="var" arg="dir" op="equ" val="norm">
            <dgm:alg type="tx">
              <dgm:param type="parTxLTRAlign" val="l"/>
              <dgm:param type="lnSpCh" val="15"/>
            </dgm:alg>
          </dgm:if>
          <dgm:else name="Name44">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2">
        <dgm:alg type="sp"/>
        <dgm:shape xmlns:r="http://schemas.openxmlformats.org/officeDocument/2006/relationships" r:blip="">
          <dgm:adjLst/>
        </dgm:shape>
        <dgm:presOf/>
        <dgm:constrLst/>
        <dgm:forEach name="Name45" ref="imageAccentRepeat"/>
      </dgm:layoutNode>
    </dgm:forEach>
    <dgm:forEach name="Name46" axis="ch" ptType="sibTrans" hideLastTrans="0" st="2" cnt="1">
      <dgm:layoutNode name="image_2">
        <dgm:alg type="sp"/>
        <dgm:shape xmlns:r="http://schemas.openxmlformats.org/officeDocument/2006/relationships" r:blip="">
          <dgm:adjLst/>
        </dgm:shape>
        <dgm:presOf/>
        <dgm:constrLst/>
        <dgm:forEach name="Name47" ref="imageRepeat"/>
      </dgm:layoutNode>
    </dgm:forEach>
    <dgm:forEach name="Name48" axis="ch" ptType="node" st="3" cnt="1">
      <dgm:layoutNode name="image_accent_3">
        <dgm:alg type="sp"/>
        <dgm:shape xmlns:r="http://schemas.openxmlformats.org/officeDocument/2006/relationships" r:blip="">
          <dgm:adjLst/>
        </dgm:shape>
        <dgm:presOf/>
        <dgm:constrLst/>
        <dgm:forEach name="Name49" ref="imageAccentRepeat"/>
      </dgm:layoutNode>
      <dgm:layoutNode name="parent_text_3" styleLbl="revTx">
        <dgm:varLst>
          <dgm:chMax val="0"/>
          <dgm:chPref val="0"/>
          <dgm:bulletEnabled val="1"/>
        </dgm:varLst>
        <dgm:choose name="Name50">
          <dgm:if name="Name51" func="var" arg="dir" op="equ" val="norm">
            <dgm:alg type="tx">
              <dgm:param type="parTxLTRAlign" val="l"/>
              <dgm:param type="lnSpCh" val="15"/>
            </dgm:alg>
          </dgm:if>
          <dgm:else name="Name52">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2" styleLbl="alignNode1">
        <dgm:alg type="sp"/>
        <dgm:shape xmlns:r="http://schemas.openxmlformats.org/officeDocument/2006/relationships" type="donut" r:blip="">
          <dgm:adjLst>
            <dgm:adj idx="1" val="0.0746"/>
          </dgm:adjLst>
        </dgm:shape>
        <dgm:presOf/>
      </dgm:layoutNode>
      <dgm:layoutNode name="accent_3" styleLbl="alignNode1">
        <dgm:alg type="sp"/>
        <dgm:shape xmlns:r="http://schemas.openxmlformats.org/officeDocument/2006/relationships" type="donut" r:blip="">
          <dgm:adjLst>
            <dgm:adj idx="1" val="0.0746"/>
          </dgm:adjLst>
        </dgm:shape>
        <dgm:presOf/>
      </dgm:layoutNode>
    </dgm:forEach>
    <dgm:forEach name="Name53" axis="ch" ptType="sibTrans" hideLastTrans="0" st="3" cnt="1">
      <dgm:layoutNode name="image_3">
        <dgm:alg type="sp"/>
        <dgm:shape xmlns:r="http://schemas.openxmlformats.org/officeDocument/2006/relationships" r:blip="">
          <dgm:adjLst/>
        </dgm:shape>
        <dgm:presOf/>
        <dgm:constrLst/>
        <dgm:forEach name="Name54" ref="imageRepeat"/>
      </dgm:layoutNode>
    </dgm:forEach>
    <dgm:forEach name="Name55" axis="ch" ptType="node" st="4" cnt="1">
      <dgm:layoutNode name="image_accent_4">
        <dgm:alg type="sp"/>
        <dgm:shape xmlns:r="http://schemas.openxmlformats.org/officeDocument/2006/relationships" r:blip="">
          <dgm:adjLst/>
        </dgm:shape>
        <dgm:presOf/>
        <dgm:constrLst/>
        <dgm:forEach name="Name56" ref="imageAccentRepeat"/>
      </dgm:layoutNode>
      <dgm:layoutNode name="parent_text_4" styleLbl="revTx">
        <dgm:varLst>
          <dgm:chMax val="0"/>
          <dgm:chPref val="0"/>
          <dgm:bulletEnabled val="1"/>
        </dgm:varLst>
        <dgm:choose name="Name57">
          <dgm:if name="Name58" func="var" arg="dir" op="equ" val="norm">
            <dgm:alg type="tx">
              <dgm:param type="parTxLTRAlign" val="l"/>
              <dgm:param type="lnSpCh" val="15"/>
            </dgm:alg>
          </dgm:if>
          <dgm:else name="Name59">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accent_4" styleLbl="alignNode1">
        <dgm:alg type="sp"/>
        <dgm:shape xmlns:r="http://schemas.openxmlformats.org/officeDocument/2006/relationships" type="donut" r:blip="">
          <dgm:adjLst>
            <dgm:adj idx="1" val="0.0746"/>
          </dgm:adjLst>
        </dgm:shape>
        <dgm:presOf/>
      </dgm:layoutNode>
    </dgm:forEach>
    <dgm:forEach name="Name60" axis="ch" ptType="sibTrans" hideLastTrans="0" st="4" cnt="1">
      <dgm:layoutNode name="image_4">
        <dgm:alg type="sp"/>
        <dgm:shape xmlns:r="http://schemas.openxmlformats.org/officeDocument/2006/relationships" r:blip="">
          <dgm:adjLst/>
        </dgm:shape>
        <dgm:presOf/>
        <dgm:constrLst/>
        <dgm:forEach name="Name61" ref="imageRepeat"/>
      </dgm:layoutNode>
    </dgm:forEach>
    <dgm:forEach name="Name62" axis="ch" ptType="node" st="5" cnt="1">
      <dgm:layoutNode name="image_accent_5">
        <dgm:alg type="sp"/>
        <dgm:shape xmlns:r="http://schemas.openxmlformats.org/officeDocument/2006/relationships" r:blip="">
          <dgm:adjLst/>
        </dgm:shape>
        <dgm:presOf/>
        <dgm:constrLst/>
        <dgm:forEach name="Name63" ref="imageAccentRepeat"/>
      </dgm:layoutNode>
      <dgm:layoutNode name="parent_text_5" styleLbl="revTx">
        <dgm:varLst>
          <dgm:chMax val="0"/>
          <dgm:chPref val="0"/>
          <dgm:bulletEnabled val="1"/>
        </dgm:varLst>
        <dgm:choose name="Name64">
          <dgm:if name="Name65" func="var" arg="dir" op="equ" val="norm">
            <dgm:alg type="tx">
              <dgm:param type="parTxLTRAlign" val="l"/>
              <dgm:param type="lnSpCh" val="15"/>
            </dgm:alg>
          </dgm:if>
          <dgm:else name="Name66">
            <dgm:alg type="tx">
              <dgm:param type="parTxLTRAlign" val="r"/>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forEach>
    <dgm:forEach name="Name67" axis="ch" ptType="sibTrans" hideLastTrans="0" st="5" cnt="1">
      <dgm:layoutNode name="image_5">
        <dgm:alg type="sp"/>
        <dgm:shape xmlns:r="http://schemas.openxmlformats.org/officeDocument/2006/relationships" r:blip="">
          <dgm:adjLst/>
        </dgm:shape>
        <dgm:presOf/>
        <dgm:constrLst/>
        <dgm:forEach name="Name68" ref="imageRepeat"/>
      </dgm:layoutNode>
    </dgm:forEach>
    <dgm:forEach name="Name69" axis="ch" ptType="node" st="6" cnt="1">
      <dgm:layoutNode name="parent_text_6" styleLbl="revTx">
        <dgm:varLst>
          <dgm:chMax val="0"/>
          <dgm:chPref val="0"/>
          <dgm:bulletEnabled val="1"/>
        </dgm:varLst>
        <dgm:choose name="Name70">
          <dgm:if name="Name71" func="var" arg="dir" op="equ" val="norm">
            <dgm:alg type="tx">
              <dgm:param type="parTxLTRAlign" val="r"/>
              <dgm:param type="shpTxLTRAlignCh" val="r"/>
              <dgm:param type="lnSpCh" val="15"/>
            </dgm:alg>
          </dgm:if>
          <dgm:else name="Name72">
            <dgm:alg type="tx">
              <dgm:param type="parTxLTRAlign" val="l"/>
              <dgm:param type="shpTxLTRAlignCh" val="l"/>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6">
        <dgm:alg type="sp"/>
        <dgm:shape xmlns:r="http://schemas.openxmlformats.org/officeDocument/2006/relationships" r:blip="">
          <dgm:adjLst/>
        </dgm:shape>
        <dgm:presOf/>
        <dgm:constrLst/>
        <dgm:forEach name="Name73" ref="imageAccentRepeat"/>
      </dgm:layoutNode>
      <dgm:layoutNode name="accent_5" styleLbl="alignNode1">
        <dgm:alg type="sp"/>
        <dgm:shape xmlns:r="http://schemas.openxmlformats.org/officeDocument/2006/relationships" type="donut" r:blip="">
          <dgm:adjLst>
            <dgm:adj idx="1" val="0.0746"/>
          </dgm:adjLst>
        </dgm:shape>
        <dgm:presOf/>
      </dgm:layoutNode>
    </dgm:forEach>
    <dgm:forEach name="Name74" axis="ch" ptType="sibTrans" hideLastTrans="0" st="6" cnt="1">
      <dgm:layoutNode name="image_6">
        <dgm:alg type="sp"/>
        <dgm:shape xmlns:r="http://schemas.openxmlformats.org/officeDocument/2006/relationships" r:blip="">
          <dgm:adjLst/>
        </dgm:shape>
        <dgm:presOf/>
        <dgm:constrLst/>
        <dgm:forEach name="Name75" ref="imageRepeat"/>
      </dgm:layoutNode>
    </dgm:forEach>
    <dgm:forEach name="Name76" axis="ch" ptType="node" st="7" cnt="1">
      <dgm:layoutNode name="parent_text_7" styleLbl="revTx">
        <dgm:varLst>
          <dgm:chMax val="0"/>
          <dgm:chPref val="0"/>
          <dgm:bulletEnabled val="1"/>
        </dgm:varLst>
        <dgm:choose name="Name77">
          <dgm:if name="Name78" func="var" arg="dir" op="equ" val="norm">
            <dgm:alg type="tx">
              <dgm:param type="parTxLTRAlign" val="r"/>
              <dgm:param type="shpTxLTRAlignCh" val="r"/>
              <dgm:param type="txAnchorVert" val="t"/>
              <dgm:param type="lnSpCh" val="15"/>
            </dgm:alg>
          </dgm:if>
          <dgm:else name="Name79">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7">
        <dgm:alg type="sp"/>
        <dgm:shape xmlns:r="http://schemas.openxmlformats.org/officeDocument/2006/relationships" r:blip="">
          <dgm:adjLst/>
        </dgm:shape>
        <dgm:presOf/>
        <dgm:constrLst/>
        <dgm:forEach name="Name80" ref="imageAccentRepeat"/>
      </dgm:layoutNode>
    </dgm:forEach>
    <dgm:forEach name="Name81" axis="ch" ptType="sibTrans" hideLastTrans="0" st="7" cnt="1">
      <dgm:layoutNode name="image_7">
        <dgm:alg type="sp"/>
        <dgm:shape xmlns:r="http://schemas.openxmlformats.org/officeDocument/2006/relationships" r:blip="">
          <dgm:adjLst/>
        </dgm:shape>
        <dgm:presOf/>
        <dgm:constrLst/>
        <dgm:forEach name="Name82" ref="imageRepeat"/>
      </dgm:layoutNode>
    </dgm:forEach>
    <dgm:forEach name="Name83" axis="ch" ptType="node" st="8" cnt="1">
      <dgm:layoutNode name="parent_text_8" styleLbl="revTx">
        <dgm:varLst>
          <dgm:chMax val="0"/>
          <dgm:chPref val="0"/>
          <dgm:bulletEnabled val="1"/>
        </dgm:varLst>
        <dgm:choose name="Name84">
          <dgm:if name="Name85" func="var" arg="dir" op="equ" val="norm">
            <dgm:alg type="tx">
              <dgm:param type="parTxLTRAlign" val="r"/>
              <dgm:param type="shpTxLTRAlignCh" val="r"/>
              <dgm:param type="txAnchorVert" val="t"/>
              <dgm:param type="lnSpCh" val="15"/>
            </dgm:alg>
          </dgm:if>
          <dgm:else name="Name86">
            <dgm:alg type="tx">
              <dgm:param type="parTxLTRAlign" val="l"/>
              <dgm:param type="shpTxLTRAlignCh" val="l"/>
              <dgm:param type="txAnchorVert" val="t"/>
              <dgm:param type="lnSpCh" val="15"/>
            </dgm:alg>
          </dgm:else>
        </dgm:choose>
        <dgm:shape xmlns:r="http://schemas.openxmlformats.org/officeDocument/2006/relationships" type="rect" r:blip="" zOrderOff="99999">
          <dgm:adjLst/>
        </dgm:shape>
        <dgm:presOf axis="desOrSelf"/>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image_accent_8">
        <dgm:alg type="sp"/>
        <dgm:shape xmlns:r="http://schemas.openxmlformats.org/officeDocument/2006/relationships" r:blip="">
          <dgm:adjLst/>
        </dgm:shape>
        <dgm:presOf/>
        <dgm:constrLst/>
        <dgm:forEach name="Name87" ref="imageAccentRepeat"/>
      </dgm:layoutNode>
    </dgm:forEach>
    <dgm:forEach name="Name88" axis="ch" ptType="sibTrans" hideLastTrans="0" st="8" cnt="1">
      <dgm:layoutNode name="image_8">
        <dgm:alg type="sp"/>
        <dgm:shape xmlns:r="http://schemas.openxmlformats.org/officeDocument/2006/relationships" r:blip="">
          <dgm:adjLst/>
        </dgm:shape>
        <dgm:presOf/>
        <dgm:constrLst/>
        <dgm:forEach name="Name89" ref="imageRepeat"/>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diagramLayout" Target="../diagrams/layout2.xml"/><Relationship Id="rId3" Type="http://schemas.openxmlformats.org/officeDocument/2006/relationships/diagramLayout" Target="../diagrams/layout1.xml"/><Relationship Id="rId7" Type="http://schemas.openxmlformats.org/officeDocument/2006/relationships/diagramData" Target="../diagrams/data2.xml"/><Relationship Id="rId2" Type="http://schemas.openxmlformats.org/officeDocument/2006/relationships/diagramData" Target="../diagrams/data1.xml"/><Relationship Id="rId1" Type="http://schemas.openxmlformats.org/officeDocument/2006/relationships/image" Target="../media/image1.jpg"/><Relationship Id="rId6" Type="http://schemas.microsoft.com/office/2007/relationships/diagramDrawing" Target="../diagrams/drawing1.xml"/><Relationship Id="rId11" Type="http://schemas.microsoft.com/office/2007/relationships/diagramDrawing" Target="../diagrams/drawing2.xml"/><Relationship Id="rId5" Type="http://schemas.openxmlformats.org/officeDocument/2006/relationships/diagramColors" Target="../diagrams/colors1.xml"/><Relationship Id="rId10" Type="http://schemas.openxmlformats.org/officeDocument/2006/relationships/diagramColors" Target="../diagrams/colors2.xml"/><Relationship Id="rId4" Type="http://schemas.openxmlformats.org/officeDocument/2006/relationships/diagramQuickStyle" Target="../diagrams/quickStyle1.xml"/><Relationship Id="rId9" Type="http://schemas.openxmlformats.org/officeDocument/2006/relationships/diagramQuickStyle" Target="../diagrams/quickStyle2.xml"/></Relationships>
</file>

<file path=xl/drawings/_rels/drawing10.xml.rels><?xml version="1.0" encoding="UTF-8" standalone="yes"?>
<Relationships xmlns="http://schemas.openxmlformats.org/package/2006/relationships"><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8.xml"/></Relationships>
</file>

<file path=xl/drawings/_rels/drawing13.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9.xml"/></Relationships>
</file>

<file path=xl/drawings/_rels/drawing14.xml.rels><?xml version="1.0" encoding="UTF-8" standalone="yes"?>
<Relationships xmlns="http://schemas.openxmlformats.org/package/2006/relationships"><Relationship Id="rId3" Type="http://schemas.openxmlformats.org/officeDocument/2006/relationships/hyperlink" Target="#&#205;NDICE!A1"/><Relationship Id="rId2" Type="http://schemas.openxmlformats.org/officeDocument/2006/relationships/chart" Target="../charts/chart21.xml"/><Relationship Id="rId1"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23.xml"/><Relationship Id="rId2" Type="http://schemas.openxmlformats.org/officeDocument/2006/relationships/hyperlink" Target="#&#205;NDICE!A1"/><Relationship Id="rId1" Type="http://schemas.openxmlformats.org/officeDocument/2006/relationships/chart" Target="../charts/chart22.xml"/><Relationship Id="rId4"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hyperlink" Target="#&#205;NDICE!A1"/><Relationship Id="rId5" Type="http://schemas.openxmlformats.org/officeDocument/2006/relationships/chart" Target="../charts/chart28.xml"/><Relationship Id="rId4" Type="http://schemas.openxmlformats.org/officeDocument/2006/relationships/chart" Target="../charts/chart27.xml"/></Relationships>
</file>

<file path=xl/drawings/_rels/drawing17.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29.xml"/></Relationships>
</file>

<file path=xl/drawings/_rels/drawing1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0.xml"/></Relationships>
</file>

<file path=xl/drawings/_rels/drawing1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2.xml"/></Relationships>
</file>

<file path=xl/drawings/_rels/drawing22.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3.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hyperlink" Target="#&#205;NDICE!A1"/><Relationship Id="rId1" Type="http://schemas.openxmlformats.org/officeDocument/2006/relationships/chart" Target="../charts/chart34.xml"/></Relationships>
</file>

<file path=xl/drawings/_rels/drawing24.xml.rels><?xml version="1.0" encoding="UTF-8" standalone="yes"?>
<Relationships xmlns="http://schemas.openxmlformats.org/package/2006/relationships"><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hyperlink" Target="#&#205;NDICE!A1"/><Relationship Id="rId1" Type="http://schemas.openxmlformats.org/officeDocument/2006/relationships/chart" Target="../charts/chart36.xml"/></Relationships>
</file>

<file path=xl/drawings/_rels/drawing26.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38.xml"/></Relationships>
</file>

<file path=xl/drawings/_rels/drawing27.xml.rels><?xml version="1.0" encoding="UTF-8" standalone="yes"?>
<Relationships xmlns="http://schemas.openxmlformats.org/package/2006/relationships"><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hyperlink" Target="#&#205;NDICE!A1"/></Relationships>
</file>

<file path=xl/drawings/_rels/drawing6.xml.rels><?xml version="1.0" encoding="UTF-8" standalone="yes"?>
<Relationships xmlns="http://schemas.openxmlformats.org/package/2006/relationships"><Relationship Id="rId3" Type="http://schemas.openxmlformats.org/officeDocument/2006/relationships/chart" Target="../charts/chart7.xml"/><Relationship Id="rId7" Type="http://schemas.openxmlformats.org/officeDocument/2006/relationships/hyperlink" Target="#&#205;NDICE!A1"/><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chart" Target="../charts/chart14.xml"/><Relationship Id="rId4"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205;NDICE!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158749</xdr:rowOff>
    </xdr:from>
    <xdr:to>
      <xdr:col>16</xdr:col>
      <xdr:colOff>0</xdr:colOff>
      <xdr:row>52</xdr:row>
      <xdr:rowOff>15875</xdr:rowOff>
    </xdr:to>
    <xdr:grpSp>
      <xdr:nvGrpSpPr>
        <xdr:cNvPr id="2" name="Grupo 1"/>
        <xdr:cNvGrpSpPr/>
      </xdr:nvGrpSpPr>
      <xdr:grpSpPr>
        <a:xfrm>
          <a:off x="0" y="8016874"/>
          <a:ext cx="13208000" cy="4270376"/>
          <a:chOff x="0" y="5714999"/>
          <a:chExt cx="10047817" cy="3352800"/>
        </a:xfrm>
      </xdr:grpSpPr>
      <xdr:pic>
        <xdr:nvPicPr>
          <xdr:cNvPr id="21" name="Imagen 2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714999"/>
            <a:ext cx="10047817" cy="3352800"/>
          </a:xfrm>
          <a:prstGeom prst="rect">
            <a:avLst/>
          </a:prstGeom>
        </xdr:spPr>
      </xdr:pic>
      <xdr:graphicFrame macro="">
        <xdr:nvGraphicFramePr>
          <xdr:cNvPr id="47" name="Diagrama 46"/>
          <xdr:cNvGraphicFramePr/>
        </xdr:nvGraphicFramePr>
        <xdr:xfrm>
          <a:off x="8011584" y="5948853"/>
          <a:ext cx="1724919" cy="1534584"/>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graphicFrame macro="">
        <xdr:nvGraphicFramePr>
          <xdr:cNvPr id="48" name="Diagrama 47"/>
          <xdr:cNvGraphicFramePr/>
        </xdr:nvGraphicFramePr>
        <xdr:xfrm>
          <a:off x="8001001" y="7386293"/>
          <a:ext cx="1724919" cy="1534584"/>
        </xdr:xfrm>
        <a:graphic>
          <a:graphicData uri="http://schemas.openxmlformats.org/drawingml/2006/diagram">
            <dgm:relIds xmlns:dgm="http://schemas.openxmlformats.org/drawingml/2006/diagram" xmlns:r="http://schemas.openxmlformats.org/officeDocument/2006/relationships" r:dm="rId7" r:lo="rId8" r:qs="rId9" r:cs="rId10"/>
          </a:graphicData>
        </a:graphic>
      </xdr:graphicFrame>
    </xdr:grpSp>
    <xdr:clientData/>
  </xdr:twoCellAnchor>
  <xdr:oneCellAnchor>
    <xdr:from>
      <xdr:col>0</xdr:col>
      <xdr:colOff>0</xdr:colOff>
      <xdr:row>0</xdr:row>
      <xdr:rowOff>51593</xdr:rowOff>
    </xdr:from>
    <xdr:ext cx="1524000" cy="468013"/>
    <xdr:sp macro="" textlink="">
      <xdr:nvSpPr>
        <xdr:cNvPr id="6" name="Rectángulo 5"/>
        <xdr:cNvSpPr/>
      </xdr:nvSpPr>
      <xdr:spPr>
        <a:xfrm>
          <a:off x="0" y="51593"/>
          <a:ext cx="1524000" cy="468013"/>
        </a:xfrm>
        <a:prstGeom prst="rect">
          <a:avLst/>
        </a:prstGeom>
        <a:noFill/>
      </xdr:spPr>
      <xdr:txBody>
        <a:bodyPr wrap="square" lIns="91440" tIns="45720" rIns="91440" bIns="45720">
          <a:spAutoFit/>
        </a:bodyPr>
        <a:lstStyle/>
        <a:p>
          <a:pPr algn="ctr"/>
          <a:r>
            <a:rPr lang="es-ES" sz="2400" b="1" cap="none" spc="0">
              <a:ln w="0"/>
              <a:solidFill>
                <a:schemeClr val="accent1">
                  <a:lumMod val="75000"/>
                </a:schemeClr>
              </a:solidFill>
              <a:effectLst>
                <a:reflection blurRad="6350" stA="53000" endA="300" endPos="35500" dir="5400000" sy="-90000" algn="bl" rotWithShape="0"/>
              </a:effectLst>
            </a:rPr>
            <a:t>ÍNDICE</a:t>
          </a:r>
        </a:p>
      </xdr:txBody>
    </xdr:sp>
    <xdr:clientData/>
  </xdr:oneCellAnchor>
  <xdr:twoCellAnchor>
    <xdr:from>
      <xdr:col>6</xdr:col>
      <xdr:colOff>719478</xdr:colOff>
      <xdr:row>31</xdr:row>
      <xdr:rowOff>176894</xdr:rowOff>
    </xdr:from>
    <xdr:to>
      <xdr:col>13</xdr:col>
      <xdr:colOff>362290</xdr:colOff>
      <xdr:row>37</xdr:row>
      <xdr:rowOff>45925</xdr:rowOff>
    </xdr:to>
    <xdr:sp macro="" textlink="">
      <xdr:nvSpPr>
        <xdr:cNvPr id="3" name="Rectángulo 2"/>
        <xdr:cNvSpPr/>
      </xdr:nvSpPr>
      <xdr:spPr>
        <a:xfrm>
          <a:off x="6298407" y="6504215"/>
          <a:ext cx="4976812" cy="10120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S" sz="1800" b="1">
              <a:latin typeface="Century Gothic" panose="020B0502020202020204" pitchFamily="34" charset="0"/>
            </a:rPr>
            <a:t>Amplía</a:t>
          </a:r>
          <a:r>
            <a:rPr lang="es-ES" sz="1800" b="1" baseline="0">
              <a:latin typeface="Century Gothic" panose="020B0502020202020204" pitchFamily="34" charset="0"/>
            </a:rPr>
            <a:t> Información con un clic en </a:t>
          </a:r>
        </a:p>
        <a:p>
          <a:pPr algn="l"/>
          <a:r>
            <a:rPr lang="es-ES" sz="1800" b="1" baseline="0">
              <a:latin typeface="Century Gothic" panose="020B0502020202020204" pitchFamily="34" charset="0"/>
            </a:rPr>
            <a:t>nuestros portales web:</a:t>
          </a:r>
          <a:endParaRPr lang="es-ES" sz="1800" b="1">
            <a:latin typeface="Century Gothic" panose="020B0502020202020204" pitchFamily="34" charset="0"/>
          </a:endParaRPr>
        </a:p>
      </xdr:txBody>
    </xdr:sp>
    <xdr:clientData/>
  </xdr:twoCellAnchor>
  <xdr:twoCellAnchor>
    <xdr:from>
      <xdr:col>0</xdr:col>
      <xdr:colOff>0</xdr:colOff>
      <xdr:row>0</xdr:row>
      <xdr:rowOff>585108</xdr:rowOff>
    </xdr:from>
    <xdr:to>
      <xdr:col>15</xdr:col>
      <xdr:colOff>734785</xdr:colOff>
      <xdr:row>1</xdr:row>
      <xdr:rowOff>0</xdr:rowOff>
    </xdr:to>
    <xdr:cxnSp macro="">
      <xdr:nvCxnSpPr>
        <xdr:cNvPr id="5" name="Conector recto 4"/>
        <xdr:cNvCxnSpPr/>
      </xdr:nvCxnSpPr>
      <xdr:spPr>
        <a:xfrm>
          <a:off x="0" y="585108"/>
          <a:ext cx="13171714" cy="40821"/>
        </a:xfrm>
        <a:prstGeom prst="line">
          <a:avLst/>
        </a:prstGeom>
        <a:ln w="28575"/>
        <a:effectLst>
          <a:outerShdw blurRad="50800" dist="38100" dir="2700000" algn="tl"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745191</xdr:colOff>
      <xdr:row>36</xdr:row>
      <xdr:rowOff>166687</xdr:rowOff>
    </xdr:from>
    <xdr:to>
      <xdr:col>7</xdr:col>
      <xdr:colOff>793086</xdr:colOff>
      <xdr:row>43</xdr:row>
      <xdr:rowOff>11907</xdr:rowOff>
    </xdr:to>
    <xdr:grpSp>
      <xdr:nvGrpSpPr>
        <xdr:cNvPr id="7" name="Grupo 6">
          <a:hlinkClick xmlns:r="http://schemas.openxmlformats.org/officeDocument/2006/relationships" r:id="rId1" tooltip="VOLVER AL ÍNDICE"/>
        </xdr:cNvPr>
        <xdr:cNvGrpSpPr/>
      </xdr:nvGrpSpPr>
      <xdr:grpSpPr>
        <a:xfrm>
          <a:off x="6638785" y="7369968"/>
          <a:ext cx="809895"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3</xdr:row>
      <xdr:rowOff>9524</xdr:rowOff>
    </xdr:from>
    <xdr:to>
      <xdr:col>7</xdr:col>
      <xdr:colOff>23812</xdr:colOff>
      <xdr:row>21</xdr:row>
      <xdr:rowOff>35719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642937</xdr:colOff>
      <xdr:row>23</xdr:row>
      <xdr:rowOff>178594</xdr:rowOff>
    </xdr:from>
    <xdr:to>
      <xdr:col>7</xdr:col>
      <xdr:colOff>493328</xdr:colOff>
      <xdr:row>30</xdr:row>
      <xdr:rowOff>23814</xdr:rowOff>
    </xdr:to>
    <xdr:grpSp>
      <xdr:nvGrpSpPr>
        <xdr:cNvPr id="8" name="Grupo 7">
          <a:hlinkClick xmlns:r="http://schemas.openxmlformats.org/officeDocument/2006/relationships" r:id="rId2" tooltip="VOLVER AL ÍNDICE"/>
        </xdr:cNvPr>
        <xdr:cNvGrpSpPr/>
      </xdr:nvGrpSpPr>
      <xdr:grpSpPr>
        <a:xfrm>
          <a:off x="6524625" y="481012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76199</xdr:rowOff>
    </xdr:from>
    <xdr:to>
      <xdr:col>6</xdr:col>
      <xdr:colOff>547686</xdr:colOff>
      <xdr:row>28</xdr:row>
      <xdr:rowOff>59530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1131094</xdr:colOff>
      <xdr:row>29</xdr:row>
      <xdr:rowOff>166687</xdr:rowOff>
    </xdr:from>
    <xdr:to>
      <xdr:col>6</xdr:col>
      <xdr:colOff>743360</xdr:colOff>
      <xdr:row>36</xdr:row>
      <xdr:rowOff>11907</xdr:rowOff>
    </xdr:to>
    <xdr:grpSp>
      <xdr:nvGrpSpPr>
        <xdr:cNvPr id="8" name="Grupo 7">
          <a:hlinkClick xmlns:r="http://schemas.openxmlformats.org/officeDocument/2006/relationships" r:id="rId2" tooltip="VOLVER AL ÍNDICE"/>
        </xdr:cNvPr>
        <xdr:cNvGrpSpPr/>
      </xdr:nvGrpSpPr>
      <xdr:grpSpPr>
        <a:xfrm>
          <a:off x="6512719" y="6822281"/>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458387</xdr:colOff>
      <xdr:row>1</xdr:row>
      <xdr:rowOff>3571</xdr:rowOff>
    </xdr:from>
    <xdr:to>
      <xdr:col>12</xdr:col>
      <xdr:colOff>250030</xdr:colOff>
      <xdr:row>13</xdr:row>
      <xdr:rowOff>11906</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559594</xdr:colOff>
      <xdr:row>15</xdr:row>
      <xdr:rowOff>166688</xdr:rowOff>
    </xdr:from>
    <xdr:to>
      <xdr:col>7</xdr:col>
      <xdr:colOff>600485</xdr:colOff>
      <xdr:row>22</xdr:row>
      <xdr:rowOff>11908</xdr:rowOff>
    </xdr:to>
    <xdr:grpSp>
      <xdr:nvGrpSpPr>
        <xdr:cNvPr id="8" name="Grupo 7">
          <a:hlinkClick xmlns:r="http://schemas.openxmlformats.org/officeDocument/2006/relationships" r:id="rId2" tooltip="VOLVER AL ÍNDICE"/>
        </xdr:cNvPr>
        <xdr:cNvGrpSpPr/>
      </xdr:nvGrpSpPr>
      <xdr:grpSpPr>
        <a:xfrm>
          <a:off x="6524625" y="4441032"/>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492579</xdr:colOff>
      <xdr:row>0</xdr:row>
      <xdr:rowOff>51708</xdr:rowOff>
    </xdr:from>
    <xdr:to>
      <xdr:col>19</xdr:col>
      <xdr:colOff>668111</xdr:colOff>
      <xdr:row>17</xdr:row>
      <xdr:rowOff>44904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748392</xdr:colOff>
      <xdr:row>14</xdr:row>
      <xdr:rowOff>91166</xdr:rowOff>
    </xdr:from>
    <xdr:to>
      <xdr:col>12</xdr:col>
      <xdr:colOff>217714</xdr:colOff>
      <xdr:row>31</xdr:row>
      <xdr:rowOff>163285</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258536</xdr:colOff>
      <xdr:row>48</xdr:row>
      <xdr:rowOff>108858</xdr:rowOff>
    </xdr:from>
    <xdr:to>
      <xdr:col>8</xdr:col>
      <xdr:colOff>469917</xdr:colOff>
      <xdr:row>56</xdr:row>
      <xdr:rowOff>25515</xdr:rowOff>
    </xdr:to>
    <xdr:grpSp>
      <xdr:nvGrpSpPr>
        <xdr:cNvPr id="4" name="Grupo 3">
          <a:hlinkClick xmlns:r="http://schemas.openxmlformats.org/officeDocument/2006/relationships" r:id="rId3" tooltip="VOLVER AL ÍNDICE"/>
        </xdr:cNvPr>
        <xdr:cNvGrpSpPr/>
      </xdr:nvGrpSpPr>
      <xdr:grpSpPr>
        <a:xfrm>
          <a:off x="7461817" y="10145827"/>
          <a:ext cx="973381" cy="1440657"/>
          <a:chOff x="10453114" y="4658915"/>
          <a:chExt cx="1320375" cy="1954227"/>
        </a:xfrm>
      </xdr:grpSpPr>
      <xdr:sp macro="" textlink="">
        <xdr:nvSpPr>
          <xdr:cNvPr id="6" name="Flecha circular 5"/>
          <xdr:cNvSpPr/>
        </xdr:nvSpPr>
        <xdr:spPr>
          <a:xfrm>
            <a:off x="10453114" y="4658915"/>
            <a:ext cx="1320375" cy="1320576"/>
          </a:xfrm>
          <a:prstGeom prst="circularArrow">
            <a:avLst>
              <a:gd name="adj1" fmla="val 10980"/>
              <a:gd name="adj2" fmla="val 1142322"/>
              <a:gd name="adj3" fmla="val 4500000"/>
              <a:gd name="adj4" fmla="val 10800000"/>
              <a:gd name="adj5" fmla="val 125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11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445292</xdr:colOff>
      <xdr:row>14</xdr:row>
      <xdr:rowOff>1564481</xdr:rowOff>
    </xdr:from>
    <xdr:to>
      <xdr:col>18</xdr:col>
      <xdr:colOff>597693</xdr:colOff>
      <xdr:row>59</xdr:row>
      <xdr:rowOff>123825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669132</xdr:colOff>
      <xdr:row>51</xdr:row>
      <xdr:rowOff>14287</xdr:rowOff>
    </xdr:from>
    <xdr:to>
      <xdr:col>5</xdr:col>
      <xdr:colOff>386173</xdr:colOff>
      <xdr:row>57</xdr:row>
      <xdr:rowOff>50007</xdr:rowOff>
    </xdr:to>
    <xdr:grpSp>
      <xdr:nvGrpSpPr>
        <xdr:cNvPr id="3" name="Grupo 2">
          <a:hlinkClick xmlns:r="http://schemas.openxmlformats.org/officeDocument/2006/relationships" r:id="rId2" tooltip="VOLVER AL ÍNDICE"/>
        </xdr:cNvPr>
        <xdr:cNvGrpSpPr/>
      </xdr:nvGrpSpPr>
      <xdr:grpSpPr>
        <a:xfrm>
          <a:off x="5753101" y="11920537"/>
          <a:ext cx="800510"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309560</xdr:colOff>
      <xdr:row>3</xdr:row>
      <xdr:rowOff>71437</xdr:rowOff>
    </xdr:from>
    <xdr:to>
      <xdr:col>17</xdr:col>
      <xdr:colOff>369092</xdr:colOff>
      <xdr:row>14</xdr:row>
      <xdr:rowOff>857906</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95250</xdr:colOff>
      <xdr:row>3</xdr:row>
      <xdr:rowOff>95250</xdr:rowOff>
    </xdr:from>
    <xdr:to>
      <xdr:col>11</xdr:col>
      <xdr:colOff>607218</xdr:colOff>
      <xdr:row>14</xdr:row>
      <xdr:rowOff>881719</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11</xdr:col>
      <xdr:colOff>309564</xdr:colOff>
      <xdr:row>38</xdr:row>
      <xdr:rowOff>166689</xdr:rowOff>
    </xdr:from>
    <xdr:to>
      <xdr:col>12</xdr:col>
      <xdr:colOff>350454</xdr:colOff>
      <xdr:row>45</xdr:row>
      <xdr:rowOff>11909</xdr:rowOff>
    </xdr:to>
    <xdr:grpSp>
      <xdr:nvGrpSpPr>
        <xdr:cNvPr id="2" name="Grupo 1">
          <a:hlinkClick xmlns:r="http://schemas.openxmlformats.org/officeDocument/2006/relationships" r:id="rId1" tooltip="VOLVER AL ÍNDICE"/>
        </xdr:cNvPr>
        <xdr:cNvGrpSpPr/>
      </xdr:nvGrpSpPr>
      <xdr:grpSpPr>
        <a:xfrm>
          <a:off x="10084595" y="8643939"/>
          <a:ext cx="802890" cy="117872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6</xdr:col>
      <xdr:colOff>0</xdr:colOff>
      <xdr:row>0</xdr:row>
      <xdr:rowOff>3572</xdr:rowOff>
    </xdr:from>
    <xdr:to>
      <xdr:col>12</xdr:col>
      <xdr:colOff>0</xdr:colOff>
      <xdr:row>10</xdr:row>
      <xdr:rowOff>163116</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690564</xdr:colOff>
      <xdr:row>0</xdr:row>
      <xdr:rowOff>0</xdr:rowOff>
    </xdr:from>
    <xdr:to>
      <xdr:col>17</xdr:col>
      <xdr:colOff>690564</xdr:colOff>
      <xdr:row>10</xdr:row>
      <xdr:rowOff>159544</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20</xdr:row>
      <xdr:rowOff>39290</xdr:rowOff>
    </xdr:from>
    <xdr:to>
      <xdr:col>6</xdr:col>
      <xdr:colOff>619125</xdr:colOff>
      <xdr:row>36</xdr:row>
      <xdr:rowOff>115490</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83345</xdr:colOff>
      <xdr:row>12</xdr:row>
      <xdr:rowOff>27384</xdr:rowOff>
    </xdr:from>
    <xdr:to>
      <xdr:col>18</xdr:col>
      <xdr:colOff>23813</xdr:colOff>
      <xdr:row>25</xdr:row>
      <xdr:rowOff>47625</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276225</xdr:colOff>
      <xdr:row>4</xdr:row>
      <xdr:rowOff>23811</xdr:rowOff>
    </xdr:from>
    <xdr:to>
      <xdr:col>6</xdr:col>
      <xdr:colOff>466725</xdr:colOff>
      <xdr:row>19</xdr:row>
      <xdr:rowOff>161924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130968</xdr:colOff>
      <xdr:row>20</xdr:row>
      <xdr:rowOff>178593</xdr:rowOff>
    </xdr:from>
    <xdr:to>
      <xdr:col>7</xdr:col>
      <xdr:colOff>933859</xdr:colOff>
      <xdr:row>27</xdr:row>
      <xdr:rowOff>23813</xdr:rowOff>
    </xdr:to>
    <xdr:grpSp>
      <xdr:nvGrpSpPr>
        <xdr:cNvPr id="3" name="Grupo 2">
          <a:hlinkClick xmlns:r="http://schemas.openxmlformats.org/officeDocument/2006/relationships" r:id="rId2" tooltip="VOLVER AL ÍNDICE"/>
        </xdr:cNvPr>
        <xdr:cNvGrpSpPr/>
      </xdr:nvGrpSpPr>
      <xdr:grpSpPr>
        <a:xfrm>
          <a:off x="6667499" y="445293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11906</xdr:colOff>
      <xdr:row>3</xdr:row>
      <xdr:rowOff>14286</xdr:rowOff>
    </xdr:from>
    <xdr:to>
      <xdr:col>8</xdr:col>
      <xdr:colOff>0</xdr:colOff>
      <xdr:row>21</xdr:row>
      <xdr:rowOff>180975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607218</xdr:colOff>
      <xdr:row>23</xdr:row>
      <xdr:rowOff>166688</xdr:rowOff>
    </xdr:from>
    <xdr:to>
      <xdr:col>7</xdr:col>
      <xdr:colOff>481422</xdr:colOff>
      <xdr:row>30</xdr:row>
      <xdr:rowOff>11908</xdr:rowOff>
    </xdr:to>
    <xdr:grpSp>
      <xdr:nvGrpSpPr>
        <xdr:cNvPr id="3" name="Grupo 2">
          <a:hlinkClick xmlns:r="http://schemas.openxmlformats.org/officeDocument/2006/relationships" r:id="rId2" tooltip="VOLVER AL ÍNDICE"/>
        </xdr:cNvPr>
        <xdr:cNvGrpSpPr/>
      </xdr:nvGrpSpPr>
      <xdr:grpSpPr>
        <a:xfrm>
          <a:off x="6488906" y="496490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33336</xdr:colOff>
      <xdr:row>3</xdr:row>
      <xdr:rowOff>71436</xdr:rowOff>
    </xdr:from>
    <xdr:to>
      <xdr:col>5</xdr:col>
      <xdr:colOff>916781</xdr:colOff>
      <xdr:row>31</xdr:row>
      <xdr:rowOff>95250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773906</xdr:colOff>
      <xdr:row>31</xdr:row>
      <xdr:rowOff>178594</xdr:rowOff>
    </xdr:from>
    <xdr:to>
      <xdr:col>6</xdr:col>
      <xdr:colOff>386172</xdr:colOff>
      <xdr:row>38</xdr:row>
      <xdr:rowOff>23814</xdr:rowOff>
    </xdr:to>
    <xdr:grpSp>
      <xdr:nvGrpSpPr>
        <xdr:cNvPr id="3" name="Grupo 2">
          <a:hlinkClick xmlns:r="http://schemas.openxmlformats.org/officeDocument/2006/relationships" r:id="rId2" tooltip="VOLVER AL ÍNDICE"/>
        </xdr:cNvPr>
        <xdr:cNvGrpSpPr/>
      </xdr:nvGrpSpPr>
      <xdr:grpSpPr>
        <a:xfrm>
          <a:off x="6441281" y="7215188"/>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226219</xdr:colOff>
      <xdr:row>34</xdr:row>
      <xdr:rowOff>166687</xdr:rowOff>
    </xdr:from>
    <xdr:to>
      <xdr:col>8</xdr:col>
      <xdr:colOff>273913</xdr:colOff>
      <xdr:row>40</xdr:row>
      <xdr:rowOff>71438</xdr:rowOff>
    </xdr:to>
    <xdr:grpSp>
      <xdr:nvGrpSpPr>
        <xdr:cNvPr id="2" name="Grupo 1">
          <a:hlinkClick xmlns:r="http://schemas.openxmlformats.org/officeDocument/2006/relationships" r:id="rId1" tooltip="VOLVER AL ÍNDICE"/>
        </xdr:cNvPr>
        <xdr:cNvGrpSpPr/>
      </xdr:nvGrpSpPr>
      <xdr:grpSpPr>
        <a:xfrm>
          <a:off x="6512719" y="6823604"/>
          <a:ext cx="809694" cy="1185334"/>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11</xdr:col>
      <xdr:colOff>328083</xdr:colOff>
      <xdr:row>2</xdr:row>
      <xdr:rowOff>20108</xdr:rowOff>
    </xdr:from>
    <xdr:to>
      <xdr:col>17</xdr:col>
      <xdr:colOff>328083</xdr:colOff>
      <xdr:row>16</xdr:row>
      <xdr:rowOff>96308</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5442857</xdr:colOff>
      <xdr:row>62</xdr:row>
      <xdr:rowOff>84667</xdr:rowOff>
    </xdr:from>
    <xdr:to>
      <xdr:col>1</xdr:col>
      <xdr:colOff>802891</xdr:colOff>
      <xdr:row>69</xdr:row>
      <xdr:rowOff>120387</xdr:rowOff>
    </xdr:to>
    <xdr:grpSp>
      <xdr:nvGrpSpPr>
        <xdr:cNvPr id="2" name="Grupo 1">
          <a:hlinkClick xmlns:r="http://schemas.openxmlformats.org/officeDocument/2006/relationships" r:id="rId1" tooltip="VOLVER AL ÍNDICE"/>
        </xdr:cNvPr>
        <xdr:cNvGrpSpPr/>
      </xdr:nvGrpSpPr>
      <xdr:grpSpPr>
        <a:xfrm>
          <a:off x="5442857" y="10728855"/>
          <a:ext cx="813097" cy="1202532"/>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588169</xdr:colOff>
      <xdr:row>2</xdr:row>
      <xdr:rowOff>133348</xdr:rowOff>
    </xdr:from>
    <xdr:to>
      <xdr:col>8</xdr:col>
      <xdr:colOff>721369</xdr:colOff>
      <xdr:row>17</xdr:row>
      <xdr:rowOff>177448</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695325</xdr:colOff>
      <xdr:row>19</xdr:row>
      <xdr:rowOff>169069</xdr:rowOff>
    </xdr:from>
    <xdr:to>
      <xdr:col>7</xdr:col>
      <xdr:colOff>736216</xdr:colOff>
      <xdr:row>26</xdr:row>
      <xdr:rowOff>14289</xdr:rowOff>
    </xdr:to>
    <xdr:grpSp>
      <xdr:nvGrpSpPr>
        <xdr:cNvPr id="4" name="Grupo 3">
          <a:hlinkClick xmlns:r="http://schemas.openxmlformats.org/officeDocument/2006/relationships" r:id="rId2" tooltip="VOLVER AL ÍNDICE"/>
        </xdr:cNvPr>
        <xdr:cNvGrpSpPr/>
      </xdr:nvGrpSpPr>
      <xdr:grpSpPr>
        <a:xfrm>
          <a:off x="5434013" y="3860007"/>
          <a:ext cx="802891" cy="1178720"/>
          <a:chOff x="10453114" y="4625162"/>
          <a:chExt cx="1354123" cy="1987980"/>
        </a:xfrm>
      </xdr:grpSpPr>
      <xdr:sp macro="" textlink="">
        <xdr:nvSpPr>
          <xdr:cNvPr id="5" name="Flecha circular 4"/>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6" name="Forma libre 5"/>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7" name="Forma libre 6"/>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8" name="Forma libre 7"/>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5</xdr:row>
      <xdr:rowOff>4761</xdr:rowOff>
    </xdr:from>
    <xdr:to>
      <xdr:col>8</xdr:col>
      <xdr:colOff>702467</xdr:colOff>
      <xdr:row>24</xdr:row>
      <xdr:rowOff>142874</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383381</xdr:colOff>
      <xdr:row>24</xdr:row>
      <xdr:rowOff>183357</xdr:rowOff>
    </xdr:from>
    <xdr:to>
      <xdr:col>9</xdr:col>
      <xdr:colOff>424272</xdr:colOff>
      <xdr:row>31</xdr:row>
      <xdr:rowOff>28577</xdr:rowOff>
    </xdr:to>
    <xdr:grpSp>
      <xdr:nvGrpSpPr>
        <xdr:cNvPr id="3" name="Grupo 2">
          <a:hlinkClick xmlns:r="http://schemas.openxmlformats.org/officeDocument/2006/relationships" r:id="rId2" tooltip="VOLVER AL ÍNDICE"/>
        </xdr:cNvPr>
        <xdr:cNvGrpSpPr/>
      </xdr:nvGrpSpPr>
      <xdr:grpSpPr>
        <a:xfrm>
          <a:off x="7848600" y="5517357"/>
          <a:ext cx="80289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164306</xdr:colOff>
      <xdr:row>1</xdr:row>
      <xdr:rowOff>114299</xdr:rowOff>
    </xdr:from>
    <xdr:to>
      <xdr:col>14</xdr:col>
      <xdr:colOff>750093</xdr:colOff>
      <xdr:row>11</xdr:row>
      <xdr:rowOff>169068</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xdr:colOff>
      <xdr:row>36</xdr:row>
      <xdr:rowOff>171450</xdr:rowOff>
    </xdr:from>
    <xdr:to>
      <xdr:col>7</xdr:col>
      <xdr:colOff>165511</xdr:colOff>
      <xdr:row>43</xdr:row>
      <xdr:rowOff>16670</xdr:rowOff>
    </xdr:to>
    <xdr:grpSp>
      <xdr:nvGrpSpPr>
        <xdr:cNvPr id="3" name="Grupo 2">
          <a:hlinkClick xmlns:r="http://schemas.openxmlformats.org/officeDocument/2006/relationships" r:id="rId2" tooltip="VOLVER AL ÍNDICE"/>
        </xdr:cNvPr>
        <xdr:cNvGrpSpPr/>
      </xdr:nvGrpSpPr>
      <xdr:grpSpPr>
        <a:xfrm>
          <a:off x="6283779" y="8621486"/>
          <a:ext cx="794161" cy="117872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5</xdr:col>
      <xdr:colOff>535781</xdr:colOff>
      <xdr:row>23</xdr:row>
      <xdr:rowOff>73308</xdr:rowOff>
    </xdr:from>
    <xdr:to>
      <xdr:col>18</xdr:col>
      <xdr:colOff>908276</xdr:colOff>
      <xdr:row>36</xdr:row>
      <xdr:rowOff>149508</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5</xdr:col>
      <xdr:colOff>250031</xdr:colOff>
      <xdr:row>33</xdr:row>
      <xdr:rowOff>21432</xdr:rowOff>
    </xdr:from>
    <xdr:to>
      <xdr:col>6</xdr:col>
      <xdr:colOff>128850</xdr:colOff>
      <xdr:row>39</xdr:row>
      <xdr:rowOff>31819</xdr:rowOff>
    </xdr:to>
    <xdr:grpSp>
      <xdr:nvGrpSpPr>
        <xdr:cNvPr id="2" name="Grupo 1">
          <a:hlinkClick xmlns:r="http://schemas.openxmlformats.org/officeDocument/2006/relationships" r:id="rId1" tooltip="VOLVER AL ÍNDICE"/>
        </xdr:cNvPr>
        <xdr:cNvGrpSpPr/>
      </xdr:nvGrpSpPr>
      <xdr:grpSpPr>
        <a:xfrm>
          <a:off x="6143625" y="8939213"/>
          <a:ext cx="795600" cy="11772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121445</xdr:colOff>
      <xdr:row>0</xdr:row>
      <xdr:rowOff>50798</xdr:rowOff>
    </xdr:from>
    <xdr:to>
      <xdr:col>20</xdr:col>
      <xdr:colOff>7145</xdr:colOff>
      <xdr:row>48</xdr:row>
      <xdr:rowOff>130968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387614</xdr:colOff>
      <xdr:row>81</xdr:row>
      <xdr:rowOff>351367</xdr:rowOff>
    </xdr:from>
    <xdr:to>
      <xdr:col>4</xdr:col>
      <xdr:colOff>1190414</xdr:colOff>
      <xdr:row>88</xdr:row>
      <xdr:rowOff>64098</xdr:rowOff>
    </xdr:to>
    <xdr:grpSp>
      <xdr:nvGrpSpPr>
        <xdr:cNvPr id="3" name="Grupo 2">
          <a:hlinkClick xmlns:r="http://schemas.openxmlformats.org/officeDocument/2006/relationships" r:id="rId2" tooltip="VOLVER AL ÍNDICE"/>
        </xdr:cNvPr>
        <xdr:cNvGrpSpPr/>
      </xdr:nvGrpSpPr>
      <xdr:grpSpPr>
        <a:xfrm>
          <a:off x="8376708" y="18996555"/>
          <a:ext cx="802800" cy="1177199"/>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7</xdr:col>
      <xdr:colOff>71436</xdr:colOff>
      <xdr:row>54</xdr:row>
      <xdr:rowOff>71437</xdr:rowOff>
    </xdr:from>
    <xdr:to>
      <xdr:col>20</xdr:col>
      <xdr:colOff>476249</xdr:colOff>
      <xdr:row>77</xdr:row>
      <xdr:rowOff>59531</xdr:rowOff>
    </xdr:to>
    <xdr:graphicFrame macro="">
      <xdr:nvGraphicFramePr>
        <xdr:cNvPr id="8"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6</xdr:col>
      <xdr:colOff>71437</xdr:colOff>
      <xdr:row>0</xdr:row>
      <xdr:rowOff>47625</xdr:rowOff>
    </xdr:from>
    <xdr:to>
      <xdr:col>16</xdr:col>
      <xdr:colOff>726282</xdr:colOff>
      <xdr:row>17</xdr:row>
      <xdr:rowOff>130969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603817</xdr:colOff>
      <xdr:row>23</xdr:row>
      <xdr:rowOff>3401</xdr:rowOff>
    </xdr:from>
    <xdr:to>
      <xdr:col>4</xdr:col>
      <xdr:colOff>73117</xdr:colOff>
      <xdr:row>29</xdr:row>
      <xdr:rowOff>37601</xdr:rowOff>
    </xdr:to>
    <xdr:grpSp>
      <xdr:nvGrpSpPr>
        <xdr:cNvPr id="3" name="Grupo 2">
          <a:hlinkClick xmlns:r="http://schemas.openxmlformats.org/officeDocument/2006/relationships" r:id="rId2" tooltip="VOLVER AL ÍNDICE"/>
        </xdr:cNvPr>
        <xdr:cNvGrpSpPr/>
      </xdr:nvGrpSpPr>
      <xdr:grpSpPr>
        <a:xfrm>
          <a:off x="6283098" y="6730432"/>
          <a:ext cx="802800" cy="1177200"/>
          <a:chOff x="10453114" y="4625162"/>
          <a:chExt cx="1354123" cy="1987980"/>
        </a:xfrm>
      </xdr:grpSpPr>
      <xdr:sp macro="" textlink="">
        <xdr:nvSpPr>
          <xdr:cNvPr id="4" name="Flecha circular 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5" name="Forma libre 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6" name="Forma libre 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7" name="Forma libre 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257405</xdr:colOff>
      <xdr:row>32</xdr:row>
      <xdr:rowOff>54013</xdr:rowOff>
    </xdr:from>
    <xdr:to>
      <xdr:col>4</xdr:col>
      <xdr:colOff>1051298</xdr:colOff>
      <xdr:row>39</xdr:row>
      <xdr:rowOff>96800</xdr:rowOff>
    </xdr:to>
    <xdr:grpSp>
      <xdr:nvGrpSpPr>
        <xdr:cNvPr id="2" name="Grupo 1">
          <a:hlinkClick xmlns:r="http://schemas.openxmlformats.org/officeDocument/2006/relationships" r:id="rId1" tooltip="VOLVER AL ÍNDICE"/>
        </xdr:cNvPr>
        <xdr:cNvGrpSpPr/>
      </xdr:nvGrpSpPr>
      <xdr:grpSpPr>
        <a:xfrm>
          <a:off x="6365311" y="5626138"/>
          <a:ext cx="793893" cy="1209600"/>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274372</xdr:colOff>
      <xdr:row>31</xdr:row>
      <xdr:rowOff>64558</xdr:rowOff>
    </xdr:from>
    <xdr:to>
      <xdr:col>5</xdr:col>
      <xdr:colOff>458665</xdr:colOff>
      <xdr:row>38</xdr:row>
      <xdr:rowOff>109803</xdr:rowOff>
    </xdr:to>
    <xdr:grpSp>
      <xdr:nvGrpSpPr>
        <xdr:cNvPr id="2" name="Grupo 1">
          <a:hlinkClick xmlns:r="http://schemas.openxmlformats.org/officeDocument/2006/relationships" r:id="rId1" tooltip="VOLVER AL ÍNDICE"/>
        </xdr:cNvPr>
        <xdr:cNvGrpSpPr/>
      </xdr:nvGrpSpPr>
      <xdr:grpSpPr>
        <a:xfrm>
          <a:off x="6406091" y="5446183"/>
          <a:ext cx="791512" cy="1212058"/>
          <a:chOff x="10453114" y="4625162"/>
          <a:chExt cx="1354123" cy="1987980"/>
        </a:xfrm>
      </xdr:grpSpPr>
      <xdr:sp macro="" textlink="">
        <xdr:nvSpPr>
          <xdr:cNvPr id="3" name="Flecha circular 2"/>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4" name="Forma libre 3"/>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5" name="Forma libre 4"/>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6" name="Forma libre 5"/>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401412</xdr:colOff>
      <xdr:row>35</xdr:row>
      <xdr:rowOff>168388</xdr:rowOff>
    </xdr:from>
    <xdr:to>
      <xdr:col>13</xdr:col>
      <xdr:colOff>401481</xdr:colOff>
      <xdr:row>42</xdr:row>
      <xdr:rowOff>13608</xdr:rowOff>
    </xdr:to>
    <xdr:grpSp>
      <xdr:nvGrpSpPr>
        <xdr:cNvPr id="8" name="Grupo 7">
          <a:hlinkClick xmlns:r="http://schemas.openxmlformats.org/officeDocument/2006/relationships" r:id="rId1" tooltip="VOLVER AL ÍNDICE"/>
        </xdr:cNvPr>
        <xdr:cNvGrpSpPr/>
      </xdr:nvGrpSpPr>
      <xdr:grpSpPr>
        <a:xfrm>
          <a:off x="9640662" y="7514544"/>
          <a:ext cx="809694"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95251</xdr:colOff>
      <xdr:row>37</xdr:row>
      <xdr:rowOff>166687</xdr:rowOff>
    </xdr:from>
    <xdr:to>
      <xdr:col>0</xdr:col>
      <xdr:colOff>898142</xdr:colOff>
      <xdr:row>44</xdr:row>
      <xdr:rowOff>11907</xdr:rowOff>
    </xdr:to>
    <xdr:grpSp>
      <xdr:nvGrpSpPr>
        <xdr:cNvPr id="7" name="Grupo 6">
          <a:hlinkClick xmlns:r="http://schemas.openxmlformats.org/officeDocument/2006/relationships" r:id="rId1" tooltip="VOLVER AL ÍNDICE"/>
        </xdr:cNvPr>
        <xdr:cNvGrpSpPr/>
      </xdr:nvGrpSpPr>
      <xdr:grpSpPr>
        <a:xfrm>
          <a:off x="95251" y="7215187"/>
          <a:ext cx="802891" cy="1178720"/>
          <a:chOff x="10453114" y="4625162"/>
          <a:chExt cx="1354123" cy="1987980"/>
        </a:xfrm>
      </xdr:grpSpPr>
      <xdr:sp macro="" textlink="">
        <xdr:nvSpPr>
          <xdr:cNvPr id="8" name="Flecha circular 7"/>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9" name="Forma libre 8"/>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0" name="Forma libre 9"/>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1" name="Forma libre 10"/>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350693</xdr:colOff>
      <xdr:row>20</xdr:row>
      <xdr:rowOff>51954</xdr:rowOff>
    </xdr:from>
    <xdr:to>
      <xdr:col>6</xdr:col>
      <xdr:colOff>636443</xdr:colOff>
      <xdr:row>41</xdr:row>
      <xdr:rowOff>42429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760268</xdr:colOff>
      <xdr:row>20</xdr:row>
      <xdr:rowOff>54551</xdr:rowOff>
    </xdr:from>
    <xdr:to>
      <xdr:col>12</xdr:col>
      <xdr:colOff>736889</xdr:colOff>
      <xdr:row>37</xdr:row>
      <xdr:rowOff>54551</xdr:rowOff>
    </xdr:to>
    <xdr:graphicFrame macro="">
      <xdr:nvGraphicFramePr>
        <xdr:cNvPr id="4" name="1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370418</xdr:colOff>
      <xdr:row>41</xdr:row>
      <xdr:rowOff>30691</xdr:rowOff>
    </xdr:from>
    <xdr:to>
      <xdr:col>6</xdr:col>
      <xdr:colOff>275167</xdr:colOff>
      <xdr:row>55</xdr:row>
      <xdr:rowOff>106891</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31750</xdr:colOff>
      <xdr:row>56</xdr:row>
      <xdr:rowOff>169333</xdr:rowOff>
    </xdr:from>
    <xdr:to>
      <xdr:col>7</xdr:col>
      <xdr:colOff>834641</xdr:colOff>
      <xdr:row>63</xdr:row>
      <xdr:rowOff>14553</xdr:rowOff>
    </xdr:to>
    <xdr:grpSp>
      <xdr:nvGrpSpPr>
        <xdr:cNvPr id="15" name="Grupo 14">
          <a:hlinkClick xmlns:r="http://schemas.openxmlformats.org/officeDocument/2006/relationships" r:id="rId4" tooltip="VOLVER AL ÍNDICE"/>
        </xdr:cNvPr>
        <xdr:cNvGrpSpPr/>
      </xdr:nvGrpSpPr>
      <xdr:grpSpPr>
        <a:xfrm>
          <a:off x="6008688" y="10837333"/>
          <a:ext cx="802891" cy="1178720"/>
          <a:chOff x="10453114" y="4625162"/>
          <a:chExt cx="1354123" cy="1987980"/>
        </a:xfrm>
      </xdr:grpSpPr>
      <xdr:sp macro="" textlink="">
        <xdr:nvSpPr>
          <xdr:cNvPr id="16" name="Flecha circular 1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7" name="Forma libre 1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8" name="Forma libre 1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9" name="Forma libre 1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190500</xdr:colOff>
      <xdr:row>0</xdr:row>
      <xdr:rowOff>0</xdr:rowOff>
    </xdr:from>
    <xdr:to>
      <xdr:col>10</xdr:col>
      <xdr:colOff>717177</xdr:colOff>
      <xdr:row>19</xdr:row>
      <xdr:rowOff>47625</xdr:rowOff>
    </xdr:to>
    <xdr:graphicFrame macro="">
      <xdr:nvGraphicFramePr>
        <xdr:cNvPr id="2"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514350</xdr:colOff>
      <xdr:row>20</xdr:row>
      <xdr:rowOff>0</xdr:rowOff>
    </xdr:from>
    <xdr:to>
      <xdr:col>10</xdr:col>
      <xdr:colOff>581025</xdr:colOff>
      <xdr:row>41</xdr:row>
      <xdr:rowOff>114300</xdr:rowOff>
    </xdr:to>
    <xdr:graphicFrame macro="">
      <xdr:nvGraphicFramePr>
        <xdr:cNvPr id="3"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514350</xdr:colOff>
      <xdr:row>39</xdr:row>
      <xdr:rowOff>123825</xdr:rowOff>
    </xdr:from>
    <xdr:to>
      <xdr:col>10</xdr:col>
      <xdr:colOff>581025</xdr:colOff>
      <xdr:row>60</xdr:row>
      <xdr:rowOff>133350</xdr:rowOff>
    </xdr:to>
    <xdr:graphicFrame macro="">
      <xdr:nvGraphicFramePr>
        <xdr:cNvPr id="4" name="Gráfico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45244</xdr:colOff>
      <xdr:row>33</xdr:row>
      <xdr:rowOff>11906</xdr:rowOff>
    </xdr:from>
    <xdr:to>
      <xdr:col>27</xdr:col>
      <xdr:colOff>26194</xdr:colOff>
      <xdr:row>47</xdr:row>
      <xdr:rowOff>88106</xdr:rowOff>
    </xdr:to>
    <xdr:graphicFrame macro="">
      <xdr:nvGraphicFramePr>
        <xdr:cNvPr id="5"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9525</xdr:colOff>
      <xdr:row>45</xdr:row>
      <xdr:rowOff>133350</xdr:rowOff>
    </xdr:from>
    <xdr:to>
      <xdr:col>23</xdr:col>
      <xdr:colOff>276225</xdr:colOff>
      <xdr:row>58</xdr:row>
      <xdr:rowOff>123825</xdr:rowOff>
    </xdr:to>
    <xdr:graphicFrame macro="">
      <xdr:nvGraphicFramePr>
        <xdr:cNvPr id="6"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9525</xdr:colOff>
      <xdr:row>58</xdr:row>
      <xdr:rowOff>123825</xdr:rowOff>
    </xdr:from>
    <xdr:to>
      <xdr:col>23</xdr:col>
      <xdr:colOff>276225</xdr:colOff>
      <xdr:row>75</xdr:row>
      <xdr:rowOff>9525</xdr:rowOff>
    </xdr:to>
    <xdr:graphicFrame macro="">
      <xdr:nvGraphicFramePr>
        <xdr:cNvPr id="7"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460022</xdr:colOff>
      <xdr:row>71</xdr:row>
      <xdr:rowOff>3101</xdr:rowOff>
    </xdr:from>
    <xdr:to>
      <xdr:col>7</xdr:col>
      <xdr:colOff>500913</xdr:colOff>
      <xdr:row>77</xdr:row>
      <xdr:rowOff>84101</xdr:rowOff>
    </xdr:to>
    <xdr:grpSp>
      <xdr:nvGrpSpPr>
        <xdr:cNvPr id="13" name="Grupo 12">
          <a:hlinkClick xmlns:r="http://schemas.openxmlformats.org/officeDocument/2006/relationships" r:id="rId7" tooltip="VOLVER AL ÍNDICE"/>
        </xdr:cNvPr>
        <xdr:cNvGrpSpPr/>
      </xdr:nvGrpSpPr>
      <xdr:grpSpPr>
        <a:xfrm>
          <a:off x="8425303" y="14433476"/>
          <a:ext cx="802891" cy="1224000"/>
          <a:chOff x="10453114" y="4625162"/>
          <a:chExt cx="1354123" cy="1987980"/>
        </a:xfrm>
      </xdr:grpSpPr>
      <xdr:sp macro="" textlink="">
        <xdr:nvSpPr>
          <xdr:cNvPr id="14" name="Flecha circular 13"/>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5" name="Forma libre 14"/>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6" name="Forma libre 15"/>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7" name="Forma libre 16"/>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11907</xdr:colOff>
      <xdr:row>25</xdr:row>
      <xdr:rowOff>92871</xdr:rowOff>
    </xdr:from>
    <xdr:to>
      <xdr:col>6</xdr:col>
      <xdr:colOff>464343</xdr:colOff>
      <xdr:row>41</xdr:row>
      <xdr:rowOff>59531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xdr:row>
      <xdr:rowOff>182164</xdr:rowOff>
    </xdr:from>
    <xdr:to>
      <xdr:col>6</xdr:col>
      <xdr:colOff>464344</xdr:colOff>
      <xdr:row>25</xdr:row>
      <xdr:rowOff>67864</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761999</xdr:colOff>
      <xdr:row>20</xdr:row>
      <xdr:rowOff>15478</xdr:rowOff>
    </xdr:from>
    <xdr:to>
      <xdr:col>16</xdr:col>
      <xdr:colOff>916781</xdr:colOff>
      <xdr:row>38</xdr:row>
      <xdr:rowOff>11907</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607219</xdr:colOff>
      <xdr:row>59</xdr:row>
      <xdr:rowOff>178594</xdr:rowOff>
    </xdr:from>
    <xdr:to>
      <xdr:col>8</xdr:col>
      <xdr:colOff>648110</xdr:colOff>
      <xdr:row>66</xdr:row>
      <xdr:rowOff>23814</xdr:rowOff>
    </xdr:to>
    <xdr:grpSp>
      <xdr:nvGrpSpPr>
        <xdr:cNvPr id="5" name="Grupo 4">
          <a:hlinkClick xmlns:r="http://schemas.openxmlformats.org/officeDocument/2006/relationships" r:id="rId4" tooltip="VOLVER AL ÍNDICE"/>
        </xdr:cNvPr>
        <xdr:cNvGrpSpPr/>
      </xdr:nvGrpSpPr>
      <xdr:grpSpPr>
        <a:xfrm>
          <a:off x="5941219" y="11644313"/>
          <a:ext cx="802891" cy="1178720"/>
          <a:chOff x="10453114" y="4625162"/>
          <a:chExt cx="1354123" cy="1987980"/>
        </a:xfrm>
      </xdr:grpSpPr>
      <xdr:sp macro="" textlink="">
        <xdr:nvSpPr>
          <xdr:cNvPr id="6" name="Flecha circular 5"/>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7" name="Forma libre 6"/>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8" name="Forma libre 7"/>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9" name="Forma libre 8"/>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twoCellAnchor>
    <xdr:from>
      <xdr:col>14</xdr:col>
      <xdr:colOff>202405</xdr:colOff>
      <xdr:row>3</xdr:row>
      <xdr:rowOff>57150</xdr:rowOff>
    </xdr:from>
    <xdr:to>
      <xdr:col>20</xdr:col>
      <xdr:colOff>714373</xdr:colOff>
      <xdr:row>17</xdr:row>
      <xdr:rowOff>2381</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7408</xdr:colOff>
      <xdr:row>2</xdr:row>
      <xdr:rowOff>22489</xdr:rowOff>
    </xdr:from>
    <xdr:to>
      <xdr:col>21</xdr:col>
      <xdr:colOff>702733</xdr:colOff>
      <xdr:row>33</xdr:row>
      <xdr:rowOff>108214</xdr:rowOff>
    </xdr:to>
    <xdr:graphicFrame macro="">
      <xdr:nvGraphicFramePr>
        <xdr:cNvPr id="2" name="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726282</xdr:colOff>
      <xdr:row>36</xdr:row>
      <xdr:rowOff>166688</xdr:rowOff>
    </xdr:from>
    <xdr:to>
      <xdr:col>9</xdr:col>
      <xdr:colOff>5173</xdr:colOff>
      <xdr:row>43</xdr:row>
      <xdr:rowOff>11908</xdr:rowOff>
    </xdr:to>
    <xdr:grpSp>
      <xdr:nvGrpSpPr>
        <xdr:cNvPr id="8" name="Grupo 7">
          <a:hlinkClick xmlns:r="http://schemas.openxmlformats.org/officeDocument/2006/relationships" r:id="rId2" tooltip="VOLVER AL ÍNDICE"/>
        </xdr:cNvPr>
        <xdr:cNvGrpSpPr/>
      </xdr:nvGrpSpPr>
      <xdr:grpSpPr>
        <a:xfrm>
          <a:off x="6905626" y="7500938"/>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11906</xdr:colOff>
      <xdr:row>3</xdr:row>
      <xdr:rowOff>7143</xdr:rowOff>
    </xdr:from>
    <xdr:to>
      <xdr:col>8</xdr:col>
      <xdr:colOff>761999</xdr:colOff>
      <xdr:row>20</xdr:row>
      <xdr:rowOff>78582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422009</xdr:colOff>
      <xdr:row>22</xdr:row>
      <xdr:rowOff>166686</xdr:rowOff>
    </xdr:from>
    <xdr:to>
      <xdr:col>8</xdr:col>
      <xdr:colOff>462900</xdr:colOff>
      <xdr:row>29</xdr:row>
      <xdr:rowOff>11906</xdr:rowOff>
    </xdr:to>
    <xdr:grpSp>
      <xdr:nvGrpSpPr>
        <xdr:cNvPr id="8" name="Grupo 7">
          <a:hlinkClick xmlns:r="http://schemas.openxmlformats.org/officeDocument/2006/relationships" r:id="rId2" tooltip="VOLVER AL ÍNDICE"/>
        </xdr:cNvPr>
        <xdr:cNvGrpSpPr/>
      </xdr:nvGrpSpPr>
      <xdr:grpSpPr>
        <a:xfrm>
          <a:off x="6315603" y="4774405"/>
          <a:ext cx="802891" cy="1178720"/>
          <a:chOff x="10453114" y="4625162"/>
          <a:chExt cx="1354123" cy="1987980"/>
        </a:xfrm>
      </xdr:grpSpPr>
      <xdr:sp macro="" textlink="">
        <xdr:nvSpPr>
          <xdr:cNvPr id="9" name="Flecha circular 8"/>
          <xdr:cNvSpPr/>
        </xdr:nvSpPr>
        <xdr:spPr>
          <a:xfrm>
            <a:off x="10453114" y="4625162"/>
            <a:ext cx="1354123" cy="1354328"/>
          </a:xfrm>
          <a:prstGeom prst="circularArrow">
            <a:avLst>
              <a:gd name="adj1" fmla="val 10980"/>
              <a:gd name="adj2" fmla="val 1142322"/>
              <a:gd name="adj3" fmla="val 4500000"/>
              <a:gd name="adj4" fmla="val 10800000"/>
              <a:gd name="adj5" fmla="val 12500"/>
            </a:avLst>
          </a:prstGeom>
          <a:ln w="12700"/>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10" name="Forma libre 9"/>
          <xdr:cNvSpPr/>
        </xdr:nvSpPr>
        <xdr:spPr>
          <a:xfrm>
            <a:off x="10744960" y="5052339"/>
            <a:ext cx="733707" cy="366766"/>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r>
              <a:rPr lang="es-ES" sz="900" b="1" kern="1200">
                <a:solidFill>
                  <a:schemeClr val="accent1"/>
                </a:solidFill>
                <a:latin typeface="Century Gothic" panose="020B0502020202020204" pitchFamily="34" charset="0"/>
              </a:rPr>
              <a:t>ÍNDICE</a:t>
            </a:r>
          </a:p>
        </xdr:txBody>
      </xdr:sp>
      <xdr:sp macro="" textlink="">
        <xdr:nvSpPr>
          <xdr:cNvPr id="11" name="Forma libre 10"/>
          <xdr:cNvSpPr/>
        </xdr:nvSpPr>
        <xdr:spPr>
          <a:xfrm>
            <a:off x="10736905" y="5101122"/>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a:ln>
            <a:noFill/>
          </a:ln>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sp macro="" textlink="">
        <xdr:nvSpPr>
          <xdr:cNvPr id="12" name="Forma libre 11"/>
          <xdr:cNvSpPr/>
        </xdr:nvSpPr>
        <xdr:spPr>
          <a:xfrm>
            <a:off x="10818133" y="6246377"/>
            <a:ext cx="733707" cy="366765"/>
          </a:xfrm>
          <a:custGeom>
            <a:avLst/>
            <a:gdLst>
              <a:gd name="connsiteX0" fmla="*/ 0 w 733707"/>
              <a:gd name="connsiteY0" fmla="*/ 0 h 366765"/>
              <a:gd name="connsiteX1" fmla="*/ 733707 w 733707"/>
              <a:gd name="connsiteY1" fmla="*/ 0 h 366765"/>
              <a:gd name="connsiteX2" fmla="*/ 733707 w 733707"/>
              <a:gd name="connsiteY2" fmla="*/ 366765 h 366765"/>
              <a:gd name="connsiteX3" fmla="*/ 0 w 733707"/>
              <a:gd name="connsiteY3" fmla="*/ 366765 h 366765"/>
              <a:gd name="connsiteX4" fmla="*/ 0 w 733707"/>
              <a:gd name="connsiteY4" fmla="*/ 0 h 366765"/>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733707" h="366765">
                <a:moveTo>
                  <a:pt x="0" y="0"/>
                </a:moveTo>
                <a:lnTo>
                  <a:pt x="733707" y="0"/>
                </a:lnTo>
                <a:lnTo>
                  <a:pt x="733707" y="366765"/>
                </a:lnTo>
                <a:lnTo>
                  <a:pt x="0" y="366765"/>
                </a:lnTo>
                <a:lnTo>
                  <a:pt x="0" y="0"/>
                </a:lnTo>
                <a:close/>
              </a:path>
            </a:pathLst>
          </a:custGeom>
        </xdr:spPr>
        <xdr:style>
          <a:lnRef idx="0">
            <a:schemeClr val="dk1">
              <a:alpha val="0"/>
              <a:hueOff val="0"/>
              <a:satOff val="0"/>
              <a:lumOff val="0"/>
              <a:alphaOff val="0"/>
            </a:schemeClr>
          </a:lnRef>
          <a:fillRef idx="0">
            <a:schemeClr val="lt1">
              <a:alpha val="0"/>
              <a:hueOff val="0"/>
              <a:satOff val="0"/>
              <a:lumOff val="0"/>
              <a:alphaOff val="0"/>
            </a:schemeClr>
          </a:fillRef>
          <a:effectRef idx="0">
            <a:schemeClr val="lt1">
              <a:alpha val="0"/>
              <a:hueOff val="0"/>
              <a:satOff val="0"/>
              <a:lumOff val="0"/>
              <a:alphaOff val="0"/>
            </a:schemeClr>
          </a:effectRef>
          <a:fontRef idx="minor">
            <a:schemeClr val="tx1">
              <a:hueOff val="0"/>
              <a:satOff val="0"/>
              <a:lumOff val="0"/>
              <a:alphaOff val="0"/>
            </a:schemeClr>
          </a:fontRef>
        </xdr:style>
        <xdr:txBody>
          <a:bodyPr spcFirstLastPara="0" vert="horz" wrap="square" lIns="12700" tIns="12700" rIns="12700" bIns="12700" numCol="1" spcCol="1270" anchor="ctr" anchorCtr="0">
            <a:noAutofit/>
          </a:bodyPr>
          <a:lstStyle/>
          <a:p>
            <a:pPr lvl="0" algn="ctr" defTabSz="889000">
              <a:lnSpc>
                <a:spcPct val="90000"/>
              </a:lnSpc>
              <a:spcBef>
                <a:spcPct val="0"/>
              </a:spcBef>
              <a:spcAft>
                <a:spcPct val="35000"/>
              </a:spcAft>
            </a:pPr>
            <a:endParaRPr lang="es-ES" sz="2000" kern="1200"/>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olet&#237;nes\Boletines%20Mensuales\Bolet&#237;nEnero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Población2010-2019"/>
      <sheetName val="DiferentesVariables"/>
      <sheetName val="TurismoEnero2020(P)"/>
      <sheetName val="EvoluciónTurismo"/>
      <sheetName val="Paro1"/>
      <sheetName val="Paro2"/>
      <sheetName val="Paro3"/>
      <sheetName val="Paro4"/>
      <sheetName val="Paro5"/>
      <sheetName val="Paro6"/>
      <sheetName val="ParoEneroCCAA"/>
      <sheetName val="ParoCCAA"/>
      <sheetName val="Contratos1"/>
      <sheetName val="Contratos2"/>
      <sheetName val="Contratos3"/>
      <sheetName val="IPC"/>
      <sheetName val="EvoluciónIPCProvinciaTFE"/>
      <sheetName val="AfiliadosSSEnero2020"/>
      <sheetName val="AfiliadosSSMunicipios"/>
      <sheetName val="ResumenEpa1"/>
      <sheetName val="ResumenEpa2"/>
    </sheetNames>
    <sheetDataSet>
      <sheetData sheetId="0"/>
      <sheetData sheetId="1"/>
      <sheetData sheetId="2"/>
      <sheetData sheetId="3"/>
      <sheetData sheetId="4"/>
      <sheetData sheetId="5"/>
      <sheetData sheetId="6">
        <row r="2">
          <cell r="B2" t="str">
            <v>Sin actividad económica</v>
          </cell>
          <cell r="C2" t="str">
            <v>Agricultura</v>
          </cell>
          <cell r="D2" t="str">
            <v>Industria</v>
          </cell>
          <cell r="E2" t="str">
            <v>Construcción</v>
          </cell>
          <cell r="F2" t="str">
            <v>Comercio</v>
          </cell>
          <cell r="G2" t="str">
            <v>Hostelería</v>
          </cell>
          <cell r="H2" t="str">
            <v>Resto de servicios</v>
          </cell>
        </row>
        <row r="3">
          <cell r="A3" t="str">
            <v xml:space="preserve"> Enero 2020</v>
          </cell>
          <cell r="B3">
            <v>7106</v>
          </cell>
          <cell r="C3">
            <v>1812</v>
          </cell>
          <cell r="D3">
            <v>3749</v>
          </cell>
          <cell r="E3">
            <v>9377</v>
          </cell>
          <cell r="F3">
            <v>15607</v>
          </cell>
          <cell r="G3">
            <v>15642</v>
          </cell>
          <cell r="H3">
            <v>38096</v>
          </cell>
        </row>
      </sheetData>
      <sheetData sheetId="7"/>
      <sheetData sheetId="8"/>
      <sheetData sheetId="9"/>
      <sheetData sheetId="10"/>
      <sheetData sheetId="11"/>
      <sheetData sheetId="12"/>
      <sheetData sheetId="13">
        <row r="2">
          <cell r="B2" t="str">
            <v>Analfabetos</v>
          </cell>
          <cell r="C2" t="str">
            <v>Educación primaria</v>
          </cell>
          <cell r="D2" t="str">
            <v>Educación secundaria</v>
          </cell>
          <cell r="E2" t="str">
            <v>Estudios universitarios</v>
          </cell>
          <cell r="F2" t="str">
            <v>Formación profesional</v>
          </cell>
          <cell r="G2" t="str">
            <v>Nivel de estudios desconocido</v>
          </cell>
        </row>
      </sheetData>
      <sheetData sheetId="14">
        <row r="2">
          <cell r="B2" t="str">
            <v>Directores y gerentes</v>
          </cell>
          <cell r="C2" t="str">
            <v>Técnicos y personal científicos e Intelectuales</v>
          </cell>
          <cell r="D2" t="str">
            <v>Técnicos y personal de apoyo</v>
          </cell>
          <cell r="E2" t="str">
            <v>Empleados Contables, Administrativos, y otros Empleados de Oficina</v>
          </cell>
          <cell r="F2" t="str">
            <v>Trabajadores de los servicios de Restauración, Personales, Protección y Vendedores</v>
          </cell>
          <cell r="G2" t="str">
            <v>Trabajadores agricultura y pesca</v>
          </cell>
          <cell r="H2" t="str">
            <v xml:space="preserve">Trabajadores cualificados Artesanos y Trab. Cualificados de las Industrias Manufactureras y La Construcción </v>
          </cell>
          <cell r="I2" t="str">
            <v>Operadores de maquinaria</v>
          </cell>
          <cell r="J2" t="str">
            <v>Ocupaciones elementales</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60" zoomScaleNormal="60" workbookViewId="0">
      <selection sqref="A1:P1"/>
    </sheetView>
  </sheetViews>
  <sheetFormatPr baseColWidth="10" defaultRowHeight="15"/>
  <cols>
    <col min="1" max="1" width="26.5703125" style="216" customWidth="1"/>
    <col min="2" max="16384" width="11.42578125" style="216"/>
  </cols>
  <sheetData>
    <row r="1" spans="1:16" ht="45.75" customHeight="1">
      <c r="A1" s="385"/>
      <c r="B1" s="385"/>
      <c r="C1" s="385"/>
      <c r="D1" s="385"/>
      <c r="E1" s="385"/>
      <c r="F1" s="385"/>
      <c r="G1" s="385"/>
      <c r="H1" s="385"/>
      <c r="I1" s="385"/>
      <c r="J1" s="385"/>
      <c r="K1" s="385"/>
      <c r="L1" s="385"/>
      <c r="M1" s="385"/>
      <c r="N1" s="385"/>
      <c r="O1" s="385"/>
      <c r="P1" s="385"/>
    </row>
    <row r="2" spans="1:16" ht="24.95" customHeight="1">
      <c r="A2" s="217" t="s">
        <v>613</v>
      </c>
      <c r="B2" s="220" t="s">
        <v>522</v>
      </c>
      <c r="C2" s="218"/>
      <c r="D2" s="219"/>
      <c r="E2" s="219"/>
      <c r="F2" s="219"/>
      <c r="G2" s="219"/>
      <c r="H2" s="219"/>
      <c r="I2" s="219"/>
      <c r="J2" s="219"/>
      <c r="K2" s="219"/>
      <c r="L2" s="219"/>
      <c r="M2" s="219"/>
      <c r="N2" s="219"/>
      <c r="O2" s="219"/>
      <c r="P2" s="219"/>
    </row>
    <row r="3" spans="1:16" ht="18" customHeight="1">
      <c r="A3" s="217" t="s">
        <v>614</v>
      </c>
      <c r="B3" s="220" t="s">
        <v>45</v>
      </c>
      <c r="C3" s="218"/>
      <c r="D3" s="219"/>
      <c r="E3" s="219"/>
      <c r="F3" s="219"/>
      <c r="G3" s="219"/>
      <c r="H3" s="219"/>
      <c r="I3" s="219"/>
      <c r="J3" s="219"/>
      <c r="K3" s="219"/>
      <c r="L3" s="219"/>
      <c r="M3" s="219"/>
      <c r="N3" s="219"/>
      <c r="O3" s="219"/>
      <c r="P3" s="219"/>
    </row>
    <row r="4" spans="1:16" ht="24.95" customHeight="1">
      <c r="A4" s="217" t="s">
        <v>478</v>
      </c>
      <c r="B4" s="220" t="s">
        <v>523</v>
      </c>
      <c r="C4" s="218"/>
      <c r="D4" s="219"/>
      <c r="E4" s="219"/>
      <c r="F4" s="219"/>
      <c r="G4" s="219"/>
      <c r="H4" s="219"/>
      <c r="I4" s="219"/>
      <c r="J4" s="219"/>
      <c r="K4" s="219"/>
      <c r="L4" s="219"/>
      <c r="M4" s="219"/>
      <c r="N4" s="219"/>
      <c r="O4" s="219"/>
      <c r="P4" s="219"/>
    </row>
    <row r="5" spans="1:16" ht="18" customHeight="1">
      <c r="A5" s="217" t="s">
        <v>480</v>
      </c>
      <c r="B5" s="220" t="s">
        <v>477</v>
      </c>
      <c r="C5" s="218"/>
      <c r="D5" s="219"/>
      <c r="E5" s="219"/>
      <c r="F5" s="219"/>
      <c r="G5" s="219"/>
      <c r="H5" s="219"/>
      <c r="I5" s="219"/>
      <c r="J5" s="219"/>
      <c r="K5" s="219"/>
      <c r="L5" s="219"/>
      <c r="M5" s="219"/>
      <c r="N5" s="219"/>
      <c r="O5" s="219"/>
      <c r="P5" s="219"/>
    </row>
    <row r="6" spans="1:16" ht="18" customHeight="1">
      <c r="A6" s="217" t="s">
        <v>479</v>
      </c>
      <c r="B6" s="220" t="s">
        <v>482</v>
      </c>
      <c r="C6" s="218"/>
      <c r="D6" s="219"/>
      <c r="E6" s="219"/>
      <c r="F6" s="219"/>
      <c r="G6" s="219"/>
      <c r="H6" s="219"/>
      <c r="I6" s="219"/>
      <c r="J6" s="219"/>
      <c r="K6" s="219"/>
      <c r="L6" s="219"/>
      <c r="M6" s="219"/>
      <c r="N6" s="219"/>
      <c r="O6" s="219"/>
      <c r="P6" s="219"/>
    </row>
    <row r="7" spans="1:16" ht="24.95" customHeight="1">
      <c r="A7" s="217" t="s">
        <v>486</v>
      </c>
      <c r="B7" s="220" t="s">
        <v>483</v>
      </c>
      <c r="C7" s="218"/>
      <c r="D7" s="219"/>
      <c r="E7" s="219"/>
      <c r="F7" s="219"/>
      <c r="G7" s="219"/>
      <c r="H7" s="219"/>
      <c r="I7" s="219"/>
      <c r="J7" s="219"/>
      <c r="K7" s="219"/>
      <c r="L7" s="219"/>
      <c r="M7" s="219"/>
      <c r="N7" s="219"/>
      <c r="O7" s="219"/>
      <c r="P7" s="219"/>
    </row>
    <row r="8" spans="1:16" ht="18" customHeight="1">
      <c r="A8" s="217" t="s">
        <v>487</v>
      </c>
      <c r="B8" s="220" t="s">
        <v>499</v>
      </c>
      <c r="C8" s="218"/>
      <c r="D8" s="219"/>
      <c r="E8" s="219"/>
      <c r="F8" s="219"/>
      <c r="G8" s="219"/>
      <c r="H8" s="219"/>
      <c r="I8" s="219"/>
      <c r="J8" s="219"/>
      <c r="K8" s="219"/>
      <c r="L8" s="219"/>
      <c r="M8" s="219"/>
      <c r="N8" s="219"/>
      <c r="O8" s="219"/>
      <c r="P8" s="219"/>
    </row>
    <row r="9" spans="1:16" ht="18" customHeight="1">
      <c r="A9" s="217" t="s">
        <v>488</v>
      </c>
      <c r="B9" s="220" t="s">
        <v>524</v>
      </c>
      <c r="C9" s="218"/>
      <c r="D9" s="219"/>
      <c r="E9" s="219"/>
      <c r="F9" s="219"/>
      <c r="G9" s="219"/>
      <c r="H9" s="219"/>
      <c r="I9" s="219"/>
      <c r="J9" s="219"/>
      <c r="K9" s="219"/>
      <c r="L9" s="219"/>
      <c r="M9" s="219"/>
      <c r="N9" s="219"/>
      <c r="O9" s="219"/>
      <c r="P9" s="219"/>
    </row>
    <row r="10" spans="1:16" ht="18" customHeight="1">
      <c r="A10" s="217" t="s">
        <v>489</v>
      </c>
      <c r="B10" s="220" t="s">
        <v>498</v>
      </c>
      <c r="C10" s="218"/>
      <c r="D10" s="219"/>
      <c r="E10" s="219"/>
      <c r="F10" s="219"/>
      <c r="G10" s="219"/>
      <c r="H10" s="219"/>
      <c r="I10" s="219"/>
      <c r="J10" s="219"/>
      <c r="K10" s="219"/>
      <c r="L10" s="219"/>
      <c r="M10" s="219"/>
      <c r="N10" s="219"/>
      <c r="O10" s="219"/>
      <c r="P10" s="219"/>
    </row>
    <row r="11" spans="1:16" ht="18" customHeight="1">
      <c r="A11" s="217" t="s">
        <v>490</v>
      </c>
      <c r="B11" s="220" t="s">
        <v>494</v>
      </c>
      <c r="C11" s="218"/>
      <c r="D11" s="219"/>
      <c r="E11" s="219"/>
      <c r="F11" s="219"/>
      <c r="G11" s="219"/>
      <c r="H11" s="219"/>
      <c r="I11" s="219"/>
      <c r="J11" s="219"/>
      <c r="K11" s="219"/>
      <c r="L11" s="219"/>
      <c r="M11" s="219"/>
      <c r="N11" s="219"/>
      <c r="O11" s="219"/>
      <c r="P11" s="219"/>
    </row>
    <row r="12" spans="1:16" ht="18" customHeight="1">
      <c r="A12" s="217" t="s">
        <v>491</v>
      </c>
      <c r="B12" s="220" t="s">
        <v>495</v>
      </c>
      <c r="C12" s="218"/>
      <c r="D12" s="219"/>
      <c r="E12" s="219"/>
      <c r="F12" s="219"/>
      <c r="G12" s="219"/>
      <c r="H12" s="219"/>
      <c r="I12" s="219"/>
      <c r="J12" s="219"/>
      <c r="K12" s="219"/>
      <c r="L12" s="219"/>
      <c r="M12" s="219"/>
      <c r="N12" s="219"/>
      <c r="O12" s="219"/>
      <c r="P12" s="219"/>
    </row>
    <row r="13" spans="1:16" ht="18" customHeight="1">
      <c r="A13" s="217" t="s">
        <v>492</v>
      </c>
      <c r="B13" s="220" t="s">
        <v>496</v>
      </c>
      <c r="C13" s="218"/>
      <c r="D13" s="219"/>
      <c r="E13" s="219"/>
      <c r="F13" s="219"/>
      <c r="G13" s="219"/>
      <c r="H13" s="219"/>
      <c r="I13" s="219"/>
      <c r="J13" s="219"/>
      <c r="K13" s="219"/>
      <c r="L13" s="219"/>
      <c r="M13" s="219"/>
      <c r="N13" s="219"/>
      <c r="O13" s="219"/>
      <c r="P13" s="219"/>
    </row>
    <row r="14" spans="1:16" ht="18" customHeight="1">
      <c r="A14" s="217" t="s">
        <v>493</v>
      </c>
      <c r="B14" s="220" t="s">
        <v>497</v>
      </c>
      <c r="C14" s="218"/>
      <c r="D14" s="219"/>
      <c r="E14" s="219"/>
      <c r="F14" s="219"/>
      <c r="G14" s="219"/>
      <c r="H14" s="219"/>
      <c r="I14" s="219"/>
      <c r="J14" s="219"/>
      <c r="K14" s="219"/>
      <c r="L14" s="219"/>
      <c r="M14" s="219"/>
      <c r="N14" s="219"/>
      <c r="O14" s="219"/>
      <c r="P14" s="219"/>
    </row>
    <row r="15" spans="1:16" ht="24.95" customHeight="1">
      <c r="A15" s="217" t="s">
        <v>540</v>
      </c>
      <c r="B15" s="220" t="s">
        <v>541</v>
      </c>
      <c r="C15" s="218"/>
      <c r="D15" s="219"/>
      <c r="E15" s="219"/>
      <c r="F15" s="219"/>
      <c r="G15" s="219"/>
      <c r="H15" s="219"/>
      <c r="I15" s="219"/>
      <c r="J15" s="219"/>
      <c r="K15" s="219"/>
      <c r="L15" s="219"/>
      <c r="M15" s="219"/>
      <c r="N15" s="219"/>
      <c r="O15" s="219"/>
      <c r="P15" s="219"/>
    </row>
    <row r="16" spans="1:16" ht="24.95" customHeight="1">
      <c r="A16" s="217" t="s">
        <v>500</v>
      </c>
      <c r="B16" s="220" t="s">
        <v>607</v>
      </c>
      <c r="C16" s="218"/>
      <c r="D16" s="219"/>
      <c r="E16" s="219"/>
      <c r="F16" s="219"/>
      <c r="G16" s="219"/>
      <c r="H16" s="219"/>
      <c r="I16" s="219"/>
      <c r="J16" s="219"/>
      <c r="K16" s="219"/>
      <c r="L16" s="219"/>
      <c r="M16" s="219"/>
      <c r="N16" s="219"/>
      <c r="O16" s="219"/>
      <c r="P16" s="219"/>
    </row>
    <row r="17" spans="1:16" ht="18" customHeight="1">
      <c r="A17" s="217" t="s">
        <v>501</v>
      </c>
      <c r="B17" s="220" t="s">
        <v>504</v>
      </c>
      <c r="C17" s="218"/>
      <c r="D17" s="219"/>
      <c r="E17" s="219"/>
      <c r="F17" s="219"/>
      <c r="G17" s="219"/>
      <c r="H17" s="219"/>
      <c r="I17" s="219"/>
      <c r="J17" s="219"/>
      <c r="K17" s="219"/>
      <c r="L17" s="219"/>
      <c r="M17" s="219"/>
      <c r="N17" s="219"/>
      <c r="O17" s="219"/>
      <c r="P17" s="219"/>
    </row>
    <row r="18" spans="1:16" ht="18" customHeight="1">
      <c r="A18" s="217" t="s">
        <v>502</v>
      </c>
      <c r="B18" s="220" t="s">
        <v>505</v>
      </c>
      <c r="C18" s="218"/>
      <c r="D18" s="219"/>
      <c r="E18" s="219"/>
      <c r="F18" s="219"/>
      <c r="G18" s="219"/>
      <c r="H18" s="219"/>
      <c r="I18" s="219"/>
      <c r="J18" s="219"/>
      <c r="K18" s="219"/>
      <c r="L18" s="219"/>
      <c r="M18" s="219"/>
      <c r="N18" s="219"/>
      <c r="O18" s="219"/>
      <c r="P18" s="219"/>
    </row>
    <row r="19" spans="1:16" ht="18" customHeight="1">
      <c r="A19" s="217" t="s">
        <v>503</v>
      </c>
      <c r="B19" s="220" t="s">
        <v>506</v>
      </c>
      <c r="C19" s="218"/>
      <c r="D19" s="219"/>
      <c r="E19" s="219"/>
      <c r="F19" s="219"/>
      <c r="G19" s="219"/>
      <c r="H19" s="219"/>
      <c r="I19" s="219"/>
      <c r="J19" s="219"/>
      <c r="K19" s="219"/>
      <c r="L19" s="219"/>
      <c r="M19" s="219"/>
      <c r="N19" s="219"/>
      <c r="O19" s="219"/>
      <c r="P19" s="219"/>
    </row>
    <row r="20" spans="1:16" ht="24.95" customHeight="1">
      <c r="A20" s="217" t="s">
        <v>510</v>
      </c>
      <c r="B20" s="220" t="s">
        <v>507</v>
      </c>
      <c r="C20" s="218"/>
      <c r="D20" s="219"/>
      <c r="E20" s="219"/>
      <c r="F20" s="219"/>
      <c r="G20" s="219"/>
      <c r="H20" s="219"/>
      <c r="I20" s="219"/>
      <c r="J20" s="219"/>
      <c r="K20" s="219"/>
      <c r="L20" s="219"/>
      <c r="M20" s="219"/>
      <c r="N20" s="219"/>
      <c r="O20" s="219"/>
      <c r="P20" s="219"/>
    </row>
    <row r="21" spans="1:16" ht="18" customHeight="1">
      <c r="A21" s="217" t="s">
        <v>511</v>
      </c>
      <c r="B21" s="220" t="s">
        <v>508</v>
      </c>
      <c r="C21" s="218"/>
      <c r="D21" s="219"/>
      <c r="E21" s="219"/>
      <c r="F21" s="219"/>
      <c r="G21" s="219"/>
      <c r="H21" s="219"/>
      <c r="I21" s="219"/>
      <c r="J21" s="219"/>
      <c r="K21" s="219"/>
      <c r="L21" s="219"/>
      <c r="M21" s="219"/>
      <c r="N21" s="219"/>
      <c r="O21" s="219"/>
      <c r="P21" s="219"/>
    </row>
    <row r="22" spans="1:16" ht="24.95" customHeight="1">
      <c r="A22" s="217" t="s">
        <v>512</v>
      </c>
      <c r="B22" s="220" t="s">
        <v>509</v>
      </c>
      <c r="C22" s="218"/>
      <c r="D22" s="219"/>
      <c r="E22" s="219"/>
      <c r="F22" s="219"/>
      <c r="G22" s="219"/>
      <c r="H22" s="219"/>
      <c r="I22" s="219"/>
      <c r="J22" s="219"/>
      <c r="K22" s="219"/>
      <c r="L22" s="219"/>
      <c r="M22" s="219"/>
      <c r="N22" s="219"/>
      <c r="O22" s="219"/>
      <c r="P22" s="219"/>
    </row>
    <row r="23" spans="1:16" ht="24.95" customHeight="1">
      <c r="A23" s="217" t="s">
        <v>661</v>
      </c>
      <c r="B23" s="386" t="s">
        <v>660</v>
      </c>
      <c r="C23" s="386"/>
      <c r="D23" s="386"/>
      <c r="E23" s="386"/>
      <c r="F23" s="386"/>
      <c r="G23" s="386"/>
      <c r="H23" s="386"/>
      <c r="I23" s="386"/>
      <c r="J23" s="386"/>
      <c r="K23" s="386"/>
      <c r="L23" s="386"/>
      <c r="M23" s="386"/>
      <c r="N23" s="386"/>
      <c r="O23" s="386"/>
      <c r="P23" s="386"/>
    </row>
    <row r="24" spans="1:16" ht="18" customHeight="1">
      <c r="A24" s="217"/>
      <c r="B24" s="386"/>
      <c r="C24" s="386"/>
      <c r="D24" s="386"/>
      <c r="E24" s="386"/>
      <c r="F24" s="386"/>
      <c r="G24" s="386"/>
      <c r="H24" s="386"/>
      <c r="I24" s="386"/>
      <c r="J24" s="386"/>
      <c r="K24" s="386"/>
      <c r="L24" s="386"/>
      <c r="M24" s="386"/>
      <c r="N24" s="386"/>
      <c r="O24" s="386"/>
      <c r="P24" s="386"/>
    </row>
    <row r="25" spans="1:16" ht="24.95" customHeight="1">
      <c r="A25" s="217" t="s">
        <v>518</v>
      </c>
      <c r="B25" s="220" t="s">
        <v>514</v>
      </c>
      <c r="C25" s="218"/>
      <c r="D25" s="219"/>
      <c r="E25" s="219"/>
      <c r="F25" s="219"/>
      <c r="G25" s="219"/>
      <c r="H25" s="219"/>
      <c r="I25" s="219"/>
      <c r="J25" s="219"/>
      <c r="K25" s="219"/>
      <c r="L25" s="219"/>
      <c r="M25" s="219"/>
      <c r="N25" s="219"/>
      <c r="O25" s="219"/>
      <c r="P25" s="219"/>
    </row>
    <row r="26" spans="1:16" ht="18" customHeight="1">
      <c r="A26" s="217" t="s">
        <v>519</v>
      </c>
      <c r="B26" s="220" t="s">
        <v>515</v>
      </c>
      <c r="C26" s="218"/>
      <c r="D26" s="219"/>
      <c r="E26" s="219"/>
      <c r="F26" s="219"/>
      <c r="G26" s="219"/>
      <c r="H26" s="219"/>
      <c r="I26" s="219"/>
      <c r="J26" s="219"/>
      <c r="K26" s="219"/>
      <c r="L26" s="219"/>
      <c r="M26" s="219"/>
      <c r="N26" s="219"/>
      <c r="O26" s="219"/>
      <c r="P26" s="219"/>
    </row>
    <row r="27" spans="1:16" ht="25.5" customHeight="1">
      <c r="A27" s="217" t="s">
        <v>664</v>
      </c>
      <c r="B27" s="218" t="s">
        <v>665</v>
      </c>
      <c r="C27" s="218"/>
      <c r="D27" s="218"/>
      <c r="E27" s="218"/>
      <c r="F27" s="218"/>
      <c r="G27" s="218"/>
      <c r="H27" s="218"/>
      <c r="I27" s="218"/>
      <c r="J27" s="218"/>
      <c r="K27" s="218"/>
      <c r="L27" s="218"/>
      <c r="M27" s="219"/>
      <c r="N27" s="219"/>
      <c r="O27" s="219"/>
      <c r="P27" s="219"/>
    </row>
    <row r="28" spans="1:16" ht="24.95" customHeight="1">
      <c r="A28" s="217" t="s">
        <v>520</v>
      </c>
      <c r="B28" s="220" t="s">
        <v>516</v>
      </c>
      <c r="C28" s="218"/>
      <c r="D28" s="219"/>
      <c r="E28" s="219"/>
      <c r="F28" s="219"/>
      <c r="G28" s="219"/>
      <c r="H28" s="219"/>
      <c r="I28" s="219"/>
      <c r="J28" s="219"/>
      <c r="K28" s="219"/>
      <c r="L28" s="219"/>
      <c r="M28" s="219"/>
      <c r="N28" s="219"/>
      <c r="O28" s="219"/>
      <c r="P28" s="219"/>
    </row>
    <row r="29" spans="1:16" ht="18" customHeight="1">
      <c r="A29" s="217" t="s">
        <v>521</v>
      </c>
      <c r="B29" s="220" t="s">
        <v>517</v>
      </c>
      <c r="C29" s="218"/>
      <c r="D29" s="219"/>
      <c r="E29" s="219"/>
      <c r="F29" s="219"/>
      <c r="G29" s="219"/>
      <c r="H29" s="219"/>
      <c r="I29" s="219"/>
      <c r="J29" s="219"/>
      <c r="K29" s="219"/>
      <c r="L29" s="219"/>
      <c r="M29" s="219"/>
      <c r="N29" s="219"/>
      <c r="O29" s="219"/>
      <c r="P29" s="219"/>
    </row>
    <row r="30" spans="1:16" ht="18" customHeight="1">
      <c r="A30" s="219"/>
      <c r="B30" s="219"/>
      <c r="C30" s="219"/>
      <c r="D30" s="219"/>
      <c r="E30" s="219"/>
      <c r="F30" s="219"/>
      <c r="G30" s="219"/>
      <c r="H30" s="219"/>
      <c r="I30" s="219"/>
      <c r="J30" s="219"/>
      <c r="K30" s="219"/>
      <c r="L30" s="219"/>
      <c r="M30" s="219"/>
      <c r="N30" s="219"/>
      <c r="O30" s="219"/>
      <c r="P30" s="219"/>
    </row>
  </sheetData>
  <sheetProtection algorithmName="SHA-512" hashValue="Gpal1DklZIkwXPE+mpAaZxtIHLXjeGVorAGXEufAHaz0AnWIu31vh/H4WAXgPUCfPokMWrftVN4HWuXARorHrw==" saltValue="qWR264BYhm8RcxyVqsIXpg==" spinCount="100000" sheet="1" objects="1" scenarios="1"/>
  <mergeCells count="2">
    <mergeCell ref="A1:P1"/>
    <mergeCell ref="B23:P24"/>
  </mergeCells>
  <hyperlinks>
    <hyperlink ref="A2" location="DEMOGRAFÍA_1!A1" display="DEMOGRAFÍA_1"/>
    <hyperlink ref="A3" location="DEMOGRAFÍA_2!A1" display="DEMOGRAFÍA_2"/>
    <hyperlink ref="A4" location="TURISMO_1!A1" display="TURISMO_1"/>
    <hyperlink ref="A5" location="TURISMO_2!A1" display="TURISMO_2"/>
    <hyperlink ref="A6" location="TURISMO_3!A1" display="TURISMO_3"/>
    <hyperlink ref="A7" location="PARO_1!A1" display="PARO_1"/>
    <hyperlink ref="A8" location="PARO_2!A1" display="PARO_2"/>
    <hyperlink ref="A9" location="PARO_3!A1" display="PARO_3"/>
    <hyperlink ref="A10" location="PARO_4!A1" display="PARO_4"/>
    <hyperlink ref="A11" location="PARO_5!A1" display="PARO_5"/>
    <hyperlink ref="A12" location="PARO_6!A1" display="PARO_6"/>
    <hyperlink ref="A13" location="PARO_7!A1" display="PARO_7"/>
    <hyperlink ref="A14" location="PARO_8!A1" display="PARO_8"/>
    <hyperlink ref="A16" location="CONTRATOS_1!A1" display="CONTRATOS_1"/>
    <hyperlink ref="A17" location="CONTRATOS_2!A1" display="CONTRATOS_2"/>
    <hyperlink ref="A18" location="CONTRATOS_3!A1" display="CONTRATOS_3"/>
    <hyperlink ref="A19" location="CONTRATOS_4!A1" display="CONTRATOS_4"/>
    <hyperlink ref="A20" location="IPC_1!A1" display="IPC_1"/>
    <hyperlink ref="A21" location="IPC_2!A1" display="IPC_2"/>
    <hyperlink ref="A22" location="REF!A1" display="REF"/>
    <hyperlink ref="A23" location="PIB_2!A1" display="PIB_2"/>
    <hyperlink ref="A25" location="'AFILIADOS S.S._1'!A1" display="AFILIADOS S.S._1"/>
    <hyperlink ref="A26" location="AFILIADOS_S.S._2!A1" display="AFILIADOS S.S._2"/>
    <hyperlink ref="A28" location="EPA_1!A1" display="EPA_1"/>
    <hyperlink ref="A29" location="EPA_2!A1" display="EPA_2"/>
    <hyperlink ref="A15" location="ERTES!A1" display="ERTES"/>
    <hyperlink ref="A23:A24" location="PIB!A1" display="PIB"/>
    <hyperlink ref="A27" location="'EMPRESAS S.S.'!A1" display="EMPRESAS S.S."/>
  </hyperlinks>
  <pageMargins left="0.7" right="0.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I41"/>
  <sheetViews>
    <sheetView showGridLines="0" zoomScale="80" zoomScaleNormal="80" workbookViewId="0">
      <selection sqref="A1:I1"/>
    </sheetView>
  </sheetViews>
  <sheetFormatPr baseColWidth="10" defaultRowHeight="15"/>
  <cols>
    <col min="1" max="1" width="24.140625" bestFit="1" customWidth="1"/>
    <col min="4" max="4" width="13.5703125" customWidth="1"/>
    <col min="5" max="5" width="15.140625" customWidth="1"/>
    <col min="6" max="6" width="12.7109375" customWidth="1"/>
    <col min="8" max="8" width="12.5703125" customWidth="1"/>
    <col min="9" max="9" width="12.42578125" customWidth="1"/>
  </cols>
  <sheetData>
    <row r="1" spans="1:9" ht="25.5" customHeight="1">
      <c r="A1" s="415" t="s">
        <v>485</v>
      </c>
      <c r="B1" s="415"/>
      <c r="C1" s="415"/>
      <c r="D1" s="415"/>
      <c r="E1" s="415"/>
      <c r="F1" s="415"/>
      <c r="G1" s="415"/>
      <c r="H1" s="415"/>
      <c r="I1" s="415"/>
    </row>
    <row r="2" spans="1:9" ht="31.5" customHeight="1" thickBot="1">
      <c r="A2" s="45" t="s">
        <v>115</v>
      </c>
      <c r="B2" s="46" t="s">
        <v>165</v>
      </c>
      <c r="C2" s="46" t="s">
        <v>164</v>
      </c>
      <c r="D2" s="46" t="s">
        <v>163</v>
      </c>
      <c r="E2" s="46" t="s">
        <v>162</v>
      </c>
      <c r="F2" s="46" t="s">
        <v>161</v>
      </c>
      <c r="G2" s="47" t="s">
        <v>123</v>
      </c>
      <c r="H2" s="45" t="s">
        <v>124</v>
      </c>
      <c r="I2" s="46" t="s">
        <v>125</v>
      </c>
    </row>
    <row r="3" spans="1:9">
      <c r="A3" s="44"/>
      <c r="B3" s="73"/>
      <c r="C3" s="73"/>
      <c r="D3" s="73"/>
      <c r="E3" s="73"/>
      <c r="F3" s="73"/>
      <c r="G3" s="72"/>
      <c r="H3" s="71"/>
      <c r="I3" s="48"/>
    </row>
    <row r="4" spans="1:9">
      <c r="A4" s="44" t="s">
        <v>126</v>
      </c>
      <c r="B4" s="51">
        <v>1</v>
      </c>
      <c r="C4" s="51">
        <v>2345</v>
      </c>
      <c r="D4" s="51">
        <v>566</v>
      </c>
      <c r="E4" s="51">
        <v>105</v>
      </c>
      <c r="F4" s="51">
        <v>82</v>
      </c>
      <c r="G4" s="55">
        <v>3099</v>
      </c>
      <c r="H4" s="51">
        <v>2849</v>
      </c>
      <c r="I4" s="70">
        <f t="shared" ref="I4:I34" si="0">G4*100/H4-100</f>
        <v>8.7750087750087715</v>
      </c>
    </row>
    <row r="5" spans="1:9">
      <c r="A5" s="44" t="s">
        <v>127</v>
      </c>
      <c r="B5" s="51">
        <v>0</v>
      </c>
      <c r="C5" s="51">
        <v>263</v>
      </c>
      <c r="D5" s="51">
        <v>185</v>
      </c>
      <c r="E5" s="51">
        <v>35</v>
      </c>
      <c r="F5" s="51">
        <v>33</v>
      </c>
      <c r="G5" s="55">
        <v>516</v>
      </c>
      <c r="H5" s="51">
        <v>504</v>
      </c>
      <c r="I5" s="70">
        <f t="shared" si="0"/>
        <v>2.3809523809523796</v>
      </c>
    </row>
    <row r="6" spans="1:9">
      <c r="A6" s="44" t="s">
        <v>128</v>
      </c>
      <c r="B6" s="51">
        <v>1</v>
      </c>
      <c r="C6" s="51">
        <v>442</v>
      </c>
      <c r="D6" s="51">
        <v>192</v>
      </c>
      <c r="E6" s="51">
        <v>28</v>
      </c>
      <c r="F6" s="51">
        <v>38</v>
      </c>
      <c r="G6" s="55">
        <v>701</v>
      </c>
      <c r="H6" s="51">
        <v>558</v>
      </c>
      <c r="I6" s="70">
        <f t="shared" si="0"/>
        <v>25.627240143369178</v>
      </c>
    </row>
    <row r="7" spans="1:9">
      <c r="A7" s="44" t="s">
        <v>129</v>
      </c>
      <c r="B7" s="51">
        <v>4</v>
      </c>
      <c r="C7" s="51">
        <v>5777</v>
      </c>
      <c r="D7" s="51">
        <v>1173</v>
      </c>
      <c r="E7" s="51">
        <v>179</v>
      </c>
      <c r="F7" s="51">
        <v>194</v>
      </c>
      <c r="G7" s="55">
        <v>7327</v>
      </c>
      <c r="H7" s="51">
        <v>7233</v>
      </c>
      <c r="I7" s="70">
        <f t="shared" si="0"/>
        <v>1.2995990598645051</v>
      </c>
    </row>
    <row r="8" spans="1:9">
      <c r="A8" s="44" t="s">
        <v>130</v>
      </c>
      <c r="B8" s="51">
        <v>0</v>
      </c>
      <c r="C8" s="51">
        <v>249</v>
      </c>
      <c r="D8" s="51">
        <v>226</v>
      </c>
      <c r="E8" s="51">
        <v>16</v>
      </c>
      <c r="F8" s="51">
        <v>28</v>
      </c>
      <c r="G8" s="55">
        <v>519</v>
      </c>
      <c r="H8" s="51">
        <v>512</v>
      </c>
      <c r="I8" s="70">
        <f t="shared" si="0"/>
        <v>1.3671875</v>
      </c>
    </row>
    <row r="9" spans="1:9">
      <c r="A9" s="44" t="s">
        <v>131</v>
      </c>
      <c r="B9" s="51">
        <v>1</v>
      </c>
      <c r="C9" s="51">
        <v>1122</v>
      </c>
      <c r="D9" s="51">
        <v>826</v>
      </c>
      <c r="E9" s="51">
        <v>213</v>
      </c>
      <c r="F9" s="51">
        <v>157</v>
      </c>
      <c r="G9" s="55">
        <v>2319</v>
      </c>
      <c r="H9" s="51">
        <v>2258</v>
      </c>
      <c r="I9" s="70">
        <f t="shared" si="0"/>
        <v>2.7015057573073449</v>
      </c>
    </row>
    <row r="10" spans="1:9">
      <c r="A10" s="44" t="s">
        <v>132</v>
      </c>
      <c r="B10" s="51">
        <v>0</v>
      </c>
      <c r="C10" s="51">
        <v>122</v>
      </c>
      <c r="D10" s="51">
        <v>94</v>
      </c>
      <c r="E10" s="51">
        <v>13</v>
      </c>
      <c r="F10" s="51">
        <v>22</v>
      </c>
      <c r="G10" s="55">
        <v>251</v>
      </c>
      <c r="H10" s="51">
        <v>241</v>
      </c>
      <c r="I10" s="70">
        <f t="shared" si="0"/>
        <v>4.1493775933609953</v>
      </c>
    </row>
    <row r="11" spans="1:9">
      <c r="A11" s="44" t="s">
        <v>133</v>
      </c>
      <c r="B11" s="51">
        <v>0</v>
      </c>
      <c r="C11" s="51">
        <v>246</v>
      </c>
      <c r="D11" s="51">
        <v>215</v>
      </c>
      <c r="E11" s="51">
        <v>18</v>
      </c>
      <c r="F11" s="51">
        <v>32</v>
      </c>
      <c r="G11" s="55">
        <v>511</v>
      </c>
      <c r="H11" s="51">
        <v>488</v>
      </c>
      <c r="I11" s="70">
        <f t="shared" si="0"/>
        <v>4.7131147540983562</v>
      </c>
    </row>
    <row r="12" spans="1:9">
      <c r="A12" s="44" t="s">
        <v>134</v>
      </c>
      <c r="B12" s="51">
        <v>5</v>
      </c>
      <c r="C12" s="51">
        <v>3270</v>
      </c>
      <c r="D12" s="51">
        <v>954</v>
      </c>
      <c r="E12" s="51">
        <v>178</v>
      </c>
      <c r="F12" s="51">
        <v>138</v>
      </c>
      <c r="G12" s="55">
        <v>4545</v>
      </c>
      <c r="H12" s="51">
        <v>4252</v>
      </c>
      <c r="I12" s="70">
        <f t="shared" si="0"/>
        <v>6.8908748824082835</v>
      </c>
    </row>
    <row r="13" spans="1:9">
      <c r="A13" s="44" t="s">
        <v>135</v>
      </c>
      <c r="B13" s="51">
        <v>0</v>
      </c>
      <c r="C13" s="51">
        <v>239</v>
      </c>
      <c r="D13" s="51">
        <v>230</v>
      </c>
      <c r="E13" s="51">
        <v>30</v>
      </c>
      <c r="F13" s="51">
        <v>50</v>
      </c>
      <c r="G13" s="55">
        <v>549</v>
      </c>
      <c r="H13" s="51">
        <v>587</v>
      </c>
      <c r="I13" s="70">
        <f t="shared" si="0"/>
        <v>-6.4735945485519579</v>
      </c>
    </row>
    <row r="14" spans="1:9">
      <c r="A14" s="44" t="s">
        <v>136</v>
      </c>
      <c r="B14" s="51">
        <v>7</v>
      </c>
      <c r="C14" s="51">
        <v>1342</v>
      </c>
      <c r="D14" s="51">
        <v>350</v>
      </c>
      <c r="E14" s="51">
        <v>60</v>
      </c>
      <c r="F14" s="51">
        <v>55</v>
      </c>
      <c r="G14" s="55">
        <v>1814</v>
      </c>
      <c r="H14" s="51">
        <v>1793</v>
      </c>
      <c r="I14" s="70">
        <f t="shared" si="0"/>
        <v>1.1712214166201846</v>
      </c>
    </row>
    <row r="15" spans="1:9">
      <c r="A15" s="44" t="s">
        <v>137</v>
      </c>
      <c r="B15" s="51">
        <v>1</v>
      </c>
      <c r="C15" s="51">
        <v>1182</v>
      </c>
      <c r="D15" s="51">
        <v>786</v>
      </c>
      <c r="E15" s="51">
        <v>127</v>
      </c>
      <c r="F15" s="51">
        <v>153</v>
      </c>
      <c r="G15" s="55">
        <v>2249</v>
      </c>
      <c r="H15" s="51">
        <v>2153</v>
      </c>
      <c r="I15" s="70">
        <f t="shared" si="0"/>
        <v>4.4588945657222467</v>
      </c>
    </row>
    <row r="16" spans="1:9">
      <c r="A16" s="44" t="s">
        <v>138</v>
      </c>
      <c r="B16" s="51">
        <v>1</v>
      </c>
      <c r="C16" s="51">
        <v>1224</v>
      </c>
      <c r="D16" s="51">
        <v>1051</v>
      </c>
      <c r="E16" s="51">
        <v>109</v>
      </c>
      <c r="F16" s="51">
        <v>211</v>
      </c>
      <c r="G16" s="55">
        <v>2596</v>
      </c>
      <c r="H16" s="51">
        <v>2672</v>
      </c>
      <c r="I16" s="70">
        <f t="shared" si="0"/>
        <v>-2.8443113772455035</v>
      </c>
    </row>
    <row r="17" spans="1:9">
      <c r="A17" s="44" t="s">
        <v>139</v>
      </c>
      <c r="B17" s="51">
        <v>11</v>
      </c>
      <c r="C17" s="51">
        <v>7099</v>
      </c>
      <c r="D17" s="51">
        <v>6983</v>
      </c>
      <c r="E17" s="51">
        <v>1367</v>
      </c>
      <c r="F17" s="51">
        <v>1095</v>
      </c>
      <c r="G17" s="55">
        <v>16555</v>
      </c>
      <c r="H17" s="51">
        <v>16344</v>
      </c>
      <c r="I17" s="70">
        <f t="shared" si="0"/>
        <v>1.2909936368086079</v>
      </c>
    </row>
    <row r="18" spans="1:9">
      <c r="A18" s="44" t="s">
        <v>140</v>
      </c>
      <c r="B18" s="51">
        <v>1</v>
      </c>
      <c r="C18" s="51">
        <v>394</v>
      </c>
      <c r="D18" s="51">
        <v>497</v>
      </c>
      <c r="E18" s="51">
        <v>66</v>
      </c>
      <c r="F18" s="51">
        <v>71</v>
      </c>
      <c r="G18" s="55">
        <v>1029</v>
      </c>
      <c r="H18" s="51">
        <v>1036</v>
      </c>
      <c r="I18" s="70">
        <f t="shared" si="0"/>
        <v>-0.67567567567567721</v>
      </c>
    </row>
    <row r="19" spans="1:9">
      <c r="A19" s="44" t="s">
        <v>141</v>
      </c>
      <c r="B19" s="51">
        <v>4</v>
      </c>
      <c r="C19" s="51">
        <v>2142</v>
      </c>
      <c r="D19" s="51">
        <v>1674</v>
      </c>
      <c r="E19" s="51">
        <v>275</v>
      </c>
      <c r="F19" s="51">
        <v>269</v>
      </c>
      <c r="G19" s="55">
        <v>4364</v>
      </c>
      <c r="H19" s="51">
        <v>4508</v>
      </c>
      <c r="I19" s="70">
        <f t="shared" si="0"/>
        <v>-3.1943212067435667</v>
      </c>
    </row>
    <row r="20" spans="1:9">
      <c r="A20" s="44" t="s">
        <v>142</v>
      </c>
      <c r="B20" s="51">
        <v>0</v>
      </c>
      <c r="C20" s="51">
        <v>1632</v>
      </c>
      <c r="D20" s="51">
        <v>1107</v>
      </c>
      <c r="E20" s="51">
        <v>209</v>
      </c>
      <c r="F20" s="51">
        <v>148</v>
      </c>
      <c r="G20" s="55">
        <v>3096</v>
      </c>
      <c r="H20" s="51">
        <v>3056</v>
      </c>
      <c r="I20" s="70">
        <f t="shared" si="0"/>
        <v>1.3089005235602116</v>
      </c>
    </row>
    <row r="21" spans="1:9">
      <c r="A21" s="44" t="s">
        <v>143</v>
      </c>
      <c r="B21" s="51">
        <v>3</v>
      </c>
      <c r="C21" s="51">
        <v>2080</v>
      </c>
      <c r="D21" s="51">
        <v>1564</v>
      </c>
      <c r="E21" s="51">
        <v>189</v>
      </c>
      <c r="F21" s="51">
        <v>257</v>
      </c>
      <c r="G21" s="55">
        <v>4093</v>
      </c>
      <c r="H21" s="51">
        <v>4164</v>
      </c>
      <c r="I21" s="70">
        <f t="shared" si="0"/>
        <v>-1.7050912584053748</v>
      </c>
    </row>
    <row r="22" spans="1:9">
      <c r="A22" s="44" t="s">
        <v>144</v>
      </c>
      <c r="B22" s="51">
        <v>1</v>
      </c>
      <c r="C22" s="51">
        <v>630</v>
      </c>
      <c r="D22" s="51">
        <v>543</v>
      </c>
      <c r="E22" s="51">
        <v>109</v>
      </c>
      <c r="F22" s="51">
        <v>89</v>
      </c>
      <c r="G22" s="55">
        <v>1372</v>
      </c>
      <c r="H22" s="51">
        <v>1512</v>
      </c>
      <c r="I22" s="70">
        <f t="shared" si="0"/>
        <v>-9.2592592592592524</v>
      </c>
    </row>
    <row r="23" spans="1:9">
      <c r="A23" s="44" t="s">
        <v>145</v>
      </c>
      <c r="B23" s="51">
        <v>0</v>
      </c>
      <c r="C23" s="51">
        <v>207</v>
      </c>
      <c r="D23" s="51">
        <v>256</v>
      </c>
      <c r="E23" s="51">
        <v>25</v>
      </c>
      <c r="F23" s="51">
        <v>35</v>
      </c>
      <c r="G23" s="55">
        <v>523</v>
      </c>
      <c r="H23" s="51">
        <v>486</v>
      </c>
      <c r="I23" s="70">
        <f t="shared" si="0"/>
        <v>7.6131687242798307</v>
      </c>
    </row>
    <row r="24" spans="1:9">
      <c r="A24" s="44" t="s">
        <v>146</v>
      </c>
      <c r="B24" s="51">
        <v>2</v>
      </c>
      <c r="C24" s="51">
        <v>954</v>
      </c>
      <c r="D24" s="51">
        <v>306</v>
      </c>
      <c r="E24" s="51">
        <v>54</v>
      </c>
      <c r="F24" s="51">
        <v>42</v>
      </c>
      <c r="G24" s="55">
        <v>1358</v>
      </c>
      <c r="H24" s="51">
        <v>1212</v>
      </c>
      <c r="I24" s="70">
        <f t="shared" si="0"/>
        <v>12.046204620462049</v>
      </c>
    </row>
    <row r="25" spans="1:9">
      <c r="A25" s="44" t="s">
        <v>147</v>
      </c>
      <c r="B25" s="51">
        <v>5</v>
      </c>
      <c r="C25" s="51">
        <v>10793</v>
      </c>
      <c r="D25" s="51">
        <v>7658</v>
      </c>
      <c r="E25" s="51">
        <v>1788</v>
      </c>
      <c r="F25" s="51">
        <v>1336</v>
      </c>
      <c r="G25" s="55">
        <v>21580</v>
      </c>
      <c r="H25" s="51">
        <v>21783</v>
      </c>
      <c r="I25" s="70">
        <f t="shared" si="0"/>
        <v>-0.93191938667769136</v>
      </c>
    </row>
    <row r="26" spans="1:9">
      <c r="A26" s="44" t="s">
        <v>148</v>
      </c>
      <c r="B26" s="51">
        <v>4</v>
      </c>
      <c r="C26" s="51">
        <v>805</v>
      </c>
      <c r="D26" s="51">
        <v>577</v>
      </c>
      <c r="E26" s="51">
        <v>86</v>
      </c>
      <c r="F26" s="51">
        <v>117</v>
      </c>
      <c r="G26" s="55">
        <v>1589</v>
      </c>
      <c r="H26" s="51">
        <v>1585</v>
      </c>
      <c r="I26" s="70">
        <f t="shared" si="0"/>
        <v>0.25236593059936752</v>
      </c>
    </row>
    <row r="27" spans="1:9">
      <c r="A27" s="44" t="s">
        <v>149</v>
      </c>
      <c r="B27" s="51">
        <v>1</v>
      </c>
      <c r="C27" s="51">
        <v>505</v>
      </c>
      <c r="D27" s="51">
        <v>110</v>
      </c>
      <c r="E27" s="51">
        <v>18</v>
      </c>
      <c r="F27" s="51">
        <v>18</v>
      </c>
      <c r="G27" s="55">
        <v>652</v>
      </c>
      <c r="H27" s="51">
        <v>651</v>
      </c>
      <c r="I27" s="70">
        <f t="shared" si="0"/>
        <v>0.15360983102918624</v>
      </c>
    </row>
    <row r="28" spans="1:9">
      <c r="A28" s="44" t="s">
        <v>150</v>
      </c>
      <c r="B28" s="51">
        <v>1</v>
      </c>
      <c r="C28" s="51">
        <v>358</v>
      </c>
      <c r="D28" s="51">
        <v>401</v>
      </c>
      <c r="E28" s="51">
        <v>49</v>
      </c>
      <c r="F28" s="51">
        <v>41</v>
      </c>
      <c r="G28" s="55">
        <v>850</v>
      </c>
      <c r="H28" s="51">
        <v>836</v>
      </c>
      <c r="I28" s="70">
        <f t="shared" si="0"/>
        <v>1.6746411483253638</v>
      </c>
    </row>
    <row r="29" spans="1:9">
      <c r="A29" s="44" t="s">
        <v>151</v>
      </c>
      <c r="B29" s="51">
        <v>1</v>
      </c>
      <c r="C29" s="51">
        <v>236</v>
      </c>
      <c r="D29" s="51">
        <v>240</v>
      </c>
      <c r="E29" s="51">
        <v>21</v>
      </c>
      <c r="F29" s="51">
        <v>27</v>
      </c>
      <c r="G29" s="55">
        <v>525</v>
      </c>
      <c r="H29" s="51">
        <v>476</v>
      </c>
      <c r="I29" s="70">
        <f t="shared" si="0"/>
        <v>10.294117647058826</v>
      </c>
    </row>
    <row r="30" spans="1:9">
      <c r="A30" s="44" t="s">
        <v>152</v>
      </c>
      <c r="B30" s="51">
        <v>4</v>
      </c>
      <c r="C30" s="51">
        <v>1075</v>
      </c>
      <c r="D30" s="51">
        <v>1257</v>
      </c>
      <c r="E30" s="51">
        <v>175</v>
      </c>
      <c r="F30" s="51">
        <v>175</v>
      </c>
      <c r="G30" s="55">
        <v>2686</v>
      </c>
      <c r="H30" s="51">
        <v>2704</v>
      </c>
      <c r="I30" s="70">
        <f t="shared" si="0"/>
        <v>-0.66568047337278813</v>
      </c>
    </row>
    <row r="31" spans="1:9">
      <c r="A31" s="44" t="s">
        <v>153</v>
      </c>
      <c r="B31" s="51">
        <v>0</v>
      </c>
      <c r="C31" s="51">
        <v>172</v>
      </c>
      <c r="D31" s="51">
        <v>110</v>
      </c>
      <c r="E31" s="51">
        <v>5</v>
      </c>
      <c r="F31" s="51">
        <v>7</v>
      </c>
      <c r="G31" s="55">
        <v>294</v>
      </c>
      <c r="H31" s="51">
        <v>292</v>
      </c>
      <c r="I31" s="70">
        <f t="shared" si="0"/>
        <v>0.68493150684930981</v>
      </c>
    </row>
    <row r="32" spans="1:9">
      <c r="A32" s="44" t="s">
        <v>154</v>
      </c>
      <c r="B32" s="51">
        <v>0</v>
      </c>
      <c r="C32" s="51">
        <v>325</v>
      </c>
      <c r="D32" s="51">
        <v>378</v>
      </c>
      <c r="E32" s="51">
        <v>122</v>
      </c>
      <c r="F32" s="51">
        <v>99</v>
      </c>
      <c r="G32" s="55">
        <v>924</v>
      </c>
      <c r="H32" s="51">
        <v>1052</v>
      </c>
      <c r="I32" s="70">
        <f t="shared" si="0"/>
        <v>-12.167300380228141</v>
      </c>
    </row>
    <row r="33" spans="1:9">
      <c r="A33" s="44" t="s">
        <v>155</v>
      </c>
      <c r="B33" s="51">
        <v>5</v>
      </c>
      <c r="C33" s="51">
        <v>432</v>
      </c>
      <c r="D33" s="51">
        <v>496</v>
      </c>
      <c r="E33" s="51">
        <v>50</v>
      </c>
      <c r="F33" s="51">
        <v>69</v>
      </c>
      <c r="G33" s="55">
        <v>1052</v>
      </c>
      <c r="H33" s="51">
        <v>1057</v>
      </c>
      <c r="I33" s="70">
        <f t="shared" si="0"/>
        <v>-0.47303689687795725</v>
      </c>
    </row>
    <row r="34" spans="1:9">
      <c r="A34" s="44" t="s">
        <v>156</v>
      </c>
      <c r="B34" s="51">
        <v>0</v>
      </c>
      <c r="C34" s="51">
        <v>79</v>
      </c>
      <c r="D34" s="51">
        <v>27</v>
      </c>
      <c r="E34" s="51">
        <v>5</v>
      </c>
      <c r="F34" s="51">
        <v>1</v>
      </c>
      <c r="G34" s="55">
        <v>112</v>
      </c>
      <c r="H34" s="51">
        <v>120</v>
      </c>
      <c r="I34" s="70">
        <f t="shared" si="0"/>
        <v>-6.6666666666666714</v>
      </c>
    </row>
    <row r="35" spans="1:9">
      <c r="A35" s="44"/>
      <c r="B35" s="51"/>
      <c r="C35" s="51"/>
      <c r="D35" s="51"/>
      <c r="E35" s="51"/>
      <c r="F35" s="51"/>
      <c r="G35" s="51"/>
      <c r="H35" s="51"/>
      <c r="I35" s="70"/>
    </row>
    <row r="36" spans="1:9">
      <c r="A36" s="57" t="s">
        <v>157</v>
      </c>
      <c r="B36" s="59">
        <f t="shared" ref="B36:G36" si="1">SUM(B4:B34)</f>
        <v>64</v>
      </c>
      <c r="C36" s="59">
        <f t="shared" si="1"/>
        <v>47741</v>
      </c>
      <c r="D36" s="59">
        <f t="shared" si="1"/>
        <v>31032</v>
      </c>
      <c r="E36" s="59">
        <f t="shared" si="1"/>
        <v>5724</v>
      </c>
      <c r="F36" s="59">
        <f t="shared" si="1"/>
        <v>5089</v>
      </c>
      <c r="G36" s="59">
        <f t="shared" si="1"/>
        <v>89650</v>
      </c>
      <c r="H36" s="59">
        <v>88974</v>
      </c>
      <c r="I36" s="60">
        <f>G36*100/H36-100</f>
        <v>0.75977251781419852</v>
      </c>
    </row>
    <row r="40" spans="1:9">
      <c r="A40" s="42" t="s">
        <v>112</v>
      </c>
      <c r="B40" s="42" t="s">
        <v>113</v>
      </c>
      <c r="C40" s="44"/>
      <c r="D40" s="44"/>
      <c r="E40" s="44"/>
      <c r="F40" s="44"/>
      <c r="G40" s="44"/>
      <c r="H40" s="44"/>
      <c r="I40" s="44"/>
    </row>
    <row r="41" spans="1:9">
      <c r="A41" s="42" t="s">
        <v>114</v>
      </c>
      <c r="B41" s="42" t="s">
        <v>48</v>
      </c>
      <c r="C41" s="44"/>
      <c r="D41" s="44"/>
      <c r="E41" s="44"/>
      <c r="F41" s="44"/>
      <c r="G41" s="44"/>
      <c r="H41" s="44"/>
      <c r="I41" s="44"/>
    </row>
  </sheetData>
  <sheetProtection algorithmName="SHA-512" hashValue="v5Qpy6ABZIJyIhH2/bUPLFl/u8yoxP3PniWMmmMoswimhVOr9Qb9mfniHHEvi6Bo4BDJZrO7eYSCpbn4mHRQ3A==" saltValue="QMwiFoTaV2frhlikm+AF6w==" spinCount="100000" sheet="1" objects="1" scenarios="1"/>
  <mergeCells count="1">
    <mergeCell ref="A1:I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N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6" width="14" customWidth="1"/>
    <col min="7" max="7" width="14.28515625" customWidth="1"/>
  </cols>
  <sheetData>
    <row r="1" spans="1:14" ht="24.75" customHeight="1">
      <c r="A1" s="416" t="s">
        <v>574</v>
      </c>
      <c r="B1" s="416"/>
      <c r="C1" s="416"/>
      <c r="D1" s="416"/>
      <c r="E1" s="416"/>
      <c r="F1" s="416"/>
      <c r="G1" s="416"/>
    </row>
    <row r="2" spans="1:14" ht="25.5">
      <c r="A2" s="66" t="s">
        <v>100</v>
      </c>
      <c r="B2" s="65" t="s">
        <v>194</v>
      </c>
      <c r="C2" s="65" t="s">
        <v>193</v>
      </c>
      <c r="D2" s="65" t="s">
        <v>192</v>
      </c>
      <c r="E2" s="66" t="s">
        <v>191</v>
      </c>
      <c r="F2" s="65" t="s">
        <v>190</v>
      </c>
      <c r="G2" s="67" t="s">
        <v>160</v>
      </c>
    </row>
    <row r="3" spans="1:14">
      <c r="A3" s="230" t="s">
        <v>563</v>
      </c>
      <c r="B3" s="171">
        <v>98</v>
      </c>
      <c r="C3" s="171">
        <v>62460</v>
      </c>
      <c r="D3" s="171">
        <v>36569</v>
      </c>
      <c r="E3" s="171">
        <v>7314</v>
      </c>
      <c r="F3" s="171">
        <v>6309</v>
      </c>
      <c r="G3" s="171">
        <v>112750</v>
      </c>
    </row>
    <row r="6" spans="1:14">
      <c r="I6" s="171"/>
      <c r="J6" s="171"/>
      <c r="K6" s="171"/>
      <c r="L6" s="171"/>
      <c r="M6" s="171"/>
      <c r="N6" s="171"/>
    </row>
    <row r="7" spans="1:14">
      <c r="I7" s="171"/>
      <c r="J7" s="171"/>
      <c r="K7" s="171"/>
      <c r="L7" s="171"/>
      <c r="M7" s="171"/>
      <c r="N7" s="171"/>
    </row>
    <row r="10" spans="1:14">
      <c r="H10" s="171"/>
      <c r="I10" s="171"/>
      <c r="J10" s="171"/>
      <c r="K10" s="171"/>
      <c r="L10" s="171"/>
      <c r="M10" s="171"/>
    </row>
    <row r="27" spans="1:2">
      <c r="A27" s="42" t="s">
        <v>112</v>
      </c>
      <c r="B27" s="42" t="s">
        <v>113</v>
      </c>
    </row>
    <row r="28" spans="1:2">
      <c r="A28" s="42" t="s">
        <v>114</v>
      </c>
      <c r="B28" s="42" t="s">
        <v>48</v>
      </c>
    </row>
  </sheetData>
  <sheetProtection algorithmName="SHA-512" hashValue="8MC2SWdDTYxMTFSDfKmlVrk2SqTJ1jJIbQOfoMwnkeruF6qc+JrJsoLLpV50IBwZm32Q4tu74wTskYLcqb82nQ==" saltValue="9M6LMo6HABVKUmrbExEUzA==" spinCount="100000" sheet="1" objects="1" scenarios="1"/>
  <mergeCells count="1">
    <mergeCell ref="A1:G1"/>
  </mergeCells>
  <pageMargins left="0.7" right="0.7" top="0.75" bottom="0.75" header="0.3" footer="0.3"/>
  <pageSetup paperSize="9"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34"/>
  <sheetViews>
    <sheetView showGridLines="0" zoomScale="80" zoomScaleNormal="80" workbookViewId="0">
      <selection activeCell="A3" sqref="A3"/>
    </sheetView>
  </sheetViews>
  <sheetFormatPr baseColWidth="10" defaultRowHeight="15"/>
  <cols>
    <col min="1" max="1" width="17.85546875" customWidth="1"/>
    <col min="2" max="3" width="13.5703125" customWidth="1"/>
    <col min="4" max="9" width="17.85546875" customWidth="1"/>
    <col min="10" max="12" width="13.5703125" customWidth="1"/>
    <col min="257" max="257" width="17.85546875" customWidth="1"/>
    <col min="258" max="259" width="13.5703125" customWidth="1"/>
    <col min="260" max="265" width="17.85546875" customWidth="1"/>
    <col min="266" max="268" width="13.5703125" customWidth="1"/>
    <col min="513" max="513" width="17.85546875" customWidth="1"/>
    <col min="514" max="515" width="13.5703125" customWidth="1"/>
    <col min="516" max="521" width="17.85546875" customWidth="1"/>
    <col min="522" max="524" width="13.5703125" customWidth="1"/>
    <col min="769" max="769" width="17.85546875" customWidth="1"/>
    <col min="770" max="771" width="13.5703125" customWidth="1"/>
    <col min="772" max="777" width="17.85546875" customWidth="1"/>
    <col min="778" max="780" width="13.5703125" customWidth="1"/>
    <col min="1025" max="1025" width="17.85546875" customWidth="1"/>
    <col min="1026" max="1027" width="13.5703125" customWidth="1"/>
    <col min="1028" max="1033" width="17.85546875" customWidth="1"/>
    <col min="1034" max="1036" width="13.5703125" customWidth="1"/>
    <col min="1281" max="1281" width="17.85546875" customWidth="1"/>
    <col min="1282" max="1283" width="13.5703125" customWidth="1"/>
    <col min="1284" max="1289" width="17.85546875" customWidth="1"/>
    <col min="1290" max="1292" width="13.5703125" customWidth="1"/>
    <col min="1537" max="1537" width="17.85546875" customWidth="1"/>
    <col min="1538" max="1539" width="13.5703125" customWidth="1"/>
    <col min="1540" max="1545" width="17.85546875" customWidth="1"/>
    <col min="1546" max="1548" width="13.5703125" customWidth="1"/>
    <col min="1793" max="1793" width="17.85546875" customWidth="1"/>
    <col min="1794" max="1795" width="13.5703125" customWidth="1"/>
    <col min="1796" max="1801" width="17.85546875" customWidth="1"/>
    <col min="1802" max="1804" width="13.5703125" customWidth="1"/>
    <col min="2049" max="2049" width="17.85546875" customWidth="1"/>
    <col min="2050" max="2051" width="13.5703125" customWidth="1"/>
    <col min="2052" max="2057" width="17.85546875" customWidth="1"/>
    <col min="2058" max="2060" width="13.5703125" customWidth="1"/>
    <col min="2305" max="2305" width="17.85546875" customWidth="1"/>
    <col min="2306" max="2307" width="13.5703125" customWidth="1"/>
    <col min="2308" max="2313" width="17.85546875" customWidth="1"/>
    <col min="2314" max="2316" width="13.5703125" customWidth="1"/>
    <col min="2561" max="2561" width="17.85546875" customWidth="1"/>
    <col min="2562" max="2563" width="13.5703125" customWidth="1"/>
    <col min="2564" max="2569" width="17.85546875" customWidth="1"/>
    <col min="2570" max="2572" width="13.5703125" customWidth="1"/>
    <col min="2817" max="2817" width="17.85546875" customWidth="1"/>
    <col min="2818" max="2819" width="13.5703125" customWidth="1"/>
    <col min="2820" max="2825" width="17.85546875" customWidth="1"/>
    <col min="2826" max="2828" width="13.5703125" customWidth="1"/>
    <col min="3073" max="3073" width="17.85546875" customWidth="1"/>
    <col min="3074" max="3075" width="13.5703125" customWidth="1"/>
    <col min="3076" max="3081" width="17.85546875" customWidth="1"/>
    <col min="3082" max="3084" width="13.5703125" customWidth="1"/>
    <col min="3329" max="3329" width="17.85546875" customWidth="1"/>
    <col min="3330" max="3331" width="13.5703125" customWidth="1"/>
    <col min="3332" max="3337" width="17.85546875" customWidth="1"/>
    <col min="3338" max="3340" width="13.5703125" customWidth="1"/>
    <col min="3585" max="3585" width="17.85546875" customWidth="1"/>
    <col min="3586" max="3587" width="13.5703125" customWidth="1"/>
    <col min="3588" max="3593" width="17.85546875" customWidth="1"/>
    <col min="3594" max="3596" width="13.5703125" customWidth="1"/>
    <col min="3841" max="3841" width="17.85546875" customWidth="1"/>
    <col min="3842" max="3843" width="13.5703125" customWidth="1"/>
    <col min="3844" max="3849" width="17.85546875" customWidth="1"/>
    <col min="3850" max="3852" width="13.5703125" customWidth="1"/>
    <col min="4097" max="4097" width="17.85546875" customWidth="1"/>
    <col min="4098" max="4099" width="13.5703125" customWidth="1"/>
    <col min="4100" max="4105" width="17.85546875" customWidth="1"/>
    <col min="4106" max="4108" width="13.5703125" customWidth="1"/>
    <col min="4353" max="4353" width="17.85546875" customWidth="1"/>
    <col min="4354" max="4355" width="13.5703125" customWidth="1"/>
    <col min="4356" max="4361" width="17.85546875" customWidth="1"/>
    <col min="4362" max="4364" width="13.5703125" customWidth="1"/>
    <col min="4609" max="4609" width="17.85546875" customWidth="1"/>
    <col min="4610" max="4611" width="13.5703125" customWidth="1"/>
    <col min="4612" max="4617" width="17.85546875" customWidth="1"/>
    <col min="4618" max="4620" width="13.5703125" customWidth="1"/>
    <col min="4865" max="4865" width="17.85546875" customWidth="1"/>
    <col min="4866" max="4867" width="13.5703125" customWidth="1"/>
    <col min="4868" max="4873" width="17.85546875" customWidth="1"/>
    <col min="4874" max="4876" width="13.5703125" customWidth="1"/>
    <col min="5121" max="5121" width="17.85546875" customWidth="1"/>
    <col min="5122" max="5123" width="13.5703125" customWidth="1"/>
    <col min="5124" max="5129" width="17.85546875" customWidth="1"/>
    <col min="5130" max="5132" width="13.5703125" customWidth="1"/>
    <col min="5377" max="5377" width="17.85546875" customWidth="1"/>
    <col min="5378" max="5379" width="13.5703125" customWidth="1"/>
    <col min="5380" max="5385" width="17.85546875" customWidth="1"/>
    <col min="5386" max="5388" width="13.5703125" customWidth="1"/>
    <col min="5633" max="5633" width="17.85546875" customWidth="1"/>
    <col min="5634" max="5635" width="13.5703125" customWidth="1"/>
    <col min="5636" max="5641" width="17.85546875" customWidth="1"/>
    <col min="5642" max="5644" width="13.5703125" customWidth="1"/>
    <col min="5889" max="5889" width="17.85546875" customWidth="1"/>
    <col min="5890" max="5891" width="13.5703125" customWidth="1"/>
    <col min="5892" max="5897" width="17.85546875" customWidth="1"/>
    <col min="5898" max="5900" width="13.5703125" customWidth="1"/>
    <col min="6145" max="6145" width="17.85546875" customWidth="1"/>
    <col min="6146" max="6147" width="13.5703125" customWidth="1"/>
    <col min="6148" max="6153" width="17.85546875" customWidth="1"/>
    <col min="6154" max="6156" width="13.5703125" customWidth="1"/>
    <col min="6401" max="6401" width="17.85546875" customWidth="1"/>
    <col min="6402" max="6403" width="13.5703125" customWidth="1"/>
    <col min="6404" max="6409" width="17.85546875" customWidth="1"/>
    <col min="6410" max="6412" width="13.5703125" customWidth="1"/>
    <col min="6657" max="6657" width="17.85546875" customWidth="1"/>
    <col min="6658" max="6659" width="13.5703125" customWidth="1"/>
    <col min="6660" max="6665" width="17.85546875" customWidth="1"/>
    <col min="6666" max="6668" width="13.5703125" customWidth="1"/>
    <col min="6913" max="6913" width="17.85546875" customWidth="1"/>
    <col min="6914" max="6915" width="13.5703125" customWidth="1"/>
    <col min="6916" max="6921" width="17.85546875" customWidth="1"/>
    <col min="6922" max="6924" width="13.5703125" customWidth="1"/>
    <col min="7169" max="7169" width="17.85546875" customWidth="1"/>
    <col min="7170" max="7171" width="13.5703125" customWidth="1"/>
    <col min="7172" max="7177" width="17.85546875" customWidth="1"/>
    <col min="7178" max="7180" width="13.5703125" customWidth="1"/>
    <col min="7425" max="7425" width="17.85546875" customWidth="1"/>
    <col min="7426" max="7427" width="13.5703125" customWidth="1"/>
    <col min="7428" max="7433" width="17.85546875" customWidth="1"/>
    <col min="7434" max="7436" width="13.5703125" customWidth="1"/>
    <col min="7681" max="7681" width="17.85546875" customWidth="1"/>
    <col min="7682" max="7683" width="13.5703125" customWidth="1"/>
    <col min="7684" max="7689" width="17.85546875" customWidth="1"/>
    <col min="7690" max="7692" width="13.5703125" customWidth="1"/>
    <col min="7937" max="7937" width="17.85546875" customWidth="1"/>
    <col min="7938" max="7939" width="13.5703125" customWidth="1"/>
    <col min="7940" max="7945" width="17.85546875" customWidth="1"/>
    <col min="7946" max="7948" width="13.5703125" customWidth="1"/>
    <col min="8193" max="8193" width="17.85546875" customWidth="1"/>
    <col min="8194" max="8195" width="13.5703125" customWidth="1"/>
    <col min="8196" max="8201" width="17.85546875" customWidth="1"/>
    <col min="8202" max="8204" width="13.5703125" customWidth="1"/>
    <col min="8449" max="8449" width="17.85546875" customWidth="1"/>
    <col min="8450" max="8451" width="13.5703125" customWidth="1"/>
    <col min="8452" max="8457" width="17.85546875" customWidth="1"/>
    <col min="8458" max="8460" width="13.5703125" customWidth="1"/>
    <col min="8705" max="8705" width="17.85546875" customWidth="1"/>
    <col min="8706" max="8707" width="13.5703125" customWidth="1"/>
    <col min="8708" max="8713" width="17.85546875" customWidth="1"/>
    <col min="8714" max="8716" width="13.5703125" customWidth="1"/>
    <col min="8961" max="8961" width="17.85546875" customWidth="1"/>
    <col min="8962" max="8963" width="13.5703125" customWidth="1"/>
    <col min="8964" max="8969" width="17.85546875" customWidth="1"/>
    <col min="8970" max="8972" width="13.5703125" customWidth="1"/>
    <col min="9217" max="9217" width="17.85546875" customWidth="1"/>
    <col min="9218" max="9219" width="13.5703125" customWidth="1"/>
    <col min="9220" max="9225" width="17.85546875" customWidth="1"/>
    <col min="9226" max="9228" width="13.5703125" customWidth="1"/>
    <col min="9473" max="9473" width="17.85546875" customWidth="1"/>
    <col min="9474" max="9475" width="13.5703125" customWidth="1"/>
    <col min="9476" max="9481" width="17.85546875" customWidth="1"/>
    <col min="9482" max="9484" width="13.5703125" customWidth="1"/>
    <col min="9729" max="9729" width="17.85546875" customWidth="1"/>
    <col min="9730" max="9731" width="13.5703125" customWidth="1"/>
    <col min="9732" max="9737" width="17.85546875" customWidth="1"/>
    <col min="9738" max="9740" width="13.5703125" customWidth="1"/>
    <col min="9985" max="9985" width="17.85546875" customWidth="1"/>
    <col min="9986" max="9987" width="13.5703125" customWidth="1"/>
    <col min="9988" max="9993" width="17.85546875" customWidth="1"/>
    <col min="9994" max="9996" width="13.5703125" customWidth="1"/>
    <col min="10241" max="10241" width="17.85546875" customWidth="1"/>
    <col min="10242" max="10243" width="13.5703125" customWidth="1"/>
    <col min="10244" max="10249" width="17.85546875" customWidth="1"/>
    <col min="10250" max="10252" width="13.5703125" customWidth="1"/>
    <col min="10497" max="10497" width="17.85546875" customWidth="1"/>
    <col min="10498" max="10499" width="13.5703125" customWidth="1"/>
    <col min="10500" max="10505" width="17.85546875" customWidth="1"/>
    <col min="10506" max="10508" width="13.5703125" customWidth="1"/>
    <col min="10753" max="10753" width="17.85546875" customWidth="1"/>
    <col min="10754" max="10755" width="13.5703125" customWidth="1"/>
    <col min="10756" max="10761" width="17.85546875" customWidth="1"/>
    <col min="10762" max="10764" width="13.5703125" customWidth="1"/>
    <col min="11009" max="11009" width="17.85546875" customWidth="1"/>
    <col min="11010" max="11011" width="13.5703125" customWidth="1"/>
    <col min="11012" max="11017" width="17.85546875" customWidth="1"/>
    <col min="11018" max="11020" width="13.5703125" customWidth="1"/>
    <col min="11265" max="11265" width="17.85546875" customWidth="1"/>
    <col min="11266" max="11267" width="13.5703125" customWidth="1"/>
    <col min="11268" max="11273" width="17.85546875" customWidth="1"/>
    <col min="11274" max="11276" width="13.5703125" customWidth="1"/>
    <col min="11521" max="11521" width="17.85546875" customWidth="1"/>
    <col min="11522" max="11523" width="13.5703125" customWidth="1"/>
    <col min="11524" max="11529" width="17.85546875" customWidth="1"/>
    <col min="11530" max="11532" width="13.5703125" customWidth="1"/>
    <col min="11777" max="11777" width="17.85546875" customWidth="1"/>
    <col min="11778" max="11779" width="13.5703125" customWidth="1"/>
    <col min="11780" max="11785" width="17.85546875" customWidth="1"/>
    <col min="11786" max="11788" width="13.5703125" customWidth="1"/>
    <col min="12033" max="12033" width="17.85546875" customWidth="1"/>
    <col min="12034" max="12035" width="13.5703125" customWidth="1"/>
    <col min="12036" max="12041" width="17.85546875" customWidth="1"/>
    <col min="12042" max="12044" width="13.5703125" customWidth="1"/>
    <col min="12289" max="12289" width="17.85546875" customWidth="1"/>
    <col min="12290" max="12291" width="13.5703125" customWidth="1"/>
    <col min="12292" max="12297" width="17.85546875" customWidth="1"/>
    <col min="12298" max="12300" width="13.5703125" customWidth="1"/>
    <col min="12545" max="12545" width="17.85546875" customWidth="1"/>
    <col min="12546" max="12547" width="13.5703125" customWidth="1"/>
    <col min="12548" max="12553" width="17.85546875" customWidth="1"/>
    <col min="12554" max="12556" width="13.5703125" customWidth="1"/>
    <col min="12801" max="12801" width="17.85546875" customWidth="1"/>
    <col min="12802" max="12803" width="13.5703125" customWidth="1"/>
    <col min="12804" max="12809" width="17.85546875" customWidth="1"/>
    <col min="12810" max="12812" width="13.5703125" customWidth="1"/>
    <col min="13057" max="13057" width="17.85546875" customWidth="1"/>
    <col min="13058" max="13059" width="13.5703125" customWidth="1"/>
    <col min="13060" max="13065" width="17.85546875" customWidth="1"/>
    <col min="13066" max="13068" width="13.5703125" customWidth="1"/>
    <col min="13313" max="13313" width="17.85546875" customWidth="1"/>
    <col min="13314" max="13315" width="13.5703125" customWidth="1"/>
    <col min="13316" max="13321" width="17.85546875" customWidth="1"/>
    <col min="13322" max="13324" width="13.5703125" customWidth="1"/>
    <col min="13569" max="13569" width="17.85546875" customWidth="1"/>
    <col min="13570" max="13571" width="13.5703125" customWidth="1"/>
    <col min="13572" max="13577" width="17.85546875" customWidth="1"/>
    <col min="13578" max="13580" width="13.5703125" customWidth="1"/>
    <col min="13825" max="13825" width="17.85546875" customWidth="1"/>
    <col min="13826" max="13827" width="13.5703125" customWidth="1"/>
    <col min="13828" max="13833" width="17.85546875" customWidth="1"/>
    <col min="13834" max="13836" width="13.5703125" customWidth="1"/>
    <col min="14081" max="14081" width="17.85546875" customWidth="1"/>
    <col min="14082" max="14083" width="13.5703125" customWidth="1"/>
    <col min="14084" max="14089" width="17.85546875" customWidth="1"/>
    <col min="14090" max="14092" width="13.5703125" customWidth="1"/>
    <col min="14337" max="14337" width="17.85546875" customWidth="1"/>
    <col min="14338" max="14339" width="13.5703125" customWidth="1"/>
    <col min="14340" max="14345" width="17.85546875" customWidth="1"/>
    <col min="14346" max="14348" width="13.5703125" customWidth="1"/>
    <col min="14593" max="14593" width="17.85546875" customWidth="1"/>
    <col min="14594" max="14595" width="13.5703125" customWidth="1"/>
    <col min="14596" max="14601" width="17.85546875" customWidth="1"/>
    <col min="14602" max="14604" width="13.5703125" customWidth="1"/>
    <col min="14849" max="14849" width="17.85546875" customWidth="1"/>
    <col min="14850" max="14851" width="13.5703125" customWidth="1"/>
    <col min="14852" max="14857" width="17.85546875" customWidth="1"/>
    <col min="14858" max="14860" width="13.5703125" customWidth="1"/>
    <col min="15105" max="15105" width="17.85546875" customWidth="1"/>
    <col min="15106" max="15107" width="13.5703125" customWidth="1"/>
    <col min="15108" max="15113" width="17.85546875" customWidth="1"/>
    <col min="15114" max="15116" width="13.5703125" customWidth="1"/>
    <col min="15361" max="15361" width="17.85546875" customWidth="1"/>
    <col min="15362" max="15363" width="13.5703125" customWidth="1"/>
    <col min="15364" max="15369" width="17.85546875" customWidth="1"/>
    <col min="15370" max="15372" width="13.5703125" customWidth="1"/>
    <col min="15617" max="15617" width="17.85546875" customWidth="1"/>
    <col min="15618" max="15619" width="13.5703125" customWidth="1"/>
    <col min="15620" max="15625" width="17.85546875" customWidth="1"/>
    <col min="15626" max="15628" width="13.5703125" customWidth="1"/>
    <col min="15873" max="15873" width="17.85546875" customWidth="1"/>
    <col min="15874" max="15875" width="13.5703125" customWidth="1"/>
    <col min="15876" max="15881" width="17.85546875" customWidth="1"/>
    <col min="15882" max="15884" width="13.5703125" customWidth="1"/>
    <col min="16129" max="16129" width="17.85546875" customWidth="1"/>
    <col min="16130" max="16131" width="13.5703125" customWidth="1"/>
    <col min="16132" max="16137" width="17.85546875" customWidth="1"/>
    <col min="16138" max="16140" width="13.5703125" customWidth="1"/>
  </cols>
  <sheetData>
    <row r="1" spans="1:18" ht="22.5" customHeight="1">
      <c r="A1" s="416" t="s">
        <v>575</v>
      </c>
      <c r="B1" s="416"/>
      <c r="C1" s="416"/>
      <c r="D1" s="416"/>
      <c r="E1" s="416"/>
      <c r="F1" s="416"/>
      <c r="G1" s="416"/>
      <c r="H1" s="416"/>
      <c r="I1" s="416"/>
      <c r="J1" s="416"/>
      <c r="K1" s="416"/>
      <c r="L1" s="416"/>
    </row>
    <row r="2" spans="1:18" ht="96.75" customHeight="1">
      <c r="A2" s="66" t="s">
        <v>100</v>
      </c>
      <c r="B2" s="65" t="s">
        <v>166</v>
      </c>
      <c r="C2" s="66" t="s">
        <v>167</v>
      </c>
      <c r="D2" s="65" t="s">
        <v>168</v>
      </c>
      <c r="E2" s="66" t="s">
        <v>169</v>
      </c>
      <c r="F2" s="65" t="s">
        <v>170</v>
      </c>
      <c r="G2" s="66" t="s">
        <v>171</v>
      </c>
      <c r="H2" s="65" t="s">
        <v>172</v>
      </c>
      <c r="I2" s="66" t="s">
        <v>173</v>
      </c>
      <c r="J2" s="65" t="s">
        <v>174</v>
      </c>
      <c r="K2" s="66" t="s">
        <v>175</v>
      </c>
      <c r="L2" s="67" t="s">
        <v>160</v>
      </c>
    </row>
    <row r="3" spans="1:18">
      <c r="A3" s="230" t="s">
        <v>563</v>
      </c>
      <c r="B3" s="172">
        <v>58</v>
      </c>
      <c r="C3" s="172">
        <v>547</v>
      </c>
      <c r="D3" s="172">
        <v>6833</v>
      </c>
      <c r="E3" s="172">
        <v>6674</v>
      </c>
      <c r="F3" s="172">
        <v>11649</v>
      </c>
      <c r="G3" s="172">
        <v>39804</v>
      </c>
      <c r="H3" s="172">
        <v>1407</v>
      </c>
      <c r="I3" s="172">
        <v>11011</v>
      </c>
      <c r="J3" s="172">
        <v>4335</v>
      </c>
      <c r="K3" s="172">
        <v>30432</v>
      </c>
      <c r="L3" s="174">
        <v>112750</v>
      </c>
    </row>
    <row r="8" spans="1:18">
      <c r="I8" s="6"/>
    </row>
    <row r="12" spans="1:18">
      <c r="H12" s="172"/>
      <c r="I12" s="172"/>
      <c r="J12" s="172"/>
      <c r="K12" s="172"/>
      <c r="L12" s="172"/>
      <c r="M12" s="172"/>
      <c r="N12" s="172"/>
      <c r="O12" s="172"/>
      <c r="P12" s="172"/>
      <c r="Q12" s="172"/>
      <c r="R12" s="172"/>
    </row>
    <row r="33" spans="1:2">
      <c r="A33" s="42" t="s">
        <v>112</v>
      </c>
      <c r="B33" s="42" t="s">
        <v>113</v>
      </c>
    </row>
    <row r="34" spans="1:2">
      <c r="A34" s="42" t="s">
        <v>114</v>
      </c>
      <c r="B34" s="42" t="s">
        <v>48</v>
      </c>
    </row>
  </sheetData>
  <sheetProtection algorithmName="SHA-512" hashValue="UvA/FRI3lwZ/GjUpP1f2hN9zuohoT8PuDvI14+b5TSy30oY7w+EAKeEO6Y+y+hOJmFWaxgwHsvnlw0hGK3qQHw==" saltValue="uQV02Dd5nAI1mcoFR3A/Eg==" spinCount="100000" sheet="1" objects="1" scenarios="1"/>
  <mergeCells count="1">
    <mergeCell ref="A1:L1"/>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30"/>
  <sheetViews>
    <sheetView showGridLines="0" zoomScale="80" zoomScaleNormal="80" workbookViewId="0">
      <selection activeCell="N13" sqref="N13"/>
    </sheetView>
  </sheetViews>
  <sheetFormatPr baseColWidth="10" defaultRowHeight="15"/>
  <cols>
    <col min="1" max="1" width="18.42578125" customWidth="1"/>
    <col min="2" max="4" width="16" customWidth="1"/>
  </cols>
  <sheetData>
    <row r="1" spans="1:18" ht="35.25" customHeight="1">
      <c r="A1" s="398" t="s">
        <v>298</v>
      </c>
      <c r="B1" s="398"/>
      <c r="C1" s="398"/>
      <c r="D1" s="398"/>
    </row>
    <row r="2" spans="1:18" ht="15.75">
      <c r="A2" s="417" t="s">
        <v>563</v>
      </c>
      <c r="B2" s="417"/>
      <c r="C2" s="417"/>
      <c r="D2" s="417"/>
    </row>
    <row r="3" spans="1:18" ht="15.75">
      <c r="A3" s="145"/>
      <c r="B3" s="65" t="s">
        <v>177</v>
      </c>
      <c r="C3" s="66" t="s">
        <v>178</v>
      </c>
      <c r="D3" s="76" t="s">
        <v>179</v>
      </c>
      <c r="N3" s="388" t="s">
        <v>597</v>
      </c>
      <c r="O3" s="418"/>
      <c r="P3" s="418"/>
      <c r="Q3" s="418"/>
      <c r="R3" s="418"/>
    </row>
    <row r="4" spans="1:18">
      <c r="A4" s="264" t="s">
        <v>180</v>
      </c>
      <c r="B4" s="249">
        <v>8215</v>
      </c>
      <c r="C4" s="250">
        <v>9166</v>
      </c>
      <c r="D4" s="251">
        <v>17381</v>
      </c>
      <c r="N4" s="418"/>
      <c r="O4" s="418"/>
      <c r="P4" s="418"/>
      <c r="Q4" s="418"/>
      <c r="R4" s="418"/>
    </row>
    <row r="5" spans="1:18" ht="30" customHeight="1">
      <c r="A5" s="265" t="s">
        <v>181</v>
      </c>
      <c r="B5" s="252">
        <v>6720</v>
      </c>
      <c r="C5" s="253">
        <v>7527</v>
      </c>
      <c r="D5" s="254">
        <v>14247</v>
      </c>
      <c r="N5" s="418"/>
      <c r="O5" s="418"/>
      <c r="P5" s="418"/>
      <c r="Q5" s="418"/>
      <c r="R5" s="418"/>
    </row>
    <row r="6" spans="1:18" ht="30" customHeight="1">
      <c r="A6" s="266" t="s">
        <v>182</v>
      </c>
      <c r="B6" s="252">
        <v>46580</v>
      </c>
      <c r="C6" s="253">
        <v>58941</v>
      </c>
      <c r="D6" s="254">
        <v>105521</v>
      </c>
      <c r="N6" s="418"/>
      <c r="O6" s="418"/>
      <c r="P6" s="418"/>
      <c r="Q6" s="418"/>
      <c r="R6" s="418"/>
    </row>
    <row r="7" spans="1:18" ht="51" customHeight="1">
      <c r="A7" s="65" t="s">
        <v>183</v>
      </c>
      <c r="B7" s="255">
        <f>SUM(B4:B6)</f>
        <v>61515</v>
      </c>
      <c r="C7" s="256">
        <f>SUM(C4:C6)</f>
        <v>75634</v>
      </c>
      <c r="D7" s="257">
        <f>SUM(D4:D6)</f>
        <v>137149</v>
      </c>
      <c r="N7" s="418"/>
      <c r="O7" s="418"/>
      <c r="P7" s="418"/>
      <c r="Q7" s="418"/>
      <c r="R7" s="418"/>
    </row>
    <row r="8" spans="1:18">
      <c r="A8" s="264" t="s">
        <v>184</v>
      </c>
      <c r="B8" s="258">
        <v>947</v>
      </c>
      <c r="C8" s="259">
        <v>856</v>
      </c>
      <c r="D8" s="254">
        <v>1803</v>
      </c>
      <c r="N8" s="418"/>
      <c r="O8" s="418"/>
      <c r="P8" s="418"/>
      <c r="Q8" s="418"/>
      <c r="R8" s="418"/>
    </row>
    <row r="9" spans="1:18">
      <c r="A9" s="265" t="s">
        <v>185</v>
      </c>
      <c r="B9" s="252">
        <v>4015</v>
      </c>
      <c r="C9" s="253">
        <v>5124</v>
      </c>
      <c r="D9" s="254">
        <v>9139</v>
      </c>
      <c r="N9" s="418"/>
      <c r="O9" s="418"/>
      <c r="P9" s="418"/>
      <c r="Q9" s="418"/>
      <c r="R9" s="418"/>
    </row>
    <row r="10" spans="1:18">
      <c r="A10" s="265" t="s">
        <v>186</v>
      </c>
      <c r="B10" s="258">
        <v>450</v>
      </c>
      <c r="C10" s="259">
        <v>423</v>
      </c>
      <c r="D10" s="260">
        <v>873</v>
      </c>
      <c r="N10" s="418"/>
      <c r="O10" s="418"/>
      <c r="P10" s="418"/>
      <c r="Q10" s="418"/>
      <c r="R10" s="418"/>
    </row>
    <row r="11" spans="1:18">
      <c r="A11" s="266" t="s">
        <v>187</v>
      </c>
      <c r="B11" s="252">
        <v>51505</v>
      </c>
      <c r="C11" s="253">
        <v>61245</v>
      </c>
      <c r="D11" s="254">
        <v>112750</v>
      </c>
      <c r="N11" s="418"/>
      <c r="O11" s="418"/>
      <c r="P11" s="418"/>
      <c r="Q11" s="418"/>
      <c r="R11" s="418"/>
    </row>
    <row r="12" spans="1:18" ht="38.25" customHeight="1">
      <c r="A12" s="65" t="s">
        <v>188</v>
      </c>
      <c r="B12" s="255">
        <f>SUM(B8:B11)</f>
        <v>56917</v>
      </c>
      <c r="C12" s="256">
        <f>SUM(C8:C11)</f>
        <v>67648</v>
      </c>
      <c r="D12" s="257">
        <f>SUM(D8:D11)</f>
        <v>124565</v>
      </c>
      <c r="N12" s="418"/>
      <c r="O12" s="418"/>
      <c r="P12" s="418"/>
      <c r="Q12" s="418"/>
      <c r="R12" s="418"/>
    </row>
    <row r="13" spans="1:18">
      <c r="A13" s="66" t="s">
        <v>189</v>
      </c>
      <c r="B13" s="261">
        <f>B7+B12</f>
        <v>118432</v>
      </c>
      <c r="C13" s="262">
        <f>C7+C12</f>
        <v>143282</v>
      </c>
      <c r="D13" s="263">
        <f>D7+D12</f>
        <v>261714</v>
      </c>
    </row>
    <row r="19" spans="1:19">
      <c r="A19" s="42" t="s">
        <v>112</v>
      </c>
      <c r="B19" s="42" t="s">
        <v>113</v>
      </c>
      <c r="N19" s="6"/>
      <c r="O19" s="6"/>
      <c r="P19" s="6"/>
      <c r="Q19" s="6"/>
      <c r="R19" s="6"/>
      <c r="S19" s="6"/>
    </row>
    <row r="20" spans="1:19">
      <c r="A20" s="42" t="s">
        <v>114</v>
      </c>
      <c r="B20" s="42" t="s">
        <v>48</v>
      </c>
      <c r="I20" s="6"/>
      <c r="J20" s="6"/>
      <c r="K20" s="6"/>
      <c r="L20" s="6"/>
      <c r="M20" s="6"/>
      <c r="N20" s="6"/>
      <c r="O20" s="6"/>
      <c r="P20" s="6"/>
      <c r="Q20" s="6"/>
      <c r="R20" s="6"/>
      <c r="S20" s="6"/>
    </row>
    <row r="21" spans="1:19">
      <c r="I21" s="6"/>
      <c r="J21" s="6"/>
      <c r="K21" s="6"/>
      <c r="L21" s="6"/>
      <c r="M21" s="6"/>
      <c r="N21" s="6"/>
      <c r="O21" s="6"/>
      <c r="P21" s="6"/>
      <c r="Q21" s="6"/>
      <c r="R21" s="6"/>
      <c r="S21" s="6"/>
    </row>
    <row r="22" spans="1:19">
      <c r="I22" s="6"/>
      <c r="J22" s="6"/>
      <c r="K22" s="6"/>
      <c r="L22" s="6"/>
      <c r="M22" s="6"/>
      <c r="N22" s="6"/>
      <c r="O22" s="6"/>
      <c r="P22" s="6"/>
      <c r="Q22" s="6"/>
      <c r="S22" s="6"/>
    </row>
    <row r="23" spans="1:19">
      <c r="K23" s="6"/>
      <c r="L23" s="6"/>
      <c r="M23" s="6"/>
      <c r="N23" s="6"/>
      <c r="Q23" s="6"/>
      <c r="R23" s="6"/>
      <c r="S23" s="6"/>
    </row>
    <row r="24" spans="1:19">
      <c r="I24" s="6"/>
      <c r="J24" s="6"/>
      <c r="K24" s="6"/>
      <c r="L24" s="6"/>
    </row>
    <row r="25" spans="1:19">
      <c r="Q25" s="6"/>
      <c r="R25" s="6"/>
      <c r="S25" s="6"/>
    </row>
    <row r="26" spans="1:19">
      <c r="I26" s="6"/>
      <c r="J26" s="6"/>
      <c r="L26" s="6"/>
      <c r="O26" s="6"/>
      <c r="P26" s="6"/>
      <c r="Q26" s="6"/>
      <c r="R26" s="6"/>
      <c r="S26" s="6"/>
    </row>
    <row r="27" spans="1:19">
      <c r="I27" s="6"/>
      <c r="J27" s="6"/>
      <c r="K27" s="6"/>
      <c r="L27" s="6"/>
      <c r="M27" s="6"/>
      <c r="N27" s="6"/>
      <c r="O27" s="6"/>
      <c r="P27" s="6"/>
      <c r="Q27" s="6"/>
    </row>
    <row r="28" spans="1:19">
      <c r="L28" s="6"/>
      <c r="M28" s="6"/>
      <c r="N28" s="6"/>
    </row>
    <row r="30" spans="1:19">
      <c r="K30" s="6"/>
    </row>
  </sheetData>
  <sheetProtection algorithmName="SHA-512" hashValue="BFIjq4s8b/YQijJ/VCdTrGLOAn+P6NJQLLLXDt+9opX51+1EFeqdA/FRepN4d47axiVFm/9ZYdfnH9AJKVYlZg==" saltValue="LOa6LwQL74ljh/UGojfORw==" spinCount="100000" sheet="1" objects="1" scenarios="1"/>
  <sortState ref="N19:S24">
    <sortCondition ref="N19"/>
  </sortState>
  <mergeCells count="3">
    <mergeCell ref="A1:D1"/>
    <mergeCell ref="A2:D2"/>
    <mergeCell ref="N3:R12"/>
  </mergeCells>
  <pageMargins left="0.7" right="0.7" top="0.75" bottom="0.75" header="0.3" footer="0.3"/>
  <pageSetup paperSize="9"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S53"/>
  <sheetViews>
    <sheetView showGridLines="0" zoomScale="80" zoomScaleNormal="80" workbookViewId="0">
      <selection activeCell="P21" sqref="P21"/>
    </sheetView>
  </sheetViews>
  <sheetFormatPr baseColWidth="10" defaultRowHeight="15"/>
  <cols>
    <col min="1" max="1" width="35" style="77" customWidth="1"/>
    <col min="6" max="6" width="15.85546875" customWidth="1"/>
    <col min="257" max="257" width="35" customWidth="1"/>
    <col min="262" max="262" width="15.85546875" customWidth="1"/>
    <col min="513" max="513" width="35" customWidth="1"/>
    <col min="518" max="518" width="15.85546875" customWidth="1"/>
    <col min="769" max="769" width="35" customWidth="1"/>
    <col min="774" max="774" width="15.85546875" customWidth="1"/>
    <col min="1025" max="1025" width="35" customWidth="1"/>
    <col min="1030" max="1030" width="15.85546875" customWidth="1"/>
    <col min="1281" max="1281" width="35" customWidth="1"/>
    <col min="1286" max="1286" width="15.85546875" customWidth="1"/>
    <col min="1537" max="1537" width="35" customWidth="1"/>
    <col min="1542" max="1542" width="15.85546875" customWidth="1"/>
    <col min="1793" max="1793" width="35" customWidth="1"/>
    <col min="1798" max="1798" width="15.85546875" customWidth="1"/>
    <col min="2049" max="2049" width="35" customWidth="1"/>
    <col min="2054" max="2054" width="15.85546875" customWidth="1"/>
    <col min="2305" max="2305" width="35" customWidth="1"/>
    <col min="2310" max="2310" width="15.85546875" customWidth="1"/>
    <col min="2561" max="2561" width="35" customWidth="1"/>
    <col min="2566" max="2566" width="15.85546875" customWidth="1"/>
    <col min="2817" max="2817" width="35" customWidth="1"/>
    <col min="2822" max="2822" width="15.85546875" customWidth="1"/>
    <col min="3073" max="3073" width="35" customWidth="1"/>
    <col min="3078" max="3078" width="15.85546875" customWidth="1"/>
    <col min="3329" max="3329" width="35" customWidth="1"/>
    <col min="3334" max="3334" width="15.85546875" customWidth="1"/>
    <col min="3585" max="3585" width="35" customWidth="1"/>
    <col min="3590" max="3590" width="15.85546875" customWidth="1"/>
    <col min="3841" max="3841" width="35" customWidth="1"/>
    <col min="3846" max="3846" width="15.85546875" customWidth="1"/>
    <col min="4097" max="4097" width="35" customWidth="1"/>
    <col min="4102" max="4102" width="15.85546875" customWidth="1"/>
    <col min="4353" max="4353" width="35" customWidth="1"/>
    <col min="4358" max="4358" width="15.85546875" customWidth="1"/>
    <col min="4609" max="4609" width="35" customWidth="1"/>
    <col min="4614" max="4614" width="15.85546875" customWidth="1"/>
    <col min="4865" max="4865" width="35" customWidth="1"/>
    <col min="4870" max="4870" width="15.85546875" customWidth="1"/>
    <col min="5121" max="5121" width="35" customWidth="1"/>
    <col min="5126" max="5126" width="15.85546875" customWidth="1"/>
    <col min="5377" max="5377" width="35" customWidth="1"/>
    <col min="5382" max="5382" width="15.85546875" customWidth="1"/>
    <col min="5633" max="5633" width="35" customWidth="1"/>
    <col min="5638" max="5638" width="15.85546875" customWidth="1"/>
    <col min="5889" max="5889" width="35" customWidth="1"/>
    <col min="5894" max="5894" width="15.85546875" customWidth="1"/>
    <col min="6145" max="6145" width="35" customWidth="1"/>
    <col min="6150" max="6150" width="15.85546875" customWidth="1"/>
    <col min="6401" max="6401" width="35" customWidth="1"/>
    <col min="6406" max="6406" width="15.85546875" customWidth="1"/>
    <col min="6657" max="6657" width="35" customWidth="1"/>
    <col min="6662" max="6662" width="15.85546875" customWidth="1"/>
    <col min="6913" max="6913" width="35" customWidth="1"/>
    <col min="6918" max="6918" width="15.85546875" customWidth="1"/>
    <col min="7169" max="7169" width="35" customWidth="1"/>
    <col min="7174" max="7174" width="15.85546875" customWidth="1"/>
    <col min="7425" max="7425" width="35" customWidth="1"/>
    <col min="7430" max="7430" width="15.85546875" customWidth="1"/>
    <col min="7681" max="7681" width="35" customWidth="1"/>
    <col min="7686" max="7686" width="15.85546875" customWidth="1"/>
    <col min="7937" max="7937" width="35" customWidth="1"/>
    <col min="7942" max="7942" width="15.85546875" customWidth="1"/>
    <col min="8193" max="8193" width="35" customWidth="1"/>
    <col min="8198" max="8198" width="15.85546875" customWidth="1"/>
    <col min="8449" max="8449" width="35" customWidth="1"/>
    <col min="8454" max="8454" width="15.85546875" customWidth="1"/>
    <col min="8705" max="8705" width="35" customWidth="1"/>
    <col min="8710" max="8710" width="15.85546875" customWidth="1"/>
    <col min="8961" max="8961" width="35" customWidth="1"/>
    <col min="8966" max="8966" width="15.85546875" customWidth="1"/>
    <col min="9217" max="9217" width="35" customWidth="1"/>
    <col min="9222" max="9222" width="15.85546875" customWidth="1"/>
    <col min="9473" max="9473" width="35" customWidth="1"/>
    <col min="9478" max="9478" width="15.85546875" customWidth="1"/>
    <col min="9729" max="9729" width="35" customWidth="1"/>
    <col min="9734" max="9734" width="15.85546875" customWidth="1"/>
    <col min="9985" max="9985" width="35" customWidth="1"/>
    <col min="9990" max="9990" width="15.85546875" customWidth="1"/>
    <col min="10241" max="10241" width="35" customWidth="1"/>
    <col min="10246" max="10246" width="15.85546875" customWidth="1"/>
    <col min="10497" max="10497" width="35" customWidth="1"/>
    <col min="10502" max="10502" width="15.85546875" customWidth="1"/>
    <col min="10753" max="10753" width="35" customWidth="1"/>
    <col min="10758" max="10758" width="15.85546875" customWidth="1"/>
    <col min="11009" max="11009" width="35" customWidth="1"/>
    <col min="11014" max="11014" width="15.85546875" customWidth="1"/>
    <col min="11265" max="11265" width="35" customWidth="1"/>
    <col min="11270" max="11270" width="15.85546875" customWidth="1"/>
    <col min="11521" max="11521" width="35" customWidth="1"/>
    <col min="11526" max="11526" width="15.85546875" customWidth="1"/>
    <col min="11777" max="11777" width="35" customWidth="1"/>
    <col min="11782" max="11782" width="15.85546875" customWidth="1"/>
    <col min="12033" max="12033" width="35" customWidth="1"/>
    <col min="12038" max="12038" width="15.85546875" customWidth="1"/>
    <col min="12289" max="12289" width="35" customWidth="1"/>
    <col min="12294" max="12294" width="15.85546875" customWidth="1"/>
    <col min="12545" max="12545" width="35" customWidth="1"/>
    <col min="12550" max="12550" width="15.85546875" customWidth="1"/>
    <col min="12801" max="12801" width="35" customWidth="1"/>
    <col min="12806" max="12806" width="15.85546875" customWidth="1"/>
    <col min="13057" max="13057" width="35" customWidth="1"/>
    <col min="13062" max="13062" width="15.85546875" customWidth="1"/>
    <col min="13313" max="13313" width="35" customWidth="1"/>
    <col min="13318" max="13318" width="15.85546875" customWidth="1"/>
    <col min="13569" max="13569" width="35" customWidth="1"/>
    <col min="13574" max="13574" width="15.85546875" customWidth="1"/>
    <col min="13825" max="13825" width="35" customWidth="1"/>
    <col min="13830" max="13830" width="15.85546875" customWidth="1"/>
    <col min="14081" max="14081" width="35" customWidth="1"/>
    <col min="14086" max="14086" width="15.85546875" customWidth="1"/>
    <col min="14337" max="14337" width="35" customWidth="1"/>
    <col min="14342" max="14342" width="15.85546875" customWidth="1"/>
    <col min="14593" max="14593" width="35" customWidth="1"/>
    <col min="14598" max="14598" width="15.85546875" customWidth="1"/>
    <col min="14849" max="14849" width="35" customWidth="1"/>
    <col min="14854" max="14854" width="15.85546875" customWidth="1"/>
    <col min="15105" max="15105" width="35" customWidth="1"/>
    <col min="15110" max="15110" width="15.85546875" customWidth="1"/>
    <col min="15361" max="15361" width="35" customWidth="1"/>
    <col min="15366" max="15366" width="15.85546875" customWidth="1"/>
    <col min="15617" max="15617" width="35" customWidth="1"/>
    <col min="15622" max="15622" width="15.85546875" customWidth="1"/>
    <col min="15873" max="15873" width="35" customWidth="1"/>
    <col min="15878" max="15878" width="15.85546875" customWidth="1"/>
    <col min="16129" max="16129" width="35" customWidth="1"/>
    <col min="16134" max="16134" width="15.85546875" customWidth="1"/>
  </cols>
  <sheetData>
    <row r="1" spans="1:19" s="170" customFormat="1" ht="43.5" customHeight="1">
      <c r="A1" s="420" t="s">
        <v>176</v>
      </c>
      <c r="B1" s="420"/>
      <c r="C1" s="420"/>
      <c r="D1" s="420"/>
      <c r="E1" s="180"/>
      <c r="F1" s="420" t="s">
        <v>311</v>
      </c>
      <c r="G1" s="420"/>
      <c r="H1" s="420"/>
      <c r="I1" s="420"/>
      <c r="J1" s="420"/>
      <c r="K1" s="180"/>
      <c r="L1" s="180"/>
      <c r="M1" s="180"/>
      <c r="N1" s="180"/>
      <c r="O1" s="180"/>
      <c r="P1" s="180"/>
      <c r="Q1" s="180"/>
      <c r="R1" s="180"/>
      <c r="S1" s="180"/>
    </row>
    <row r="2" spans="1:19" ht="15.75">
      <c r="A2" s="419">
        <v>42736</v>
      </c>
      <c r="B2" s="419"/>
      <c r="C2" s="419"/>
      <c r="D2" s="419"/>
      <c r="G2" s="74">
        <v>2017</v>
      </c>
      <c r="H2" s="74">
        <v>2018</v>
      </c>
      <c r="I2" s="74">
        <v>2019</v>
      </c>
      <c r="J2" s="74">
        <v>2020</v>
      </c>
    </row>
    <row r="3" spans="1:19" ht="15.75">
      <c r="A3" s="75"/>
      <c r="B3" s="65" t="s">
        <v>177</v>
      </c>
      <c r="C3" s="66" t="s">
        <v>178</v>
      </c>
      <c r="D3" s="76" t="s">
        <v>179</v>
      </c>
      <c r="F3" s="273" t="s">
        <v>180</v>
      </c>
      <c r="G3" s="275">
        <v>11937</v>
      </c>
      <c r="H3" s="275">
        <v>11415</v>
      </c>
      <c r="I3" s="276">
        <v>10930</v>
      </c>
      <c r="J3" s="277">
        <v>11317</v>
      </c>
    </row>
    <row r="4" spans="1:19">
      <c r="A4" s="267" t="s">
        <v>180</v>
      </c>
      <c r="B4" s="250">
        <v>5394</v>
      </c>
      <c r="C4" s="250">
        <v>6543</v>
      </c>
      <c r="D4" s="251">
        <v>11937</v>
      </c>
      <c r="F4" s="274" t="s">
        <v>181</v>
      </c>
      <c r="G4" s="278">
        <v>9357</v>
      </c>
      <c r="H4" s="278">
        <v>8656</v>
      </c>
      <c r="I4" s="279">
        <v>9355</v>
      </c>
      <c r="J4" s="280">
        <v>9860</v>
      </c>
    </row>
    <row r="5" spans="1:19">
      <c r="A5" s="268" t="s">
        <v>181</v>
      </c>
      <c r="B5" s="253">
        <v>4358</v>
      </c>
      <c r="C5" s="253">
        <v>4999</v>
      </c>
      <c r="D5" s="254">
        <v>9357</v>
      </c>
      <c r="F5" s="274" t="s">
        <v>182</v>
      </c>
      <c r="G5" s="278">
        <v>100274</v>
      </c>
      <c r="H5" s="278">
        <v>92632</v>
      </c>
      <c r="I5" s="279">
        <v>88690</v>
      </c>
      <c r="J5" s="280">
        <v>87955</v>
      </c>
    </row>
    <row r="6" spans="1:19" ht="38.25">
      <c r="A6" s="268" t="s">
        <v>182</v>
      </c>
      <c r="B6" s="253">
        <v>45059</v>
      </c>
      <c r="C6" s="253">
        <v>55215</v>
      </c>
      <c r="D6" s="254">
        <v>100274</v>
      </c>
      <c r="F6" s="269" t="s">
        <v>183</v>
      </c>
      <c r="G6" s="281">
        <f>SUM(G3:G5)</f>
        <v>121568</v>
      </c>
      <c r="H6" s="281">
        <f>SUM(H3:H5)</f>
        <v>112703</v>
      </c>
      <c r="I6" s="282">
        <f>SUM(I3:I5)</f>
        <v>108975</v>
      </c>
      <c r="J6" s="283">
        <f>SUM(J3:J5)</f>
        <v>109132</v>
      </c>
    </row>
    <row r="7" spans="1:19">
      <c r="A7" s="269" t="s">
        <v>183</v>
      </c>
      <c r="B7" s="271">
        <f>SUM(B4:B6)</f>
        <v>54811</v>
      </c>
      <c r="C7" s="271">
        <f>SUM(C4:C6)</f>
        <v>66757</v>
      </c>
      <c r="D7" s="272">
        <f>SUM(D4:D6)</f>
        <v>121568</v>
      </c>
      <c r="F7" s="274" t="s">
        <v>184</v>
      </c>
      <c r="G7" s="278">
        <v>2273</v>
      </c>
      <c r="H7" s="284">
        <v>1607</v>
      </c>
      <c r="I7" s="279">
        <v>1371</v>
      </c>
      <c r="J7" s="280">
        <v>1797</v>
      </c>
    </row>
    <row r="8" spans="1:19">
      <c r="A8" s="268" t="s">
        <v>184</v>
      </c>
      <c r="B8" s="253">
        <v>1278</v>
      </c>
      <c r="C8" s="259">
        <v>995</v>
      </c>
      <c r="D8" s="254">
        <v>2273</v>
      </c>
      <c r="F8" s="274" t="s">
        <v>185</v>
      </c>
      <c r="G8" s="278">
        <v>8935</v>
      </c>
      <c r="H8" s="278">
        <v>8449</v>
      </c>
      <c r="I8" s="279">
        <v>8437</v>
      </c>
      <c r="J8" s="280">
        <v>7990</v>
      </c>
    </row>
    <row r="9" spans="1:19">
      <c r="A9" s="268" t="s">
        <v>185</v>
      </c>
      <c r="B9" s="253">
        <v>4142</v>
      </c>
      <c r="C9" s="253">
        <v>4793</v>
      </c>
      <c r="D9" s="254">
        <v>8935</v>
      </c>
      <c r="F9" s="274" t="s">
        <v>186</v>
      </c>
      <c r="G9" s="284">
        <v>1047</v>
      </c>
      <c r="H9" s="284">
        <v>892</v>
      </c>
      <c r="I9" s="279">
        <v>853</v>
      </c>
      <c r="J9" s="280">
        <v>856</v>
      </c>
    </row>
    <row r="10" spans="1:19">
      <c r="A10" s="268" t="s">
        <v>186</v>
      </c>
      <c r="B10" s="259">
        <v>553</v>
      </c>
      <c r="C10" s="259">
        <v>494</v>
      </c>
      <c r="D10" s="254">
        <v>1047</v>
      </c>
      <c r="F10" s="274" t="s">
        <v>187</v>
      </c>
      <c r="G10" s="278">
        <v>97951</v>
      </c>
      <c r="H10" s="278">
        <v>92050</v>
      </c>
      <c r="I10" s="279">
        <v>89783</v>
      </c>
      <c r="J10" s="280">
        <v>91389</v>
      </c>
    </row>
    <row r="11" spans="1:19" ht="25.5">
      <c r="A11" s="268" t="s">
        <v>187</v>
      </c>
      <c r="B11" s="253">
        <v>45576</v>
      </c>
      <c r="C11" s="253">
        <v>52375</v>
      </c>
      <c r="D11" s="254">
        <v>97951</v>
      </c>
      <c r="F11" s="269" t="s">
        <v>188</v>
      </c>
      <c r="G11" s="281">
        <f>SUM(G7:G10)</f>
        <v>110206</v>
      </c>
      <c r="H11" s="281">
        <f>SUM(H7:H10)</f>
        <v>102998</v>
      </c>
      <c r="I11" s="282">
        <f>SUM(I7:I10)</f>
        <v>100444</v>
      </c>
      <c r="J11" s="283">
        <f>SUM(J7:J10)</f>
        <v>102032</v>
      </c>
    </row>
    <row r="12" spans="1:19">
      <c r="A12" s="269" t="s">
        <v>188</v>
      </c>
      <c r="B12" s="271">
        <f>SUM(B8:B11)</f>
        <v>51549</v>
      </c>
      <c r="C12" s="271">
        <f>SUM(C8:C11)</f>
        <v>58657</v>
      </c>
      <c r="D12" s="272">
        <f>SUM(D8:D11)</f>
        <v>110206</v>
      </c>
      <c r="F12" s="270" t="s">
        <v>189</v>
      </c>
      <c r="G12" s="285">
        <f>SUM(G6+G11)</f>
        <v>231774</v>
      </c>
      <c r="H12" s="285">
        <f>H6+H11</f>
        <v>215701</v>
      </c>
      <c r="I12" s="286">
        <f>I6+I11</f>
        <v>209419</v>
      </c>
      <c r="J12" s="287">
        <f>J6+J11</f>
        <v>211164</v>
      </c>
    </row>
    <row r="13" spans="1:19">
      <c r="A13" s="270" t="s">
        <v>189</v>
      </c>
      <c r="B13" s="262">
        <f>SUM(B7+B12)</f>
        <v>106360</v>
      </c>
      <c r="C13" s="262">
        <f>SUM(C7+C12)</f>
        <v>125414</v>
      </c>
      <c r="D13" s="263">
        <f>SUM(D7+D12)</f>
        <v>231774</v>
      </c>
    </row>
    <row r="14" spans="1:19" ht="15.75">
      <c r="A14" s="419">
        <v>43101</v>
      </c>
      <c r="B14" s="419"/>
      <c r="C14" s="419"/>
      <c r="D14" s="419"/>
    </row>
    <row r="15" spans="1:19" ht="15.75">
      <c r="A15" s="75"/>
      <c r="B15" s="65" t="s">
        <v>177</v>
      </c>
      <c r="C15" s="66" t="s">
        <v>178</v>
      </c>
      <c r="D15" s="76" t="s">
        <v>179</v>
      </c>
    </row>
    <row r="16" spans="1:19">
      <c r="A16" s="267" t="s">
        <v>180</v>
      </c>
      <c r="B16" s="250">
        <v>5044</v>
      </c>
      <c r="C16" s="250">
        <v>6371</v>
      </c>
      <c r="D16" s="251">
        <v>11415</v>
      </c>
    </row>
    <row r="17" spans="1:8" ht="15.75">
      <c r="A17" s="268" t="s">
        <v>181</v>
      </c>
      <c r="B17" s="253">
        <v>3910</v>
      </c>
      <c r="C17" s="253">
        <v>4746</v>
      </c>
      <c r="D17" s="254">
        <v>8656</v>
      </c>
      <c r="F17" s="199"/>
      <c r="G17" s="65" t="s">
        <v>177</v>
      </c>
      <c r="H17" s="66" t="s">
        <v>178</v>
      </c>
    </row>
    <row r="18" spans="1:8">
      <c r="A18" s="268" t="s">
        <v>182</v>
      </c>
      <c r="B18" s="253">
        <v>40377</v>
      </c>
      <c r="C18" s="253">
        <v>52255</v>
      </c>
      <c r="D18" s="254">
        <v>92632</v>
      </c>
      <c r="F18" s="201">
        <v>2017</v>
      </c>
      <c r="G18" s="6">
        <f>B13</f>
        <v>106360</v>
      </c>
      <c r="H18" s="6">
        <f>C13</f>
        <v>125414</v>
      </c>
    </row>
    <row r="19" spans="1:8">
      <c r="A19" s="269" t="s">
        <v>183</v>
      </c>
      <c r="B19" s="271">
        <f>SUM(B16:B18)</f>
        <v>49331</v>
      </c>
      <c r="C19" s="271">
        <f>SUM(C16:C18)</f>
        <v>63372</v>
      </c>
      <c r="D19" s="272">
        <f>SUM(D16:D18)</f>
        <v>112703</v>
      </c>
      <c r="F19" s="201">
        <v>2018</v>
      </c>
      <c r="G19" s="6">
        <f>B25</f>
        <v>95554</v>
      </c>
      <c r="H19" s="6">
        <f>C25</f>
        <v>120147</v>
      </c>
    </row>
    <row r="20" spans="1:8">
      <c r="A20" s="268" t="s">
        <v>184</v>
      </c>
      <c r="B20" s="253">
        <v>806</v>
      </c>
      <c r="C20" s="259">
        <v>801</v>
      </c>
      <c r="D20" s="254">
        <v>1607</v>
      </c>
      <c r="F20" s="201">
        <v>2019</v>
      </c>
      <c r="G20" s="6">
        <f>B37</f>
        <v>91894</v>
      </c>
      <c r="H20" s="6">
        <f>C37</f>
        <v>117525</v>
      </c>
    </row>
    <row r="21" spans="1:8">
      <c r="A21" s="268" t="s">
        <v>185</v>
      </c>
      <c r="B21" s="253">
        <v>3810</v>
      </c>
      <c r="C21" s="253">
        <v>4639</v>
      </c>
      <c r="D21" s="254">
        <v>8449</v>
      </c>
      <c r="F21" s="201">
        <v>2020</v>
      </c>
      <c r="G21" s="6">
        <f>B49</f>
        <v>93623</v>
      </c>
      <c r="H21" s="6">
        <f>C49</f>
        <v>117541</v>
      </c>
    </row>
    <row r="22" spans="1:8">
      <c r="A22" s="268" t="s">
        <v>186</v>
      </c>
      <c r="B22" s="259">
        <v>478</v>
      </c>
      <c r="C22" s="259">
        <v>414</v>
      </c>
      <c r="D22" s="254">
        <v>892</v>
      </c>
      <c r="F22" s="201"/>
    </row>
    <row r="23" spans="1:8">
      <c r="A23" s="268" t="s">
        <v>187</v>
      </c>
      <c r="B23" s="253">
        <v>41129</v>
      </c>
      <c r="C23" s="253">
        <v>50921</v>
      </c>
      <c r="D23" s="254">
        <v>92050</v>
      </c>
    </row>
    <row r="24" spans="1:8">
      <c r="A24" s="269" t="s">
        <v>188</v>
      </c>
      <c r="B24" s="271">
        <f>SUM(B20:B23)</f>
        <v>46223</v>
      </c>
      <c r="C24" s="271">
        <f>SUM(C20:C23)</f>
        <v>56775</v>
      </c>
      <c r="D24" s="272">
        <f>SUM(D20:D23)</f>
        <v>102998</v>
      </c>
    </row>
    <row r="25" spans="1:8">
      <c r="A25" s="270" t="s">
        <v>189</v>
      </c>
      <c r="B25" s="262">
        <f>B19+B24</f>
        <v>95554</v>
      </c>
      <c r="C25" s="262">
        <f>C19+C24</f>
        <v>120147</v>
      </c>
      <c r="D25" s="263">
        <f>D19+D24</f>
        <v>215701</v>
      </c>
    </row>
    <row r="26" spans="1:8" ht="15.75">
      <c r="A26" s="419">
        <v>43466</v>
      </c>
      <c r="B26" s="419"/>
      <c r="C26" s="419"/>
      <c r="D26" s="419"/>
    </row>
    <row r="27" spans="1:8" ht="15.75">
      <c r="A27" s="75"/>
      <c r="B27" s="65" t="s">
        <v>177</v>
      </c>
      <c r="C27" s="66" t="s">
        <v>178</v>
      </c>
      <c r="D27" s="76" t="s">
        <v>179</v>
      </c>
    </row>
    <row r="28" spans="1:8">
      <c r="A28" s="267" t="s">
        <v>180</v>
      </c>
      <c r="B28" s="250">
        <v>4768</v>
      </c>
      <c r="C28" s="250">
        <v>6162</v>
      </c>
      <c r="D28" s="251">
        <v>10930</v>
      </c>
    </row>
    <row r="29" spans="1:8">
      <c r="A29" s="268" t="s">
        <v>181</v>
      </c>
      <c r="B29" s="253">
        <v>4251</v>
      </c>
      <c r="C29" s="253">
        <v>5104</v>
      </c>
      <c r="D29" s="254">
        <v>9355</v>
      </c>
    </row>
    <row r="30" spans="1:8">
      <c r="A30" s="268" t="s">
        <v>182</v>
      </c>
      <c r="B30" s="253">
        <v>38144</v>
      </c>
      <c r="C30" s="253">
        <v>50546</v>
      </c>
      <c r="D30" s="254">
        <v>88690</v>
      </c>
    </row>
    <row r="31" spans="1:8">
      <c r="A31" s="269" t="s">
        <v>183</v>
      </c>
      <c r="B31" s="271">
        <f>SUM(B28:B30)</f>
        <v>47163</v>
      </c>
      <c r="C31" s="271">
        <f>SUM(C28:C30)</f>
        <v>61812</v>
      </c>
      <c r="D31" s="272">
        <f>SUM(D28:D30)</f>
        <v>108975</v>
      </c>
    </row>
    <row r="32" spans="1:8">
      <c r="A32" s="268" t="s">
        <v>184</v>
      </c>
      <c r="B32" s="253">
        <v>686</v>
      </c>
      <c r="C32" s="259">
        <v>685</v>
      </c>
      <c r="D32" s="254">
        <v>1371</v>
      </c>
    </row>
    <row r="33" spans="1:4">
      <c r="A33" s="268" t="s">
        <v>185</v>
      </c>
      <c r="B33" s="253">
        <v>3768</v>
      </c>
      <c r="C33" s="253">
        <v>4669</v>
      </c>
      <c r="D33" s="254">
        <v>8437</v>
      </c>
    </row>
    <row r="34" spans="1:4">
      <c r="A34" s="268" t="s">
        <v>186</v>
      </c>
      <c r="B34" s="259">
        <v>441</v>
      </c>
      <c r="C34" s="259">
        <v>412</v>
      </c>
      <c r="D34" s="254">
        <v>853</v>
      </c>
    </row>
    <row r="35" spans="1:4">
      <c r="A35" s="268" t="s">
        <v>187</v>
      </c>
      <c r="B35" s="253">
        <v>39836</v>
      </c>
      <c r="C35" s="253">
        <v>49947</v>
      </c>
      <c r="D35" s="254">
        <v>89783</v>
      </c>
    </row>
    <row r="36" spans="1:4">
      <c r="A36" s="269" t="s">
        <v>188</v>
      </c>
      <c r="B36" s="271">
        <f>SUM(B32:B35)</f>
        <v>44731</v>
      </c>
      <c r="C36" s="271">
        <f>SUM(C32:C35)</f>
        <v>55713</v>
      </c>
      <c r="D36" s="272">
        <f>SUM(D32:D35)</f>
        <v>100444</v>
      </c>
    </row>
    <row r="37" spans="1:4">
      <c r="A37" s="270" t="s">
        <v>189</v>
      </c>
      <c r="B37" s="262">
        <f>B31+B36</f>
        <v>91894</v>
      </c>
      <c r="C37" s="262">
        <f>C31+C36</f>
        <v>117525</v>
      </c>
      <c r="D37" s="263">
        <f>D31+D36</f>
        <v>209419</v>
      </c>
    </row>
    <row r="38" spans="1:4" ht="15.75">
      <c r="A38" s="419">
        <v>43831</v>
      </c>
      <c r="B38" s="419"/>
      <c r="C38" s="419"/>
      <c r="D38" s="419"/>
    </row>
    <row r="39" spans="1:4" ht="15.75">
      <c r="A39" s="75"/>
      <c r="B39" s="65" t="s">
        <v>177</v>
      </c>
      <c r="C39" s="66" t="s">
        <v>178</v>
      </c>
      <c r="D39" s="76" t="s">
        <v>179</v>
      </c>
    </row>
    <row r="40" spans="1:4">
      <c r="A40" s="267" t="s">
        <v>180</v>
      </c>
      <c r="B40" s="250">
        <v>5022</v>
      </c>
      <c r="C40" s="250">
        <v>6295</v>
      </c>
      <c r="D40" s="251">
        <v>11317</v>
      </c>
    </row>
    <row r="41" spans="1:4">
      <c r="A41" s="268" t="s">
        <v>181</v>
      </c>
      <c r="B41" s="253">
        <v>4537</v>
      </c>
      <c r="C41" s="253">
        <v>5323</v>
      </c>
      <c r="D41" s="254">
        <v>9860</v>
      </c>
    </row>
    <row r="42" spans="1:4">
      <c r="A42" s="268" t="s">
        <v>182</v>
      </c>
      <c r="B42" s="253">
        <v>38141</v>
      </c>
      <c r="C42" s="253">
        <v>49814</v>
      </c>
      <c r="D42" s="254">
        <v>87955</v>
      </c>
    </row>
    <row r="43" spans="1:4">
      <c r="A43" s="269" t="s">
        <v>183</v>
      </c>
      <c r="B43" s="271">
        <f>SUM(B40:B42)</f>
        <v>47700</v>
      </c>
      <c r="C43" s="271">
        <f>SUM(C40:C42)</f>
        <v>61432</v>
      </c>
      <c r="D43" s="272">
        <f>SUM(D40:D42)</f>
        <v>109132</v>
      </c>
    </row>
    <row r="44" spans="1:4">
      <c r="A44" s="268" t="s">
        <v>184</v>
      </c>
      <c r="B44" s="253">
        <v>970</v>
      </c>
      <c r="C44" s="259">
        <v>827</v>
      </c>
      <c r="D44" s="254">
        <v>1797</v>
      </c>
    </row>
    <row r="45" spans="1:4">
      <c r="A45" s="268" t="s">
        <v>185</v>
      </c>
      <c r="B45" s="253">
        <v>3533</v>
      </c>
      <c r="C45" s="253">
        <v>4457</v>
      </c>
      <c r="D45" s="254">
        <v>7990</v>
      </c>
    </row>
    <row r="46" spans="1:4">
      <c r="A46" s="268" t="s">
        <v>186</v>
      </c>
      <c r="B46" s="259">
        <v>437</v>
      </c>
      <c r="C46" s="259">
        <v>419</v>
      </c>
      <c r="D46" s="254">
        <v>856</v>
      </c>
    </row>
    <row r="47" spans="1:4">
      <c r="A47" s="268" t="s">
        <v>187</v>
      </c>
      <c r="B47" s="253">
        <v>40983</v>
      </c>
      <c r="C47" s="253">
        <v>50406</v>
      </c>
      <c r="D47" s="254">
        <v>91389</v>
      </c>
    </row>
    <row r="48" spans="1:4">
      <c r="A48" s="269" t="s">
        <v>188</v>
      </c>
      <c r="B48" s="271">
        <f>SUM(B44:B47)</f>
        <v>45923</v>
      </c>
      <c r="C48" s="271">
        <f>SUM(C44:C47)</f>
        <v>56109</v>
      </c>
      <c r="D48" s="272">
        <f>SUM(D44:D47)</f>
        <v>102032</v>
      </c>
    </row>
    <row r="49" spans="1:4">
      <c r="A49" s="270" t="s">
        <v>189</v>
      </c>
      <c r="B49" s="262">
        <f>B43+B48</f>
        <v>93623</v>
      </c>
      <c r="C49" s="262">
        <f>C43+C48</f>
        <v>117541</v>
      </c>
      <c r="D49" s="263">
        <f>D43+D48</f>
        <v>211164</v>
      </c>
    </row>
    <row r="52" spans="1:4">
      <c r="A52" s="42" t="s">
        <v>112</v>
      </c>
      <c r="B52" s="42" t="s">
        <v>113</v>
      </c>
    </row>
    <row r="53" spans="1:4">
      <c r="A53" s="42" t="s">
        <v>114</v>
      </c>
      <c r="B53" s="42" t="s">
        <v>48</v>
      </c>
    </row>
  </sheetData>
  <sheetProtection algorithmName="SHA-512" hashValue="zX7E5g1tp82C5CxGWu1aeoBb9G+c0mko3cJEUvUXp8swC9a2ZZlmXS81VOtfmh1/l57UK/jhdXqUBaS/N/QwFw==" saltValue="GFs3hWwDgER+A3kROy4JUg==" spinCount="100000" sheet="1" objects="1" scenarios="1"/>
  <mergeCells count="6">
    <mergeCell ref="A38:D38"/>
    <mergeCell ref="A1:D1"/>
    <mergeCell ref="F1:J1"/>
    <mergeCell ref="A2:D2"/>
    <mergeCell ref="A14:D14"/>
    <mergeCell ref="A26:D26"/>
  </mergeCells>
  <pageMargins left="0.7" right="0.7" top="0.75" bottom="0.75" header="0.3" footer="0.3"/>
  <pageSetup paperSize="9" orientation="portrait" r:id="rId1"/>
  <ignoredErrors>
    <ignoredError sqref="G6:J6"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showGridLines="0" zoomScale="80" zoomScaleNormal="80" workbookViewId="0">
      <selection sqref="A1:E1"/>
    </sheetView>
  </sheetViews>
  <sheetFormatPr baseColWidth="10" defaultRowHeight="15"/>
  <cols>
    <col min="1" max="1" width="27.5703125" customWidth="1"/>
    <col min="2" max="5" width="16.28515625" customWidth="1"/>
  </cols>
  <sheetData>
    <row r="1" spans="1:5" ht="15.75">
      <c r="A1" s="421" t="s">
        <v>565</v>
      </c>
      <c r="B1" s="421"/>
      <c r="C1" s="421"/>
      <c r="D1" s="421"/>
      <c r="E1" s="421"/>
    </row>
    <row r="2" spans="1:5" ht="38.25" customHeight="1">
      <c r="A2" s="224" t="s">
        <v>566</v>
      </c>
      <c r="B2" s="423" t="s">
        <v>528</v>
      </c>
      <c r="C2" s="423"/>
      <c r="D2" s="424" t="s">
        <v>529</v>
      </c>
      <c r="E2" s="424"/>
    </row>
    <row r="3" spans="1:5">
      <c r="A3" s="328" t="s">
        <v>567</v>
      </c>
      <c r="B3" s="422">
        <v>80581</v>
      </c>
      <c r="C3" s="422"/>
      <c r="D3" s="422">
        <v>11902</v>
      </c>
      <c r="E3" s="422"/>
    </row>
    <row r="4" spans="1:5">
      <c r="A4" s="328" t="s">
        <v>568</v>
      </c>
      <c r="B4" s="422">
        <v>81401</v>
      </c>
      <c r="C4" s="422"/>
      <c r="D4" s="422">
        <v>12039</v>
      </c>
      <c r="E4" s="422"/>
    </row>
    <row r="5" spans="1:5">
      <c r="A5" s="328" t="s">
        <v>569</v>
      </c>
      <c r="B5" s="422">
        <v>81529</v>
      </c>
      <c r="C5" s="422"/>
      <c r="D5" s="422">
        <v>12105</v>
      </c>
      <c r="E5" s="422"/>
    </row>
    <row r="6" spans="1:5">
      <c r="A6" s="328" t="s">
        <v>570</v>
      </c>
      <c r="B6" s="422">
        <v>81834</v>
      </c>
      <c r="C6" s="422"/>
      <c r="D6" s="422">
        <v>12242</v>
      </c>
      <c r="E6" s="422"/>
    </row>
    <row r="7" spans="1:5">
      <c r="A7" s="328" t="s">
        <v>571</v>
      </c>
      <c r="B7" s="422">
        <v>81914</v>
      </c>
      <c r="C7" s="422"/>
      <c r="D7" s="422">
        <v>12274</v>
      </c>
      <c r="E7" s="422"/>
    </row>
    <row r="8" spans="1:5">
      <c r="A8" s="388" t="s">
        <v>572</v>
      </c>
      <c r="B8" s="418"/>
      <c r="C8" s="418"/>
      <c r="D8" s="418"/>
      <c r="E8" s="418"/>
    </row>
    <row r="9" spans="1:5">
      <c r="A9" s="418"/>
      <c r="B9" s="418"/>
      <c r="C9" s="418"/>
      <c r="D9" s="418"/>
      <c r="E9" s="418"/>
    </row>
    <row r="10" spans="1:5">
      <c r="A10" s="418"/>
      <c r="B10" s="418"/>
      <c r="C10" s="418"/>
      <c r="D10" s="418"/>
      <c r="E10" s="418"/>
    </row>
    <row r="11" spans="1:5" ht="24.75" customHeight="1">
      <c r="A11" s="418"/>
      <c r="B11" s="418"/>
      <c r="C11" s="418"/>
      <c r="D11" s="418"/>
      <c r="E11" s="418"/>
    </row>
    <row r="12" spans="1:5">
      <c r="A12" s="418"/>
      <c r="B12" s="418"/>
      <c r="C12" s="418"/>
      <c r="D12" s="418"/>
      <c r="E12" s="418"/>
    </row>
    <row r="13" spans="1:5" s="223" customFormat="1">
      <c r="A13" s="418"/>
      <c r="B13" s="418"/>
      <c r="C13" s="418"/>
      <c r="D13" s="418"/>
      <c r="E13" s="418"/>
    </row>
    <row r="14" spans="1:5">
      <c r="A14" s="418"/>
      <c r="B14" s="418"/>
      <c r="C14" s="418"/>
      <c r="D14" s="418"/>
      <c r="E14" s="418"/>
    </row>
    <row r="15" spans="1:5" ht="129" customHeight="1">
      <c r="A15" s="418"/>
      <c r="B15" s="418"/>
      <c r="C15" s="418"/>
      <c r="D15" s="418"/>
      <c r="E15" s="418"/>
    </row>
    <row r="16" spans="1:5" ht="15.75">
      <c r="A16" s="421" t="s">
        <v>539</v>
      </c>
      <c r="B16" s="421"/>
      <c r="C16" s="421"/>
      <c r="D16" s="421"/>
      <c r="E16" s="421"/>
    </row>
    <row r="17" spans="1:5">
      <c r="A17" s="18" t="s">
        <v>564</v>
      </c>
      <c r="B17" s="19"/>
      <c r="C17" s="19"/>
      <c r="D17" s="19"/>
      <c r="E17" s="19"/>
    </row>
    <row r="18" spans="1:5" ht="38.25">
      <c r="A18" s="224" t="s">
        <v>44</v>
      </c>
      <c r="B18" s="225" t="s">
        <v>528</v>
      </c>
      <c r="C18" s="224" t="s">
        <v>529</v>
      </c>
      <c r="D18" s="226" t="s">
        <v>527</v>
      </c>
      <c r="E18" s="226" t="s">
        <v>526</v>
      </c>
    </row>
    <row r="19" spans="1:5">
      <c r="A19" s="228" t="s">
        <v>126</v>
      </c>
      <c r="B19" s="38">
        <v>13083</v>
      </c>
      <c r="C19" s="38">
        <v>1164</v>
      </c>
      <c r="D19" s="19">
        <v>88</v>
      </c>
      <c r="E19" s="38">
        <v>1119</v>
      </c>
    </row>
    <row r="20" spans="1:5">
      <c r="A20" s="228" t="s">
        <v>127</v>
      </c>
      <c r="B20" s="19">
        <v>584</v>
      </c>
      <c r="C20" s="19">
        <v>56</v>
      </c>
      <c r="D20" s="19">
        <v>16</v>
      </c>
      <c r="E20" s="19">
        <v>52</v>
      </c>
    </row>
    <row r="21" spans="1:5">
      <c r="A21" s="228" t="s">
        <v>128</v>
      </c>
      <c r="B21" s="19">
        <v>302</v>
      </c>
      <c r="C21" s="19">
        <v>63</v>
      </c>
      <c r="D21" s="19">
        <v>8</v>
      </c>
      <c r="E21" s="19">
        <v>56</v>
      </c>
    </row>
    <row r="22" spans="1:5">
      <c r="A22" s="228" t="s">
        <v>129</v>
      </c>
      <c r="B22" s="38">
        <v>10845</v>
      </c>
      <c r="C22" s="38">
        <v>1635</v>
      </c>
      <c r="D22" s="19">
        <v>154</v>
      </c>
      <c r="E22" s="38">
        <v>1543</v>
      </c>
    </row>
    <row r="23" spans="1:5">
      <c r="A23" s="228" t="s">
        <v>531</v>
      </c>
      <c r="B23" s="19">
        <v>262</v>
      </c>
      <c r="C23" s="19">
        <v>46</v>
      </c>
      <c r="D23" s="19">
        <v>2</v>
      </c>
      <c r="E23" s="38">
        <v>46</v>
      </c>
    </row>
    <row r="24" spans="1:5">
      <c r="A24" s="228" t="s">
        <v>131</v>
      </c>
      <c r="B24" s="38">
        <v>1164</v>
      </c>
      <c r="C24" s="19">
        <v>247</v>
      </c>
      <c r="D24" s="19">
        <v>18</v>
      </c>
      <c r="E24" s="19">
        <v>239</v>
      </c>
    </row>
    <row r="25" spans="1:5">
      <c r="A25" s="228" t="s">
        <v>144</v>
      </c>
      <c r="B25" s="38">
        <v>1444</v>
      </c>
      <c r="C25" s="19">
        <v>168</v>
      </c>
      <c r="D25" s="19">
        <v>28</v>
      </c>
      <c r="E25" s="19">
        <v>158</v>
      </c>
    </row>
    <row r="26" spans="1:5">
      <c r="A26" s="228" t="s">
        <v>532</v>
      </c>
      <c r="B26" s="19">
        <v>333</v>
      </c>
      <c r="C26" s="19">
        <v>76</v>
      </c>
      <c r="D26" s="19">
        <v>4</v>
      </c>
      <c r="E26" s="19">
        <v>74</v>
      </c>
    </row>
    <row r="27" spans="1:5">
      <c r="A27" s="228" t="s">
        <v>153</v>
      </c>
      <c r="B27" s="19">
        <v>81</v>
      </c>
      <c r="C27" s="19">
        <v>21</v>
      </c>
      <c r="D27" s="19">
        <v>0</v>
      </c>
      <c r="E27" s="19">
        <v>21</v>
      </c>
    </row>
    <row r="28" spans="1:5">
      <c r="A28" s="228" t="s">
        <v>132</v>
      </c>
      <c r="B28" s="19">
        <v>107</v>
      </c>
      <c r="C28" s="19">
        <v>20</v>
      </c>
      <c r="D28" s="19">
        <v>0</v>
      </c>
      <c r="E28" s="19">
        <v>20</v>
      </c>
    </row>
    <row r="29" spans="1:5">
      <c r="A29" s="228" t="s">
        <v>133</v>
      </c>
      <c r="B29" s="19">
        <v>135</v>
      </c>
      <c r="C29" s="19">
        <v>43</v>
      </c>
      <c r="D29" s="19">
        <v>0</v>
      </c>
      <c r="E29" s="19">
        <v>43</v>
      </c>
    </row>
    <row r="30" spans="1:5">
      <c r="A30" s="228" t="s">
        <v>533</v>
      </c>
      <c r="B30" s="38">
        <v>2107</v>
      </c>
      <c r="C30" s="19">
        <v>571</v>
      </c>
      <c r="D30" s="19">
        <v>68</v>
      </c>
      <c r="E30" s="19">
        <v>520</v>
      </c>
    </row>
    <row r="31" spans="1:5">
      <c r="A31" s="228" t="s">
        <v>136</v>
      </c>
      <c r="B31" s="38">
        <v>1452</v>
      </c>
      <c r="C31" s="19">
        <v>202</v>
      </c>
      <c r="D31" s="19">
        <v>17</v>
      </c>
      <c r="E31" s="19">
        <v>192</v>
      </c>
    </row>
    <row r="32" spans="1:5">
      <c r="A32" s="228" t="s">
        <v>534</v>
      </c>
      <c r="B32" s="19">
        <v>906</v>
      </c>
      <c r="C32" s="19">
        <v>186</v>
      </c>
      <c r="D32" s="19">
        <v>18</v>
      </c>
      <c r="E32" s="19">
        <v>180</v>
      </c>
    </row>
    <row r="33" spans="1:5">
      <c r="A33" s="228" t="s">
        <v>138</v>
      </c>
      <c r="B33" s="38">
        <v>1126</v>
      </c>
      <c r="C33" s="19">
        <v>238</v>
      </c>
      <c r="D33" s="19">
        <v>9</v>
      </c>
      <c r="E33" s="19">
        <v>237</v>
      </c>
    </row>
    <row r="34" spans="1:5">
      <c r="A34" s="228" t="s">
        <v>135</v>
      </c>
      <c r="B34" s="19">
        <v>118</v>
      </c>
      <c r="C34" s="19">
        <v>39</v>
      </c>
      <c r="D34" s="19">
        <v>4</v>
      </c>
      <c r="E34" s="19">
        <v>35</v>
      </c>
    </row>
    <row r="35" spans="1:5">
      <c r="A35" s="228" t="s">
        <v>535</v>
      </c>
      <c r="B35" s="38">
        <v>10879</v>
      </c>
      <c r="C35" s="38">
        <v>1702</v>
      </c>
      <c r="D35" s="19">
        <v>146</v>
      </c>
      <c r="E35" s="38">
        <v>1642</v>
      </c>
    </row>
    <row r="36" spans="1:5">
      <c r="A36" s="228" t="s">
        <v>536</v>
      </c>
      <c r="B36" s="19">
        <v>400</v>
      </c>
      <c r="C36" s="19">
        <v>87</v>
      </c>
      <c r="D36" s="19">
        <v>1</v>
      </c>
      <c r="E36" s="19">
        <v>86</v>
      </c>
    </row>
    <row r="37" spans="1:5">
      <c r="A37" s="228" t="s">
        <v>141</v>
      </c>
      <c r="B37" s="38">
        <v>2429</v>
      </c>
      <c r="C37" s="19">
        <v>473</v>
      </c>
      <c r="D37" s="19">
        <v>55</v>
      </c>
      <c r="E37" s="19">
        <v>452</v>
      </c>
    </row>
    <row r="38" spans="1:5">
      <c r="A38" s="228" t="s">
        <v>537</v>
      </c>
      <c r="B38" s="19">
        <v>289</v>
      </c>
      <c r="C38" s="19">
        <v>73</v>
      </c>
      <c r="D38" s="19">
        <v>3</v>
      </c>
      <c r="E38" s="19">
        <v>71</v>
      </c>
    </row>
    <row r="39" spans="1:5">
      <c r="A39" s="228" t="s">
        <v>143</v>
      </c>
      <c r="B39" s="38">
        <v>1379</v>
      </c>
      <c r="C39" s="19">
        <v>375</v>
      </c>
      <c r="D39" s="19">
        <v>29</v>
      </c>
      <c r="E39" s="19">
        <v>369</v>
      </c>
    </row>
    <row r="40" spans="1:5">
      <c r="A40" s="228" t="s">
        <v>151</v>
      </c>
      <c r="B40" s="19">
        <v>69</v>
      </c>
      <c r="C40" s="19">
        <v>20</v>
      </c>
      <c r="D40" s="19">
        <v>0</v>
      </c>
      <c r="E40" s="19">
        <v>20</v>
      </c>
    </row>
    <row r="41" spans="1:5">
      <c r="A41" s="228" t="s">
        <v>142</v>
      </c>
      <c r="B41" s="38">
        <v>3915</v>
      </c>
      <c r="C41" s="19">
        <v>623</v>
      </c>
      <c r="D41" s="19">
        <v>31</v>
      </c>
      <c r="E41" s="19">
        <v>609</v>
      </c>
    </row>
    <row r="42" spans="1:5">
      <c r="A42" s="228" t="s">
        <v>145</v>
      </c>
      <c r="B42" s="19">
        <v>95</v>
      </c>
      <c r="C42" s="19">
        <v>36</v>
      </c>
      <c r="D42" s="19">
        <v>0</v>
      </c>
      <c r="E42" s="19">
        <v>35</v>
      </c>
    </row>
    <row r="43" spans="1:5">
      <c r="A43" s="228" t="s">
        <v>146</v>
      </c>
      <c r="B43" s="38">
        <v>2521</v>
      </c>
      <c r="C43" s="19">
        <v>390</v>
      </c>
      <c r="D43" s="19">
        <v>26</v>
      </c>
      <c r="E43" s="19">
        <v>376</v>
      </c>
    </row>
    <row r="44" spans="1:5">
      <c r="A44" s="228" t="s">
        <v>147</v>
      </c>
      <c r="B44" s="38">
        <v>21871</v>
      </c>
      <c r="C44" s="38">
        <v>2973</v>
      </c>
      <c r="D44" s="19">
        <v>333</v>
      </c>
      <c r="E44" s="38">
        <v>2817</v>
      </c>
    </row>
    <row r="45" spans="1:5">
      <c r="A45" s="228" t="s">
        <v>148</v>
      </c>
      <c r="B45" s="38">
        <v>1232</v>
      </c>
      <c r="C45" s="19">
        <v>217</v>
      </c>
      <c r="D45" s="19">
        <v>6</v>
      </c>
      <c r="E45" s="19">
        <v>212</v>
      </c>
    </row>
    <row r="46" spans="1:5">
      <c r="A46" s="228" t="s">
        <v>149</v>
      </c>
      <c r="B46" s="38">
        <v>1282</v>
      </c>
      <c r="C46" s="19">
        <v>206</v>
      </c>
      <c r="D46" s="19">
        <v>10</v>
      </c>
      <c r="E46" s="19">
        <v>202</v>
      </c>
    </row>
    <row r="47" spans="1:5">
      <c r="A47" s="228" t="s">
        <v>152</v>
      </c>
      <c r="B47" s="38">
        <v>1061</v>
      </c>
      <c r="C47" s="19">
        <v>197</v>
      </c>
      <c r="D47" s="19">
        <v>21</v>
      </c>
      <c r="E47" s="19">
        <v>188</v>
      </c>
    </row>
    <row r="48" spans="1:5">
      <c r="A48" s="228" t="s">
        <v>154</v>
      </c>
      <c r="B48" s="19">
        <v>383</v>
      </c>
      <c r="C48" s="19">
        <v>111</v>
      </c>
      <c r="D48" s="19">
        <v>7</v>
      </c>
      <c r="E48" s="19">
        <v>106</v>
      </c>
    </row>
    <row r="49" spans="1:5">
      <c r="A49" s="228" t="s">
        <v>538</v>
      </c>
      <c r="B49" s="19">
        <v>60</v>
      </c>
      <c r="C49" s="19">
        <v>16</v>
      </c>
      <c r="D49" s="19">
        <v>2</v>
      </c>
      <c r="E49" s="19">
        <v>14</v>
      </c>
    </row>
    <row r="50" spans="1:5">
      <c r="A50" s="229" t="s">
        <v>530</v>
      </c>
      <c r="B50" s="227">
        <v>81914</v>
      </c>
      <c r="C50" s="227">
        <v>12274</v>
      </c>
      <c r="D50" s="227">
        <v>1104</v>
      </c>
      <c r="E50" s="227">
        <v>11734</v>
      </c>
    </row>
    <row r="51" spans="1:5">
      <c r="B51" s="6"/>
      <c r="C51" s="6"/>
      <c r="D51" s="6"/>
      <c r="E51" s="6"/>
    </row>
    <row r="52" spans="1:5">
      <c r="A52" s="330" t="s">
        <v>573</v>
      </c>
    </row>
    <row r="54" spans="1:5">
      <c r="A54" s="42" t="s">
        <v>362</v>
      </c>
      <c r="B54" s="42"/>
    </row>
    <row r="55" spans="1:5">
      <c r="A55" s="42" t="s">
        <v>365</v>
      </c>
      <c r="B55" s="42"/>
    </row>
  </sheetData>
  <sheetProtection algorithmName="SHA-512" hashValue="ELEaVO+XHjJPuw7sXfQIDXHu3IpFDq5ubhJKsgS75/EZNtGugGObM2UfrawfwQZdNGu2oi+pcWmUfP+FrCeZOw==" saltValue="mwEhkUwVx22yi5uEQxVDcg==" spinCount="100000" sheet="1" objects="1" scenarios="1"/>
  <mergeCells count="15">
    <mergeCell ref="B4:C4"/>
    <mergeCell ref="D4:E4"/>
    <mergeCell ref="A1:E1"/>
    <mergeCell ref="B2:C2"/>
    <mergeCell ref="D2:E2"/>
    <mergeCell ref="B3:C3"/>
    <mergeCell ref="D3:E3"/>
    <mergeCell ref="A8:E15"/>
    <mergeCell ref="A16:E16"/>
    <mergeCell ref="B5:C5"/>
    <mergeCell ref="D5:E5"/>
    <mergeCell ref="B6:C6"/>
    <mergeCell ref="D6:E6"/>
    <mergeCell ref="B7:C7"/>
    <mergeCell ref="D7:E7"/>
  </mergeCells>
  <pageMargins left="0.7" right="0.7" top="0.75" bottom="0.75" header="0.3" footer="0.3"/>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topLeftCell="A19" zoomScale="80" zoomScaleNormal="80" workbookViewId="0">
      <selection sqref="A1:F1"/>
    </sheetView>
  </sheetViews>
  <sheetFormatPr baseColWidth="10" defaultRowHeight="15"/>
  <cols>
    <col min="1" max="1" width="16.28515625" customWidth="1"/>
    <col min="2" max="2" width="14.5703125" customWidth="1"/>
    <col min="3" max="6" width="14.7109375" customWidth="1"/>
  </cols>
  <sheetData>
    <row r="1" spans="1:18" ht="53.25" customHeight="1">
      <c r="A1" s="425" t="s">
        <v>598</v>
      </c>
      <c r="B1" s="425"/>
      <c r="C1" s="425"/>
      <c r="D1" s="425"/>
      <c r="E1" s="425"/>
      <c r="F1" s="425"/>
    </row>
    <row r="2" spans="1:18" ht="30" customHeight="1">
      <c r="A2" s="24" t="s">
        <v>100</v>
      </c>
      <c r="B2" s="202" t="s">
        <v>101</v>
      </c>
      <c r="C2" s="202" t="s">
        <v>102</v>
      </c>
      <c r="D2" s="204" t="s">
        <v>450</v>
      </c>
      <c r="E2" s="204" t="s">
        <v>449</v>
      </c>
      <c r="F2" s="203" t="s">
        <v>599</v>
      </c>
    </row>
    <row r="3" spans="1:18" ht="15" customHeight="1">
      <c r="A3" s="27">
        <v>43831</v>
      </c>
      <c r="B3" s="29">
        <v>14451</v>
      </c>
      <c r="C3" s="29">
        <v>14305</v>
      </c>
      <c r="D3" s="29">
        <v>3521</v>
      </c>
      <c r="E3" s="240">
        <v>25235</v>
      </c>
      <c r="F3" s="28">
        <v>28756</v>
      </c>
      <c r="G3" s="6"/>
    </row>
    <row r="4" spans="1:18" ht="15" customHeight="1">
      <c r="A4" s="27">
        <v>43862</v>
      </c>
      <c r="B4" s="241">
        <v>13328</v>
      </c>
      <c r="C4" s="241">
        <v>12817</v>
      </c>
      <c r="D4" s="241">
        <v>3255</v>
      </c>
      <c r="E4" s="242">
        <v>22890</v>
      </c>
      <c r="F4" s="28">
        <v>26145</v>
      </c>
      <c r="G4" s="6"/>
    </row>
    <row r="5" spans="1:18">
      <c r="A5" s="27">
        <v>43891</v>
      </c>
      <c r="B5" s="29">
        <v>10183</v>
      </c>
      <c r="C5" s="29">
        <v>9355</v>
      </c>
      <c r="D5" s="29">
        <v>2533</v>
      </c>
      <c r="E5" s="240">
        <v>17005</v>
      </c>
      <c r="F5" s="28">
        <v>19538</v>
      </c>
      <c r="G5" s="6"/>
    </row>
    <row r="6" spans="1:18">
      <c r="A6" s="27">
        <v>43922</v>
      </c>
      <c r="B6" s="243">
        <v>4046</v>
      </c>
      <c r="C6" s="243">
        <v>2451</v>
      </c>
      <c r="D6" s="244">
        <v>815</v>
      </c>
      <c r="E6" s="240">
        <v>5682</v>
      </c>
      <c r="F6" s="28">
        <v>6497</v>
      </c>
      <c r="G6" s="6"/>
    </row>
    <row r="7" spans="1:18">
      <c r="A7" s="27">
        <v>43952</v>
      </c>
      <c r="B7" s="29">
        <v>5068</v>
      </c>
      <c r="C7" s="29">
        <v>2843</v>
      </c>
      <c r="D7" s="29">
        <v>1201</v>
      </c>
      <c r="E7" s="240">
        <v>6710</v>
      </c>
      <c r="F7" s="28">
        <v>7911</v>
      </c>
      <c r="G7" s="6"/>
      <c r="N7" s="171"/>
      <c r="O7" s="171"/>
      <c r="P7" s="171"/>
    </row>
    <row r="8" spans="1:18">
      <c r="A8" s="173">
        <v>43983</v>
      </c>
      <c r="B8" s="239">
        <v>7872</v>
      </c>
      <c r="C8" s="239">
        <v>4950</v>
      </c>
      <c r="D8" s="239">
        <v>1815</v>
      </c>
      <c r="E8" s="245">
        <v>11007</v>
      </c>
      <c r="F8" s="174">
        <v>12822</v>
      </c>
      <c r="G8" s="6"/>
      <c r="N8" s="171"/>
      <c r="O8" s="171"/>
      <c r="P8" s="171"/>
    </row>
    <row r="9" spans="1:18">
      <c r="N9" s="171"/>
      <c r="O9" s="171"/>
      <c r="P9" s="171"/>
    </row>
    <row r="10" spans="1:18" ht="15" customHeight="1">
      <c r="A10" s="388" t="s">
        <v>606</v>
      </c>
      <c r="B10" s="388"/>
      <c r="C10" s="388"/>
      <c r="D10" s="388"/>
      <c r="E10" s="388"/>
      <c r="F10" s="388"/>
    </row>
    <row r="11" spans="1:18">
      <c r="A11" s="388"/>
      <c r="B11" s="388"/>
      <c r="C11" s="388"/>
      <c r="D11" s="388"/>
      <c r="E11" s="388"/>
      <c r="F11" s="388"/>
    </row>
    <row r="12" spans="1:18" ht="18" customHeight="1">
      <c r="A12" s="388"/>
      <c r="B12" s="388"/>
      <c r="C12" s="388"/>
      <c r="D12" s="388"/>
      <c r="E12" s="388"/>
      <c r="F12" s="388"/>
      <c r="H12" s="425" t="s">
        <v>600</v>
      </c>
      <c r="I12" s="425"/>
      <c r="J12" s="425"/>
      <c r="K12" s="425"/>
      <c r="L12" s="425"/>
      <c r="M12" s="425"/>
      <c r="N12" s="425"/>
      <c r="O12" s="425"/>
      <c r="P12" s="425"/>
      <c r="Q12" s="425"/>
      <c r="R12" s="425"/>
    </row>
    <row r="13" spans="1:18" ht="42.75" customHeight="1">
      <c r="A13" s="388"/>
      <c r="B13" s="388"/>
      <c r="C13" s="388"/>
      <c r="D13" s="388"/>
      <c r="E13" s="388"/>
      <c r="F13" s="388"/>
      <c r="H13" s="26" t="s">
        <v>100</v>
      </c>
      <c r="I13" s="23" t="s">
        <v>601</v>
      </c>
      <c r="J13" s="24" t="s">
        <v>602</v>
      </c>
      <c r="K13" s="23" t="s">
        <v>603</v>
      </c>
      <c r="Q13" s="205"/>
    </row>
    <row r="14" spans="1:18" ht="27.75" customHeight="1">
      <c r="A14" s="388"/>
      <c r="B14" s="388"/>
      <c r="C14" s="388"/>
      <c r="D14" s="388"/>
      <c r="E14" s="388"/>
      <c r="F14" s="388"/>
      <c r="H14" s="27">
        <v>43831</v>
      </c>
      <c r="I14" s="29">
        <v>29181</v>
      </c>
      <c r="J14" s="28">
        <v>28756</v>
      </c>
      <c r="K14" s="12">
        <f>((J14-I14)/I14)*100</f>
        <v>-1.4564271272403275</v>
      </c>
      <c r="Q14" s="205"/>
    </row>
    <row r="15" spans="1:18">
      <c r="A15" s="388"/>
      <c r="B15" s="388"/>
      <c r="C15" s="388"/>
      <c r="D15" s="388"/>
      <c r="E15" s="388"/>
      <c r="F15" s="388"/>
      <c r="H15" s="27">
        <v>43862</v>
      </c>
      <c r="I15" s="241">
        <v>26188</v>
      </c>
      <c r="J15" s="28">
        <v>26145</v>
      </c>
      <c r="K15" s="12">
        <f t="shared" ref="K15:K19" si="0">((J15-I15)/I15)*100</f>
        <v>-0.16419734229418054</v>
      </c>
      <c r="Q15" s="205"/>
    </row>
    <row r="16" spans="1:18">
      <c r="A16" s="388"/>
      <c r="B16" s="388"/>
      <c r="C16" s="388"/>
      <c r="D16" s="388"/>
      <c r="E16" s="388"/>
      <c r="F16" s="388"/>
      <c r="H16" s="27">
        <v>43891</v>
      </c>
      <c r="I16" s="29">
        <v>29566</v>
      </c>
      <c r="J16" s="28">
        <v>19538</v>
      </c>
      <c r="K16" s="12">
        <f t="shared" si="0"/>
        <v>-33.917337482243113</v>
      </c>
    </row>
    <row r="17" spans="1:17">
      <c r="A17" s="388"/>
      <c r="B17" s="388"/>
      <c r="C17" s="388"/>
      <c r="D17" s="388"/>
      <c r="E17" s="388"/>
      <c r="F17" s="388"/>
      <c r="H17" s="27">
        <v>43922</v>
      </c>
      <c r="I17" s="244">
        <v>28557</v>
      </c>
      <c r="J17" s="28">
        <v>6497</v>
      </c>
      <c r="K17" s="12">
        <f t="shared" si="0"/>
        <v>-77.249010750428965</v>
      </c>
    </row>
    <row r="18" spans="1:17">
      <c r="A18" s="388"/>
      <c r="B18" s="388"/>
      <c r="C18" s="388"/>
      <c r="D18" s="388"/>
      <c r="E18" s="388"/>
      <c r="F18" s="388"/>
      <c r="H18" s="27">
        <v>43952</v>
      </c>
      <c r="I18" s="29">
        <v>29444</v>
      </c>
      <c r="J18" s="28">
        <v>7911</v>
      </c>
      <c r="K18" s="12">
        <f t="shared" si="0"/>
        <v>-73.13204727618529</v>
      </c>
    </row>
    <row r="19" spans="1:17">
      <c r="A19" s="388"/>
      <c r="B19" s="388"/>
      <c r="C19" s="388"/>
      <c r="D19" s="388"/>
      <c r="E19" s="388"/>
      <c r="F19" s="388"/>
      <c r="H19" s="27">
        <v>43983</v>
      </c>
      <c r="I19" s="239">
        <v>30042</v>
      </c>
      <c r="J19" s="174">
        <v>12822</v>
      </c>
      <c r="K19" s="12">
        <f t="shared" si="0"/>
        <v>-57.319752346714601</v>
      </c>
    </row>
    <row r="20" spans="1:17">
      <c r="A20" s="388"/>
      <c r="B20" s="388"/>
      <c r="C20" s="388"/>
      <c r="D20" s="388"/>
      <c r="E20" s="388"/>
      <c r="F20" s="388"/>
      <c r="H20" s="27">
        <v>44013</v>
      </c>
    </row>
    <row r="21" spans="1:17">
      <c r="H21" s="27">
        <v>44044</v>
      </c>
    </row>
    <row r="22" spans="1:17">
      <c r="H22" s="27">
        <v>44075</v>
      </c>
    </row>
    <row r="23" spans="1:17">
      <c r="H23" s="27">
        <v>44105</v>
      </c>
    </row>
    <row r="24" spans="1:17">
      <c r="H24" s="27">
        <v>44136</v>
      </c>
    </row>
    <row r="25" spans="1:17">
      <c r="H25" s="27">
        <v>44166</v>
      </c>
    </row>
    <row r="27" spans="1:17" ht="15" customHeight="1">
      <c r="C27" s="42"/>
      <c r="D27" s="42"/>
      <c r="E27" s="42"/>
      <c r="H27" s="388" t="s">
        <v>604</v>
      </c>
      <c r="I27" s="388"/>
      <c r="J27" s="388"/>
      <c r="K27" s="388"/>
      <c r="L27" s="388"/>
      <c r="M27" s="388"/>
      <c r="N27" s="388"/>
      <c r="O27" s="388"/>
      <c r="P27" s="388"/>
      <c r="Q27" s="388"/>
    </row>
    <row r="28" spans="1:17">
      <c r="H28" s="388"/>
      <c r="I28" s="388"/>
      <c r="J28" s="388"/>
      <c r="K28" s="388"/>
      <c r="L28" s="388"/>
      <c r="M28" s="388"/>
      <c r="N28" s="388"/>
      <c r="O28" s="388"/>
      <c r="P28" s="388"/>
      <c r="Q28" s="388"/>
    </row>
    <row r="29" spans="1:17">
      <c r="H29" s="388"/>
      <c r="I29" s="388"/>
      <c r="J29" s="388"/>
      <c r="K29" s="388"/>
      <c r="L29" s="388"/>
      <c r="M29" s="388"/>
      <c r="N29" s="388"/>
      <c r="O29" s="388"/>
      <c r="P29" s="388"/>
      <c r="Q29" s="388"/>
    </row>
    <row r="30" spans="1:17">
      <c r="H30" s="388"/>
      <c r="I30" s="388"/>
      <c r="J30" s="388"/>
      <c r="K30" s="388"/>
      <c r="L30" s="388"/>
      <c r="M30" s="388"/>
      <c r="N30" s="388"/>
      <c r="O30" s="388"/>
      <c r="P30" s="388"/>
      <c r="Q30" s="388"/>
    </row>
    <row r="31" spans="1:17">
      <c r="H31" s="388"/>
      <c r="I31" s="388"/>
      <c r="J31" s="388"/>
      <c r="K31" s="388"/>
      <c r="L31" s="388"/>
      <c r="M31" s="388"/>
      <c r="N31" s="388"/>
      <c r="O31" s="388"/>
      <c r="P31" s="388"/>
      <c r="Q31" s="388"/>
    </row>
    <row r="32" spans="1:17">
      <c r="H32" s="388"/>
      <c r="I32" s="388"/>
      <c r="J32" s="388"/>
      <c r="K32" s="388"/>
      <c r="L32" s="388"/>
      <c r="M32" s="388"/>
      <c r="N32" s="388"/>
      <c r="O32" s="388"/>
      <c r="P32" s="388"/>
      <c r="Q32" s="388"/>
    </row>
    <row r="33" spans="1:17">
      <c r="H33" s="388"/>
      <c r="I33" s="388"/>
      <c r="J33" s="388"/>
      <c r="K33" s="388"/>
      <c r="L33" s="388"/>
      <c r="M33" s="388"/>
      <c r="N33" s="388"/>
      <c r="O33" s="388"/>
      <c r="P33" s="388"/>
      <c r="Q33" s="388"/>
    </row>
    <row r="34" spans="1:17">
      <c r="H34" s="388"/>
      <c r="I34" s="388"/>
      <c r="J34" s="388"/>
      <c r="K34" s="388"/>
      <c r="L34" s="388"/>
      <c r="M34" s="388"/>
      <c r="N34" s="388"/>
      <c r="O34" s="388"/>
      <c r="P34" s="388"/>
      <c r="Q34" s="388"/>
    </row>
    <row r="35" spans="1:17">
      <c r="H35" s="388"/>
      <c r="I35" s="388"/>
      <c r="J35" s="388"/>
      <c r="K35" s="388"/>
      <c r="L35" s="388"/>
      <c r="M35" s="388"/>
      <c r="N35" s="388"/>
      <c r="O35" s="388"/>
      <c r="P35" s="388"/>
      <c r="Q35" s="388"/>
    </row>
    <row r="40" spans="1:17">
      <c r="A40" s="330" t="s">
        <v>573</v>
      </c>
    </row>
    <row r="42" spans="1:17">
      <c r="A42" s="42" t="s">
        <v>112</v>
      </c>
      <c r="B42" s="42" t="s">
        <v>605</v>
      </c>
    </row>
    <row r="43" spans="1:17">
      <c r="A43" s="42" t="s">
        <v>114</v>
      </c>
      <c r="B43" s="42" t="s">
        <v>48</v>
      </c>
    </row>
  </sheetData>
  <sheetProtection algorithmName="SHA-512" hashValue="k5csvGKfkoo2yOq8hRmeIDid0O5IcIl/0hb23prJ11dJLTRGnIz+Vquf3RkIm034/tKJQ/7Bt4WE0NzEhDWivQ==" saltValue="hmotn/fKX4XU+HucE6PrVA==" spinCount="100000" sheet="1" objects="1" scenarios="1"/>
  <mergeCells count="4">
    <mergeCell ref="A1:F1"/>
    <mergeCell ref="A10:F20"/>
    <mergeCell ref="H12:R12"/>
    <mergeCell ref="H27:Q35"/>
  </mergeCells>
  <pageMargins left="0.7" right="0.7" top="0.75" bottom="0.75" header="0.3" footer="0.3"/>
  <pageSetup paperSize="9" orientation="portrait"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X28"/>
  <sheetViews>
    <sheetView showGridLines="0" zoomScale="80" zoomScaleNormal="80" workbookViewId="0">
      <selection activeCell="D3" sqref="D3"/>
    </sheetView>
  </sheetViews>
  <sheetFormatPr baseColWidth="10" defaultRowHeight="15"/>
  <cols>
    <col min="1" max="1" width="21" customWidth="1"/>
    <col min="2" max="2" width="13.85546875" customWidth="1"/>
    <col min="4" max="4" width="13" customWidth="1"/>
    <col min="5" max="5" width="13.85546875" customWidth="1"/>
    <col min="7" max="7" width="13.140625" customWidth="1"/>
    <col min="8" max="8" width="14.5703125" customWidth="1"/>
    <col min="256" max="256" width="10.28515625" customWidth="1"/>
    <col min="257" max="257" width="18.140625" customWidth="1"/>
    <col min="261" max="261" width="13" customWidth="1"/>
    <col min="512" max="512" width="10.28515625" customWidth="1"/>
    <col min="513" max="513" width="18.140625" customWidth="1"/>
    <col min="517" max="517" width="13" customWidth="1"/>
    <col min="768" max="768" width="10.28515625" customWidth="1"/>
    <col min="769" max="769" width="18.140625" customWidth="1"/>
    <col min="773" max="773" width="13" customWidth="1"/>
    <col min="1024" max="1024" width="10.28515625" customWidth="1"/>
    <col min="1025" max="1025" width="18.140625" customWidth="1"/>
    <col min="1029" max="1029" width="13" customWidth="1"/>
    <col min="1280" max="1280" width="10.28515625" customWidth="1"/>
    <col min="1281" max="1281" width="18.140625" customWidth="1"/>
    <col min="1285" max="1285" width="13" customWidth="1"/>
    <col min="1536" max="1536" width="10.28515625" customWidth="1"/>
    <col min="1537" max="1537" width="18.140625" customWidth="1"/>
    <col min="1541" max="1541" width="13" customWidth="1"/>
    <col min="1792" max="1792" width="10.28515625" customWidth="1"/>
    <col min="1793" max="1793" width="18.140625" customWidth="1"/>
    <col min="1797" max="1797" width="13" customWidth="1"/>
    <col min="2048" max="2048" width="10.28515625" customWidth="1"/>
    <col min="2049" max="2049" width="18.140625" customWidth="1"/>
    <col min="2053" max="2053" width="13" customWidth="1"/>
    <col min="2304" max="2304" width="10.28515625" customWidth="1"/>
    <col min="2305" max="2305" width="18.140625" customWidth="1"/>
    <col min="2309" max="2309" width="13" customWidth="1"/>
    <col min="2560" max="2560" width="10.28515625" customWidth="1"/>
    <col min="2561" max="2561" width="18.140625" customWidth="1"/>
    <col min="2565" max="2565" width="13" customWidth="1"/>
    <col min="2816" max="2816" width="10.28515625" customWidth="1"/>
    <col min="2817" max="2817" width="18.140625" customWidth="1"/>
    <col min="2821" max="2821" width="13" customWidth="1"/>
    <col min="3072" max="3072" width="10.28515625" customWidth="1"/>
    <col min="3073" max="3073" width="18.140625" customWidth="1"/>
    <col min="3077" max="3077" width="13" customWidth="1"/>
    <col min="3328" max="3328" width="10.28515625" customWidth="1"/>
    <col min="3329" max="3329" width="18.140625" customWidth="1"/>
    <col min="3333" max="3333" width="13" customWidth="1"/>
    <col min="3584" max="3584" width="10.28515625" customWidth="1"/>
    <col min="3585" max="3585" width="18.140625" customWidth="1"/>
    <col min="3589" max="3589" width="13" customWidth="1"/>
    <col min="3840" max="3840" width="10.28515625" customWidth="1"/>
    <col min="3841" max="3841" width="18.140625" customWidth="1"/>
    <col min="3845" max="3845" width="13" customWidth="1"/>
    <col min="4096" max="4096" width="10.28515625" customWidth="1"/>
    <col min="4097" max="4097" width="18.140625" customWidth="1"/>
    <col min="4101" max="4101" width="13" customWidth="1"/>
    <col min="4352" max="4352" width="10.28515625" customWidth="1"/>
    <col min="4353" max="4353" width="18.140625" customWidth="1"/>
    <col min="4357" max="4357" width="13" customWidth="1"/>
    <col min="4608" max="4608" width="10.28515625" customWidth="1"/>
    <col min="4609" max="4609" width="18.140625" customWidth="1"/>
    <col min="4613" max="4613" width="13" customWidth="1"/>
    <col min="4864" max="4864" width="10.28515625" customWidth="1"/>
    <col min="4865" max="4865" width="18.140625" customWidth="1"/>
    <col min="4869" max="4869" width="13" customWidth="1"/>
    <col min="5120" max="5120" width="10.28515625" customWidth="1"/>
    <col min="5121" max="5121" width="18.140625" customWidth="1"/>
    <col min="5125" max="5125" width="13" customWidth="1"/>
    <col min="5376" max="5376" width="10.28515625" customWidth="1"/>
    <col min="5377" max="5377" width="18.140625" customWidth="1"/>
    <col min="5381" max="5381" width="13" customWidth="1"/>
    <col min="5632" max="5632" width="10.28515625" customWidth="1"/>
    <col min="5633" max="5633" width="18.140625" customWidth="1"/>
    <col min="5637" max="5637" width="13" customWidth="1"/>
    <col min="5888" max="5888" width="10.28515625" customWidth="1"/>
    <col min="5889" max="5889" width="18.140625" customWidth="1"/>
    <col min="5893" max="5893" width="13" customWidth="1"/>
    <col min="6144" max="6144" width="10.28515625" customWidth="1"/>
    <col min="6145" max="6145" width="18.140625" customWidth="1"/>
    <col min="6149" max="6149" width="13" customWidth="1"/>
    <col min="6400" max="6400" width="10.28515625" customWidth="1"/>
    <col min="6401" max="6401" width="18.140625" customWidth="1"/>
    <col min="6405" max="6405" width="13" customWidth="1"/>
    <col min="6656" max="6656" width="10.28515625" customWidth="1"/>
    <col min="6657" max="6657" width="18.140625" customWidth="1"/>
    <col min="6661" max="6661" width="13" customWidth="1"/>
    <col min="6912" max="6912" width="10.28515625" customWidth="1"/>
    <col min="6913" max="6913" width="18.140625" customWidth="1"/>
    <col min="6917" max="6917" width="13" customWidth="1"/>
    <col min="7168" max="7168" width="10.28515625" customWidth="1"/>
    <col min="7169" max="7169" width="18.140625" customWidth="1"/>
    <col min="7173" max="7173" width="13" customWidth="1"/>
    <col min="7424" max="7424" width="10.28515625" customWidth="1"/>
    <col min="7425" max="7425" width="18.140625" customWidth="1"/>
    <col min="7429" max="7429" width="13" customWidth="1"/>
    <col min="7680" max="7680" width="10.28515625" customWidth="1"/>
    <col min="7681" max="7681" width="18.140625" customWidth="1"/>
    <col min="7685" max="7685" width="13" customWidth="1"/>
    <col min="7936" max="7936" width="10.28515625" customWidth="1"/>
    <col min="7937" max="7937" width="18.140625" customWidth="1"/>
    <col min="7941" max="7941" width="13" customWidth="1"/>
    <col min="8192" max="8192" width="10.28515625" customWidth="1"/>
    <col min="8193" max="8193" width="18.140625" customWidth="1"/>
    <col min="8197" max="8197" width="13" customWidth="1"/>
    <col min="8448" max="8448" width="10.28515625" customWidth="1"/>
    <col min="8449" max="8449" width="18.140625" customWidth="1"/>
    <col min="8453" max="8453" width="13" customWidth="1"/>
    <col min="8704" max="8704" width="10.28515625" customWidth="1"/>
    <col min="8705" max="8705" width="18.140625" customWidth="1"/>
    <col min="8709" max="8709" width="13" customWidth="1"/>
    <col min="8960" max="8960" width="10.28515625" customWidth="1"/>
    <col min="8961" max="8961" width="18.140625" customWidth="1"/>
    <col min="8965" max="8965" width="13" customWidth="1"/>
    <col min="9216" max="9216" width="10.28515625" customWidth="1"/>
    <col min="9217" max="9217" width="18.140625" customWidth="1"/>
    <col min="9221" max="9221" width="13" customWidth="1"/>
    <col min="9472" max="9472" width="10.28515625" customWidth="1"/>
    <col min="9473" max="9473" width="18.140625" customWidth="1"/>
    <col min="9477" max="9477" width="13" customWidth="1"/>
    <col min="9728" max="9728" width="10.28515625" customWidth="1"/>
    <col min="9729" max="9729" width="18.140625" customWidth="1"/>
    <col min="9733" max="9733" width="13" customWidth="1"/>
    <col min="9984" max="9984" width="10.28515625" customWidth="1"/>
    <col min="9985" max="9985" width="18.140625" customWidth="1"/>
    <col min="9989" max="9989" width="13" customWidth="1"/>
    <col min="10240" max="10240" width="10.28515625" customWidth="1"/>
    <col min="10241" max="10241" width="18.140625" customWidth="1"/>
    <col min="10245" max="10245" width="13" customWidth="1"/>
    <col min="10496" max="10496" width="10.28515625" customWidth="1"/>
    <col min="10497" max="10497" width="18.140625" customWidth="1"/>
    <col min="10501" max="10501" width="13" customWidth="1"/>
    <col min="10752" max="10752" width="10.28515625" customWidth="1"/>
    <col min="10753" max="10753" width="18.140625" customWidth="1"/>
    <col min="10757" max="10757" width="13" customWidth="1"/>
    <col min="11008" max="11008" width="10.28515625" customWidth="1"/>
    <col min="11009" max="11009" width="18.140625" customWidth="1"/>
    <col min="11013" max="11013" width="13" customWidth="1"/>
    <col min="11264" max="11264" width="10.28515625" customWidth="1"/>
    <col min="11265" max="11265" width="18.140625" customWidth="1"/>
    <col min="11269" max="11269" width="13" customWidth="1"/>
    <col min="11520" max="11520" width="10.28515625" customWidth="1"/>
    <col min="11521" max="11521" width="18.140625" customWidth="1"/>
    <col min="11525" max="11525" width="13" customWidth="1"/>
    <col min="11776" max="11776" width="10.28515625" customWidth="1"/>
    <col min="11777" max="11777" width="18.140625" customWidth="1"/>
    <col min="11781" max="11781" width="13" customWidth="1"/>
    <col min="12032" max="12032" width="10.28515625" customWidth="1"/>
    <col min="12033" max="12033" width="18.140625" customWidth="1"/>
    <col min="12037" max="12037" width="13" customWidth="1"/>
    <col min="12288" max="12288" width="10.28515625" customWidth="1"/>
    <col min="12289" max="12289" width="18.140625" customWidth="1"/>
    <col min="12293" max="12293" width="13" customWidth="1"/>
    <col min="12544" max="12544" width="10.28515625" customWidth="1"/>
    <col min="12545" max="12545" width="18.140625" customWidth="1"/>
    <col min="12549" max="12549" width="13" customWidth="1"/>
    <col min="12800" max="12800" width="10.28515625" customWidth="1"/>
    <col min="12801" max="12801" width="18.140625" customWidth="1"/>
    <col min="12805" max="12805" width="13" customWidth="1"/>
    <col min="13056" max="13056" width="10.28515625" customWidth="1"/>
    <col min="13057" max="13057" width="18.140625" customWidth="1"/>
    <col min="13061" max="13061" width="13" customWidth="1"/>
    <col min="13312" max="13312" width="10.28515625" customWidth="1"/>
    <col min="13313" max="13313" width="18.140625" customWidth="1"/>
    <col min="13317" max="13317" width="13" customWidth="1"/>
    <col min="13568" max="13568" width="10.28515625" customWidth="1"/>
    <col min="13569" max="13569" width="18.140625" customWidth="1"/>
    <col min="13573" max="13573" width="13" customWidth="1"/>
    <col min="13824" max="13824" width="10.28515625" customWidth="1"/>
    <col min="13825" max="13825" width="18.140625" customWidth="1"/>
    <col min="13829" max="13829" width="13" customWidth="1"/>
    <col min="14080" max="14080" width="10.28515625" customWidth="1"/>
    <col min="14081" max="14081" width="18.140625" customWidth="1"/>
    <col min="14085" max="14085" width="13" customWidth="1"/>
    <col min="14336" max="14336" width="10.28515625" customWidth="1"/>
    <col min="14337" max="14337" width="18.140625" customWidth="1"/>
    <col min="14341" max="14341" width="13" customWidth="1"/>
    <col min="14592" max="14592" width="10.28515625" customWidth="1"/>
    <col min="14593" max="14593" width="18.140625" customWidth="1"/>
    <col min="14597" max="14597" width="13" customWidth="1"/>
    <col min="14848" max="14848" width="10.28515625" customWidth="1"/>
    <col min="14849" max="14849" width="18.140625" customWidth="1"/>
    <col min="14853" max="14853" width="13" customWidth="1"/>
    <col min="15104" max="15104" width="10.28515625" customWidth="1"/>
    <col min="15105" max="15105" width="18.140625" customWidth="1"/>
    <col min="15109" max="15109" width="13" customWidth="1"/>
    <col min="15360" max="15360" width="10.28515625" customWidth="1"/>
    <col min="15361" max="15361" width="18.140625" customWidth="1"/>
    <col min="15365" max="15365" width="13" customWidth="1"/>
    <col min="15616" max="15616" width="10.28515625" customWidth="1"/>
    <col min="15617" max="15617" width="18.140625" customWidth="1"/>
    <col min="15621" max="15621" width="13" customWidth="1"/>
    <col min="15872" max="15872" width="10.28515625" customWidth="1"/>
    <col min="15873" max="15873" width="18.140625" customWidth="1"/>
    <col min="15877" max="15877" width="13" customWidth="1"/>
    <col min="16128" max="16128" width="10.28515625" customWidth="1"/>
    <col min="16129" max="16129" width="18.140625" customWidth="1"/>
    <col min="16133" max="16133" width="13" customWidth="1"/>
  </cols>
  <sheetData>
    <row r="1" spans="1:24" ht="35.25" customHeight="1">
      <c r="A1" s="416" t="s">
        <v>608</v>
      </c>
      <c r="B1" s="416"/>
      <c r="C1" s="416"/>
      <c r="D1" s="416"/>
      <c r="E1" s="416"/>
      <c r="F1" s="416"/>
      <c r="G1" s="416"/>
      <c r="H1" s="416"/>
    </row>
    <row r="2" spans="1:24" ht="30.75" customHeight="1">
      <c r="A2" s="66" t="s">
        <v>100</v>
      </c>
      <c r="B2" s="65" t="s">
        <v>116</v>
      </c>
      <c r="C2" s="66" t="s">
        <v>120</v>
      </c>
      <c r="D2" s="65" t="s">
        <v>118</v>
      </c>
      <c r="E2" s="66" t="s">
        <v>117</v>
      </c>
      <c r="F2" s="65" t="s">
        <v>119</v>
      </c>
      <c r="G2" s="66" t="s">
        <v>159</v>
      </c>
      <c r="H2" s="67" t="s">
        <v>160</v>
      </c>
    </row>
    <row r="3" spans="1:24">
      <c r="A3" s="230" t="s">
        <v>563</v>
      </c>
      <c r="B3" s="171">
        <v>728</v>
      </c>
      <c r="C3" s="171">
        <v>958</v>
      </c>
      <c r="D3" s="171">
        <v>2397</v>
      </c>
      <c r="E3" s="171">
        <v>1952</v>
      </c>
      <c r="F3" s="171">
        <v>1455</v>
      </c>
      <c r="G3" s="171">
        <v>5332</v>
      </c>
      <c r="H3" s="174">
        <v>12822</v>
      </c>
      <c r="N3" s="6"/>
      <c r="O3" s="6"/>
      <c r="P3" s="6"/>
      <c r="Q3" s="6"/>
      <c r="R3" s="6"/>
      <c r="S3" s="6"/>
      <c r="T3" s="6"/>
      <c r="U3" s="6"/>
      <c r="V3" s="6"/>
      <c r="W3" s="6"/>
    </row>
    <row r="4" spans="1:24">
      <c r="A4" s="68"/>
      <c r="C4" s="6"/>
      <c r="D4" s="6"/>
      <c r="E4" s="6"/>
      <c r="F4" s="6"/>
      <c r="G4" s="6"/>
      <c r="O4" s="6"/>
      <c r="P4" s="6"/>
      <c r="Q4" s="6"/>
      <c r="R4" s="6"/>
      <c r="S4" s="6"/>
      <c r="T4" s="6"/>
      <c r="U4" s="6"/>
      <c r="V4" s="6"/>
      <c r="W4" s="6"/>
    </row>
    <row r="5" spans="1:24">
      <c r="I5" s="6"/>
      <c r="J5" s="6"/>
      <c r="K5" s="6"/>
      <c r="M5" s="6"/>
      <c r="N5" s="6"/>
      <c r="O5" s="6"/>
      <c r="P5" s="6"/>
      <c r="Q5" s="6"/>
      <c r="R5" s="6"/>
      <c r="S5" s="6"/>
      <c r="T5" s="6"/>
      <c r="U5" s="6"/>
      <c r="V5" s="6"/>
      <c r="W5" s="6"/>
    </row>
    <row r="6" spans="1:24">
      <c r="H6" s="6"/>
      <c r="M6" s="6"/>
      <c r="N6" s="6"/>
      <c r="O6" s="6"/>
      <c r="P6" s="6"/>
      <c r="Q6" s="69"/>
      <c r="R6" s="6"/>
      <c r="S6" s="6"/>
      <c r="T6" s="6"/>
      <c r="X6" s="6"/>
    </row>
    <row r="7" spans="1:24">
      <c r="M7" s="6"/>
      <c r="N7" s="6"/>
      <c r="O7" s="6"/>
      <c r="P7" s="6"/>
      <c r="Q7" s="6"/>
      <c r="R7" s="6"/>
      <c r="S7" s="6"/>
      <c r="T7" s="6"/>
    </row>
    <row r="8" spans="1:24">
      <c r="I8" s="171"/>
      <c r="J8" s="171"/>
      <c r="K8" s="171"/>
      <c r="L8" s="171"/>
      <c r="M8" s="171"/>
      <c r="N8" s="171"/>
      <c r="O8" s="171"/>
    </row>
    <row r="10" spans="1:24">
      <c r="C10" s="6"/>
      <c r="D10" s="6"/>
      <c r="E10" s="6"/>
      <c r="F10" s="6"/>
      <c r="G10" s="6"/>
      <c r="H10" s="6"/>
    </row>
    <row r="11" spans="1:24">
      <c r="H11" s="171"/>
      <c r="I11" s="171"/>
      <c r="J11" s="171"/>
      <c r="K11" s="171"/>
      <c r="L11" s="171"/>
      <c r="M11" s="171"/>
      <c r="N11" s="171"/>
      <c r="O11" s="171"/>
    </row>
    <row r="12" spans="1:24">
      <c r="G12" s="6"/>
      <c r="H12" s="6"/>
      <c r="I12" s="6"/>
      <c r="J12" s="6"/>
    </row>
    <row r="13" spans="1:24">
      <c r="G13" s="6"/>
      <c r="H13" s="6"/>
      <c r="I13" s="170"/>
      <c r="J13" s="170"/>
      <c r="K13" s="170"/>
      <c r="L13" s="170"/>
      <c r="M13" s="170"/>
      <c r="N13" s="170"/>
      <c r="O13" s="170"/>
      <c r="P13" s="170"/>
    </row>
    <row r="24" spans="1:11">
      <c r="A24" s="42" t="s">
        <v>112</v>
      </c>
      <c r="B24" s="42" t="s">
        <v>113</v>
      </c>
    </row>
    <row r="25" spans="1:11">
      <c r="A25" s="42" t="s">
        <v>114</v>
      </c>
      <c r="B25" s="42" t="s">
        <v>48</v>
      </c>
    </row>
    <row r="27" spans="1:11">
      <c r="F27" s="6"/>
      <c r="G27" s="6"/>
      <c r="H27" s="6"/>
      <c r="J27" s="6"/>
      <c r="K27" s="6"/>
    </row>
    <row r="28" spans="1:11">
      <c r="F28" s="6"/>
      <c r="G28" s="6"/>
      <c r="H28" s="6"/>
      <c r="J28" s="6"/>
      <c r="K28" s="6"/>
    </row>
  </sheetData>
  <sheetProtection algorithmName="SHA-512" hashValue="7C7RtHVnVO2QNwpo96chEYhE/33jtaluElejtLFKZyH/sx2lntwPDrzrRHsMlLoWM1VGZ4P95dRA2CKMJjniCw==" saltValue="SCoedBluqH0UcTWQtNP3XQ=="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Q28"/>
  <sheetViews>
    <sheetView showGridLines="0" zoomScale="80" zoomScaleNormal="80" workbookViewId="0">
      <selection activeCell="A3" sqref="A3"/>
    </sheetView>
  </sheetViews>
  <sheetFormatPr baseColWidth="10" defaultRowHeight="15"/>
  <cols>
    <col min="1" max="1" width="18.28515625" customWidth="1"/>
    <col min="2" max="2" width="13.140625" customWidth="1"/>
    <col min="3" max="3" width="15" customWidth="1"/>
    <col min="4" max="4" width="14" customWidth="1"/>
    <col min="5" max="5" width="13.85546875" customWidth="1"/>
    <col min="6" max="7" width="14" customWidth="1"/>
    <col min="8" max="8" width="14.28515625" customWidth="1"/>
  </cols>
  <sheetData>
    <row r="1" spans="1:17" ht="24.75" customHeight="1">
      <c r="A1" s="416" t="s">
        <v>609</v>
      </c>
      <c r="B1" s="416"/>
      <c r="C1" s="416"/>
      <c r="D1" s="416"/>
      <c r="E1" s="416"/>
      <c r="F1" s="416"/>
      <c r="G1" s="416"/>
      <c r="H1" s="416"/>
    </row>
    <row r="2" spans="1:17" ht="38.25">
      <c r="A2" s="66" t="s">
        <v>100</v>
      </c>
      <c r="B2" s="65" t="s">
        <v>194</v>
      </c>
      <c r="C2" s="65" t="s">
        <v>193</v>
      </c>
      <c r="D2" s="65" t="s">
        <v>192</v>
      </c>
      <c r="E2" s="66" t="s">
        <v>191</v>
      </c>
      <c r="F2" s="65" t="s">
        <v>190</v>
      </c>
      <c r="G2" s="66" t="s">
        <v>196</v>
      </c>
      <c r="H2" s="67" t="s">
        <v>160</v>
      </c>
    </row>
    <row r="3" spans="1:17">
      <c r="A3" s="230" t="s">
        <v>563</v>
      </c>
      <c r="B3" s="170">
        <v>401</v>
      </c>
      <c r="C3" s="171">
        <v>3625</v>
      </c>
      <c r="D3" s="171">
        <v>7181</v>
      </c>
      <c r="E3" s="171">
        <v>1193</v>
      </c>
      <c r="F3" s="170">
        <v>398</v>
      </c>
      <c r="G3" s="170">
        <v>24</v>
      </c>
      <c r="H3" s="174">
        <v>12822</v>
      </c>
    </row>
    <row r="7" spans="1:17">
      <c r="J7" s="171"/>
      <c r="K7" s="171"/>
      <c r="L7" s="171"/>
      <c r="M7" s="171"/>
      <c r="N7" s="171"/>
      <c r="O7" s="171"/>
      <c r="P7" s="171"/>
      <c r="Q7" s="170"/>
    </row>
    <row r="8" spans="1:17">
      <c r="J8" s="6"/>
      <c r="K8" s="6"/>
      <c r="L8" s="6"/>
      <c r="O8" s="6"/>
    </row>
    <row r="27" spans="1:2">
      <c r="A27" s="42" t="s">
        <v>112</v>
      </c>
      <c r="B27" s="42" t="s">
        <v>113</v>
      </c>
    </row>
    <row r="28" spans="1:2">
      <c r="A28" s="42" t="s">
        <v>114</v>
      </c>
      <c r="B28" s="42" t="s">
        <v>48</v>
      </c>
    </row>
  </sheetData>
  <sheetProtection algorithmName="SHA-512" hashValue="CJY+GvYBCKwXaty/yTTw7BCAT7PUSYK0esc0zvOu7fDWiOvCB2ieODmJ2K0XOpKWQFGsXv0FIPhDtRs9QhWlvA==" saltValue="wz8FgE7F/L5qhQri60Jnqg==" spinCount="100000" sheet="1" objects="1" scenarios="1"/>
  <mergeCells count="1">
    <mergeCell ref="A1:H1"/>
  </mergeCells>
  <pageMargins left="0.7" right="0.7" top="0.75" bottom="0.75" header="0.3" footer="0.3"/>
  <pageSetup paperSize="9" orientation="portrait"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36"/>
  <sheetViews>
    <sheetView showGridLines="0" zoomScale="80" zoomScaleNormal="80" workbookViewId="0">
      <selection activeCell="I31" sqref="I31"/>
    </sheetView>
  </sheetViews>
  <sheetFormatPr baseColWidth="10" defaultRowHeight="15"/>
  <cols>
    <col min="1" max="1" width="17.85546875" customWidth="1"/>
    <col min="2" max="2" width="13.5703125" customWidth="1"/>
    <col min="3" max="8" width="17.85546875" customWidth="1"/>
    <col min="9" max="11" width="13.5703125" customWidth="1"/>
    <col min="256" max="256" width="17.85546875" customWidth="1"/>
    <col min="257" max="258" width="13.5703125" customWidth="1"/>
    <col min="259" max="264" width="17.85546875" customWidth="1"/>
    <col min="265" max="267" width="13.5703125" customWidth="1"/>
    <col min="512" max="512" width="17.85546875" customWidth="1"/>
    <col min="513" max="514" width="13.5703125" customWidth="1"/>
    <col min="515" max="520" width="17.85546875" customWidth="1"/>
    <col min="521" max="523" width="13.5703125" customWidth="1"/>
    <col min="768" max="768" width="17.85546875" customWidth="1"/>
    <col min="769" max="770" width="13.5703125" customWidth="1"/>
    <col min="771" max="776" width="17.85546875" customWidth="1"/>
    <col min="777" max="779" width="13.5703125" customWidth="1"/>
    <col min="1024" max="1024" width="17.85546875" customWidth="1"/>
    <col min="1025" max="1026" width="13.5703125" customWidth="1"/>
    <col min="1027" max="1032" width="17.85546875" customWidth="1"/>
    <col min="1033" max="1035" width="13.5703125" customWidth="1"/>
    <col min="1280" max="1280" width="17.85546875" customWidth="1"/>
    <col min="1281" max="1282" width="13.5703125" customWidth="1"/>
    <col min="1283" max="1288" width="17.85546875" customWidth="1"/>
    <col min="1289" max="1291" width="13.5703125" customWidth="1"/>
    <col min="1536" max="1536" width="17.85546875" customWidth="1"/>
    <col min="1537" max="1538" width="13.5703125" customWidth="1"/>
    <col min="1539" max="1544" width="17.85546875" customWidth="1"/>
    <col min="1545" max="1547" width="13.5703125" customWidth="1"/>
    <col min="1792" max="1792" width="17.85546875" customWidth="1"/>
    <col min="1793" max="1794" width="13.5703125" customWidth="1"/>
    <col min="1795" max="1800" width="17.85546875" customWidth="1"/>
    <col min="1801" max="1803" width="13.5703125" customWidth="1"/>
    <col min="2048" max="2048" width="17.85546875" customWidth="1"/>
    <col min="2049" max="2050" width="13.5703125" customWidth="1"/>
    <col min="2051" max="2056" width="17.85546875" customWidth="1"/>
    <col min="2057" max="2059" width="13.5703125" customWidth="1"/>
    <col min="2304" max="2304" width="17.85546875" customWidth="1"/>
    <col min="2305" max="2306" width="13.5703125" customWidth="1"/>
    <col min="2307" max="2312" width="17.85546875" customWidth="1"/>
    <col min="2313" max="2315" width="13.5703125" customWidth="1"/>
    <col min="2560" max="2560" width="17.85546875" customWidth="1"/>
    <col min="2561" max="2562" width="13.5703125" customWidth="1"/>
    <col min="2563" max="2568" width="17.85546875" customWidth="1"/>
    <col min="2569" max="2571" width="13.5703125" customWidth="1"/>
    <col min="2816" max="2816" width="17.85546875" customWidth="1"/>
    <col min="2817" max="2818" width="13.5703125" customWidth="1"/>
    <col min="2819" max="2824" width="17.85546875" customWidth="1"/>
    <col min="2825" max="2827" width="13.5703125" customWidth="1"/>
    <col min="3072" max="3072" width="17.85546875" customWidth="1"/>
    <col min="3073" max="3074" width="13.5703125" customWidth="1"/>
    <col min="3075" max="3080" width="17.85546875" customWidth="1"/>
    <col min="3081" max="3083" width="13.5703125" customWidth="1"/>
    <col min="3328" max="3328" width="17.85546875" customWidth="1"/>
    <col min="3329" max="3330" width="13.5703125" customWidth="1"/>
    <col min="3331" max="3336" width="17.85546875" customWidth="1"/>
    <col min="3337" max="3339" width="13.5703125" customWidth="1"/>
    <col min="3584" max="3584" width="17.85546875" customWidth="1"/>
    <col min="3585" max="3586" width="13.5703125" customWidth="1"/>
    <col min="3587" max="3592" width="17.85546875" customWidth="1"/>
    <col min="3593" max="3595" width="13.5703125" customWidth="1"/>
    <col min="3840" max="3840" width="17.85546875" customWidth="1"/>
    <col min="3841" max="3842" width="13.5703125" customWidth="1"/>
    <col min="3843" max="3848" width="17.85546875" customWidth="1"/>
    <col min="3849" max="3851" width="13.5703125" customWidth="1"/>
    <col min="4096" max="4096" width="17.85546875" customWidth="1"/>
    <col min="4097" max="4098" width="13.5703125" customWidth="1"/>
    <col min="4099" max="4104" width="17.85546875" customWidth="1"/>
    <col min="4105" max="4107" width="13.5703125" customWidth="1"/>
    <col min="4352" max="4352" width="17.85546875" customWidth="1"/>
    <col min="4353" max="4354" width="13.5703125" customWidth="1"/>
    <col min="4355" max="4360" width="17.85546875" customWidth="1"/>
    <col min="4361" max="4363" width="13.5703125" customWidth="1"/>
    <col min="4608" max="4608" width="17.85546875" customWidth="1"/>
    <col min="4609" max="4610" width="13.5703125" customWidth="1"/>
    <col min="4611" max="4616" width="17.85546875" customWidth="1"/>
    <col min="4617" max="4619" width="13.5703125" customWidth="1"/>
    <col min="4864" max="4864" width="17.85546875" customWidth="1"/>
    <col min="4865" max="4866" width="13.5703125" customWidth="1"/>
    <col min="4867" max="4872" width="17.85546875" customWidth="1"/>
    <col min="4873" max="4875" width="13.5703125" customWidth="1"/>
    <col min="5120" max="5120" width="17.85546875" customWidth="1"/>
    <col min="5121" max="5122" width="13.5703125" customWidth="1"/>
    <col min="5123" max="5128" width="17.85546875" customWidth="1"/>
    <col min="5129" max="5131" width="13.5703125" customWidth="1"/>
    <col min="5376" max="5376" width="17.85546875" customWidth="1"/>
    <col min="5377" max="5378" width="13.5703125" customWidth="1"/>
    <col min="5379" max="5384" width="17.85546875" customWidth="1"/>
    <col min="5385" max="5387" width="13.5703125" customWidth="1"/>
    <col min="5632" max="5632" width="17.85546875" customWidth="1"/>
    <col min="5633" max="5634" width="13.5703125" customWidth="1"/>
    <col min="5635" max="5640" width="17.85546875" customWidth="1"/>
    <col min="5641" max="5643" width="13.5703125" customWidth="1"/>
    <col min="5888" max="5888" width="17.85546875" customWidth="1"/>
    <col min="5889" max="5890" width="13.5703125" customWidth="1"/>
    <col min="5891" max="5896" width="17.85546875" customWidth="1"/>
    <col min="5897" max="5899" width="13.5703125" customWidth="1"/>
    <col min="6144" max="6144" width="17.85546875" customWidth="1"/>
    <col min="6145" max="6146" width="13.5703125" customWidth="1"/>
    <col min="6147" max="6152" width="17.85546875" customWidth="1"/>
    <col min="6153" max="6155" width="13.5703125" customWidth="1"/>
    <col min="6400" max="6400" width="17.85546875" customWidth="1"/>
    <col min="6401" max="6402" width="13.5703125" customWidth="1"/>
    <col min="6403" max="6408" width="17.85546875" customWidth="1"/>
    <col min="6409" max="6411" width="13.5703125" customWidth="1"/>
    <col min="6656" max="6656" width="17.85546875" customWidth="1"/>
    <col min="6657" max="6658" width="13.5703125" customWidth="1"/>
    <col min="6659" max="6664" width="17.85546875" customWidth="1"/>
    <col min="6665" max="6667" width="13.5703125" customWidth="1"/>
    <col min="6912" max="6912" width="17.85546875" customWidth="1"/>
    <col min="6913" max="6914" width="13.5703125" customWidth="1"/>
    <col min="6915" max="6920" width="17.85546875" customWidth="1"/>
    <col min="6921" max="6923" width="13.5703125" customWidth="1"/>
    <col min="7168" max="7168" width="17.85546875" customWidth="1"/>
    <col min="7169" max="7170" width="13.5703125" customWidth="1"/>
    <col min="7171" max="7176" width="17.85546875" customWidth="1"/>
    <col min="7177" max="7179" width="13.5703125" customWidth="1"/>
    <col min="7424" max="7424" width="17.85546875" customWidth="1"/>
    <col min="7425" max="7426" width="13.5703125" customWidth="1"/>
    <col min="7427" max="7432" width="17.85546875" customWidth="1"/>
    <col min="7433" max="7435" width="13.5703125" customWidth="1"/>
    <col min="7680" max="7680" width="17.85546875" customWidth="1"/>
    <col min="7681" max="7682" width="13.5703125" customWidth="1"/>
    <col min="7683" max="7688" width="17.85546875" customWidth="1"/>
    <col min="7689" max="7691" width="13.5703125" customWidth="1"/>
    <col min="7936" max="7936" width="17.85546875" customWidth="1"/>
    <col min="7937" max="7938" width="13.5703125" customWidth="1"/>
    <col min="7939" max="7944" width="17.85546875" customWidth="1"/>
    <col min="7945" max="7947" width="13.5703125" customWidth="1"/>
    <col min="8192" max="8192" width="17.85546875" customWidth="1"/>
    <col min="8193" max="8194" width="13.5703125" customWidth="1"/>
    <col min="8195" max="8200" width="17.85546875" customWidth="1"/>
    <col min="8201" max="8203" width="13.5703125" customWidth="1"/>
    <col min="8448" max="8448" width="17.85546875" customWidth="1"/>
    <col min="8449" max="8450" width="13.5703125" customWidth="1"/>
    <col min="8451" max="8456" width="17.85546875" customWidth="1"/>
    <col min="8457" max="8459" width="13.5703125" customWidth="1"/>
    <col min="8704" max="8704" width="17.85546875" customWidth="1"/>
    <col min="8705" max="8706" width="13.5703125" customWidth="1"/>
    <col min="8707" max="8712" width="17.85546875" customWidth="1"/>
    <col min="8713" max="8715" width="13.5703125" customWidth="1"/>
    <col min="8960" max="8960" width="17.85546875" customWidth="1"/>
    <col min="8961" max="8962" width="13.5703125" customWidth="1"/>
    <col min="8963" max="8968" width="17.85546875" customWidth="1"/>
    <col min="8969" max="8971" width="13.5703125" customWidth="1"/>
    <col min="9216" max="9216" width="17.85546875" customWidth="1"/>
    <col min="9217" max="9218" width="13.5703125" customWidth="1"/>
    <col min="9219" max="9224" width="17.85546875" customWidth="1"/>
    <col min="9225" max="9227" width="13.5703125" customWidth="1"/>
    <col min="9472" max="9472" width="17.85546875" customWidth="1"/>
    <col min="9473" max="9474" width="13.5703125" customWidth="1"/>
    <col min="9475" max="9480" width="17.85546875" customWidth="1"/>
    <col min="9481" max="9483" width="13.5703125" customWidth="1"/>
    <col min="9728" max="9728" width="17.85546875" customWidth="1"/>
    <col min="9729" max="9730" width="13.5703125" customWidth="1"/>
    <col min="9731" max="9736" width="17.85546875" customWidth="1"/>
    <col min="9737" max="9739" width="13.5703125" customWidth="1"/>
    <col min="9984" max="9984" width="17.85546875" customWidth="1"/>
    <col min="9985" max="9986" width="13.5703125" customWidth="1"/>
    <col min="9987" max="9992" width="17.85546875" customWidth="1"/>
    <col min="9993" max="9995" width="13.5703125" customWidth="1"/>
    <col min="10240" max="10240" width="17.85546875" customWidth="1"/>
    <col min="10241" max="10242" width="13.5703125" customWidth="1"/>
    <col min="10243" max="10248" width="17.85546875" customWidth="1"/>
    <col min="10249" max="10251" width="13.5703125" customWidth="1"/>
    <col min="10496" max="10496" width="17.85546875" customWidth="1"/>
    <col min="10497" max="10498" width="13.5703125" customWidth="1"/>
    <col min="10499" max="10504" width="17.85546875" customWidth="1"/>
    <col min="10505" max="10507" width="13.5703125" customWidth="1"/>
    <col min="10752" max="10752" width="17.85546875" customWidth="1"/>
    <col min="10753" max="10754" width="13.5703125" customWidth="1"/>
    <col min="10755" max="10760" width="17.85546875" customWidth="1"/>
    <col min="10761" max="10763" width="13.5703125" customWidth="1"/>
    <col min="11008" max="11008" width="17.85546875" customWidth="1"/>
    <col min="11009" max="11010" width="13.5703125" customWidth="1"/>
    <col min="11011" max="11016" width="17.85546875" customWidth="1"/>
    <col min="11017" max="11019" width="13.5703125" customWidth="1"/>
    <col min="11264" max="11264" width="17.85546875" customWidth="1"/>
    <col min="11265" max="11266" width="13.5703125" customWidth="1"/>
    <col min="11267" max="11272" width="17.85546875" customWidth="1"/>
    <col min="11273" max="11275" width="13.5703125" customWidth="1"/>
    <col min="11520" max="11520" width="17.85546875" customWidth="1"/>
    <col min="11521" max="11522" width="13.5703125" customWidth="1"/>
    <col min="11523" max="11528" width="17.85546875" customWidth="1"/>
    <col min="11529" max="11531" width="13.5703125" customWidth="1"/>
    <col min="11776" max="11776" width="17.85546875" customWidth="1"/>
    <col min="11777" max="11778" width="13.5703125" customWidth="1"/>
    <col min="11779" max="11784" width="17.85546875" customWidth="1"/>
    <col min="11785" max="11787" width="13.5703125" customWidth="1"/>
    <col min="12032" max="12032" width="17.85546875" customWidth="1"/>
    <col min="12033" max="12034" width="13.5703125" customWidth="1"/>
    <col min="12035" max="12040" width="17.85546875" customWidth="1"/>
    <col min="12041" max="12043" width="13.5703125" customWidth="1"/>
    <col min="12288" max="12288" width="17.85546875" customWidth="1"/>
    <col min="12289" max="12290" width="13.5703125" customWidth="1"/>
    <col min="12291" max="12296" width="17.85546875" customWidth="1"/>
    <col min="12297" max="12299" width="13.5703125" customWidth="1"/>
    <col min="12544" max="12544" width="17.85546875" customWidth="1"/>
    <col min="12545" max="12546" width="13.5703125" customWidth="1"/>
    <col min="12547" max="12552" width="17.85546875" customWidth="1"/>
    <col min="12553" max="12555" width="13.5703125" customWidth="1"/>
    <col min="12800" max="12800" width="17.85546875" customWidth="1"/>
    <col min="12801" max="12802" width="13.5703125" customWidth="1"/>
    <col min="12803" max="12808" width="17.85546875" customWidth="1"/>
    <col min="12809" max="12811" width="13.5703125" customWidth="1"/>
    <col min="13056" max="13056" width="17.85546875" customWidth="1"/>
    <col min="13057" max="13058" width="13.5703125" customWidth="1"/>
    <col min="13059" max="13064" width="17.85546875" customWidth="1"/>
    <col min="13065" max="13067" width="13.5703125" customWidth="1"/>
    <col min="13312" max="13312" width="17.85546875" customWidth="1"/>
    <col min="13313" max="13314" width="13.5703125" customWidth="1"/>
    <col min="13315" max="13320" width="17.85546875" customWidth="1"/>
    <col min="13321" max="13323" width="13.5703125" customWidth="1"/>
    <col min="13568" max="13568" width="17.85546875" customWidth="1"/>
    <col min="13569" max="13570" width="13.5703125" customWidth="1"/>
    <col min="13571" max="13576" width="17.85546875" customWidth="1"/>
    <col min="13577" max="13579" width="13.5703125" customWidth="1"/>
    <col min="13824" max="13824" width="17.85546875" customWidth="1"/>
    <col min="13825" max="13826" width="13.5703125" customWidth="1"/>
    <col min="13827" max="13832" width="17.85546875" customWidth="1"/>
    <col min="13833" max="13835" width="13.5703125" customWidth="1"/>
    <col min="14080" max="14080" width="17.85546875" customWidth="1"/>
    <col min="14081" max="14082" width="13.5703125" customWidth="1"/>
    <col min="14083" max="14088" width="17.85546875" customWidth="1"/>
    <col min="14089" max="14091" width="13.5703125" customWidth="1"/>
    <col min="14336" max="14336" width="17.85546875" customWidth="1"/>
    <col min="14337" max="14338" width="13.5703125" customWidth="1"/>
    <col min="14339" max="14344" width="17.85546875" customWidth="1"/>
    <col min="14345" max="14347" width="13.5703125" customWidth="1"/>
    <col min="14592" max="14592" width="17.85546875" customWidth="1"/>
    <col min="14593" max="14594" width="13.5703125" customWidth="1"/>
    <col min="14595" max="14600" width="17.85546875" customWidth="1"/>
    <col min="14601" max="14603" width="13.5703125" customWidth="1"/>
    <col min="14848" max="14848" width="17.85546875" customWidth="1"/>
    <col min="14849" max="14850" width="13.5703125" customWidth="1"/>
    <col min="14851" max="14856" width="17.85546875" customWidth="1"/>
    <col min="14857" max="14859" width="13.5703125" customWidth="1"/>
    <col min="15104" max="15104" width="17.85546875" customWidth="1"/>
    <col min="15105" max="15106" width="13.5703125" customWidth="1"/>
    <col min="15107" max="15112" width="17.85546875" customWidth="1"/>
    <col min="15113" max="15115" width="13.5703125" customWidth="1"/>
    <col min="15360" max="15360" width="17.85546875" customWidth="1"/>
    <col min="15361" max="15362" width="13.5703125" customWidth="1"/>
    <col min="15363" max="15368" width="17.85546875" customWidth="1"/>
    <col min="15369" max="15371" width="13.5703125" customWidth="1"/>
    <col min="15616" max="15616" width="17.85546875" customWidth="1"/>
    <col min="15617" max="15618" width="13.5703125" customWidth="1"/>
    <col min="15619" max="15624" width="17.85546875" customWidth="1"/>
    <col min="15625" max="15627" width="13.5703125" customWidth="1"/>
    <col min="15872" max="15872" width="17.85546875" customWidth="1"/>
    <col min="15873" max="15874" width="13.5703125" customWidth="1"/>
    <col min="15875" max="15880" width="17.85546875" customWidth="1"/>
    <col min="15881" max="15883" width="13.5703125" customWidth="1"/>
    <col min="16128" max="16128" width="17.85546875" customWidth="1"/>
    <col min="16129" max="16130" width="13.5703125" customWidth="1"/>
    <col min="16131" max="16136" width="17.85546875" customWidth="1"/>
    <col min="16137" max="16139" width="13.5703125" customWidth="1"/>
  </cols>
  <sheetData>
    <row r="1" spans="1:16" ht="22.5" customHeight="1">
      <c r="A1" s="416" t="s">
        <v>610</v>
      </c>
      <c r="B1" s="416"/>
      <c r="C1" s="416"/>
      <c r="D1" s="416"/>
      <c r="E1" s="416"/>
      <c r="F1" s="416"/>
      <c r="G1" s="416"/>
      <c r="H1" s="416"/>
      <c r="I1" s="416"/>
      <c r="J1" s="416"/>
      <c r="K1" s="416"/>
    </row>
    <row r="2" spans="1:16" ht="96.75" customHeight="1">
      <c r="A2" s="66" t="s">
        <v>100</v>
      </c>
      <c r="B2" s="65" t="s">
        <v>167</v>
      </c>
      <c r="C2" s="66" t="s">
        <v>168</v>
      </c>
      <c r="D2" s="65" t="s">
        <v>169</v>
      </c>
      <c r="E2" s="66" t="s">
        <v>170</v>
      </c>
      <c r="F2" s="65" t="s">
        <v>171</v>
      </c>
      <c r="G2" s="66" t="s">
        <v>172</v>
      </c>
      <c r="H2" s="65" t="s">
        <v>173</v>
      </c>
      <c r="I2" s="66" t="s">
        <v>174</v>
      </c>
      <c r="J2" s="65" t="s">
        <v>175</v>
      </c>
      <c r="K2" s="67" t="s">
        <v>160</v>
      </c>
    </row>
    <row r="3" spans="1:16">
      <c r="A3" s="230" t="s">
        <v>563</v>
      </c>
      <c r="B3" s="170">
        <v>30</v>
      </c>
      <c r="C3" s="171">
        <v>867</v>
      </c>
      <c r="D3" s="171">
        <v>775</v>
      </c>
      <c r="E3" s="171">
        <v>856</v>
      </c>
      <c r="F3" s="171">
        <v>3326</v>
      </c>
      <c r="G3" s="170">
        <v>144</v>
      </c>
      <c r="H3" s="171">
        <v>2099</v>
      </c>
      <c r="I3" s="171">
        <v>631</v>
      </c>
      <c r="J3" s="171">
        <v>4094</v>
      </c>
      <c r="K3" s="174">
        <v>12822</v>
      </c>
    </row>
    <row r="4" spans="1:16">
      <c r="A4" s="68"/>
    </row>
    <row r="8" spans="1:16">
      <c r="G8" s="171"/>
      <c r="H8" s="171"/>
      <c r="I8" s="171"/>
      <c r="J8" s="171"/>
      <c r="K8" s="171"/>
      <c r="L8" s="171"/>
      <c r="M8" s="171"/>
      <c r="N8" s="171"/>
      <c r="O8" s="171"/>
      <c r="P8" s="171"/>
    </row>
    <row r="35" spans="1:2">
      <c r="A35" s="42" t="s">
        <v>112</v>
      </c>
      <c r="B35" s="42" t="s">
        <v>113</v>
      </c>
    </row>
    <row r="36" spans="1:2">
      <c r="A36" s="42" t="s">
        <v>114</v>
      </c>
      <c r="B36" s="42" t="s">
        <v>48</v>
      </c>
    </row>
  </sheetData>
  <sheetProtection algorithmName="SHA-512" hashValue="btkMRs+k8esQeb+msV+/PzymXgCy09Wjl/2G7EiBeRKDc/PvPvGXpUklOk3WI9qbv24bT0QNCit2KWaiO4FTDQ==" saltValue="s6nginRNWgmHdhxXgbmlpg==" spinCount="100000" sheet="1" objects="1" scenarios="1"/>
  <mergeCells count="1">
    <mergeCell ref="A1:K1"/>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zoomScale="90" zoomScaleNormal="90" workbookViewId="0">
      <selection activeCell="D22" sqref="D22"/>
    </sheetView>
  </sheetViews>
  <sheetFormatPr baseColWidth="10" defaultRowHeight="15"/>
  <cols>
    <col min="1" max="1" width="25.7109375" style="344" customWidth="1"/>
    <col min="2" max="16384" width="11.42578125" style="344"/>
  </cols>
  <sheetData>
    <row r="1" spans="1:11" ht="28.5" customHeight="1">
      <c r="A1" s="387" t="s">
        <v>611</v>
      </c>
      <c r="B1" s="387"/>
      <c r="C1" s="387"/>
      <c r="D1" s="387"/>
      <c r="E1" s="387"/>
      <c r="F1" s="387"/>
      <c r="G1" s="387"/>
      <c r="H1" s="387"/>
      <c r="I1" s="387"/>
      <c r="J1" s="387"/>
      <c r="K1" s="387"/>
    </row>
    <row r="2" spans="1:11" ht="15.75">
      <c r="A2" s="232" t="s">
        <v>44</v>
      </c>
      <c r="B2" s="231">
        <v>2010</v>
      </c>
      <c r="C2" s="231">
        <v>2011</v>
      </c>
      <c r="D2" s="231">
        <v>2012</v>
      </c>
      <c r="E2" s="231">
        <v>2013</v>
      </c>
      <c r="F2" s="231">
        <v>2014</v>
      </c>
      <c r="G2" s="231">
        <v>2015</v>
      </c>
      <c r="H2" s="231">
        <v>2016</v>
      </c>
      <c r="I2" s="231">
        <v>2017</v>
      </c>
      <c r="J2" s="231">
        <v>2018</v>
      </c>
      <c r="K2" s="231">
        <v>2019</v>
      </c>
    </row>
    <row r="3" spans="1:11">
      <c r="A3" s="3" t="s">
        <v>1</v>
      </c>
      <c r="B3" s="6">
        <v>43801</v>
      </c>
      <c r="C3" s="6">
        <v>45134</v>
      </c>
      <c r="D3" s="6">
        <v>46894</v>
      </c>
      <c r="E3" s="6">
        <v>49387</v>
      </c>
      <c r="F3" s="6">
        <v>46667</v>
      </c>
      <c r="G3" s="6">
        <v>45405</v>
      </c>
      <c r="H3" s="6">
        <v>47316</v>
      </c>
      <c r="I3" s="6">
        <v>46833</v>
      </c>
      <c r="J3" s="6">
        <v>47280</v>
      </c>
      <c r="K3" s="6">
        <v>47869</v>
      </c>
    </row>
    <row r="4" spans="1:11">
      <c r="A4" s="3" t="s">
        <v>2</v>
      </c>
      <c r="B4" s="6">
        <v>5543</v>
      </c>
      <c r="C4" s="6">
        <v>5536</v>
      </c>
      <c r="D4" s="6">
        <v>5507</v>
      </c>
      <c r="E4" s="6">
        <v>5497</v>
      </c>
      <c r="F4" s="6">
        <v>5464</v>
      </c>
      <c r="G4" s="6">
        <v>5499</v>
      </c>
      <c r="H4" s="6">
        <v>5458</v>
      </c>
      <c r="I4" s="6">
        <v>5531</v>
      </c>
      <c r="J4" s="6">
        <v>5562</v>
      </c>
      <c r="K4" s="6">
        <v>5551</v>
      </c>
    </row>
    <row r="5" spans="1:11">
      <c r="A5" s="3" t="s">
        <v>3</v>
      </c>
      <c r="B5" s="6">
        <v>7891</v>
      </c>
      <c r="C5" s="6">
        <v>7924</v>
      </c>
      <c r="D5" s="6">
        <v>8090</v>
      </c>
      <c r="E5" s="6">
        <v>7392</v>
      </c>
      <c r="F5" s="6">
        <v>7670</v>
      </c>
      <c r="G5" s="6">
        <v>7327</v>
      </c>
      <c r="H5" s="6">
        <v>7423</v>
      </c>
      <c r="I5" s="6">
        <v>7594</v>
      </c>
      <c r="J5" s="6">
        <v>7831</v>
      </c>
      <c r="K5" s="6">
        <v>7988</v>
      </c>
    </row>
    <row r="6" spans="1:11">
      <c r="A6" s="3" t="s">
        <v>4</v>
      </c>
      <c r="B6" s="6">
        <v>79377</v>
      </c>
      <c r="C6" s="6">
        <v>75339</v>
      </c>
      <c r="D6" s="6">
        <v>77718</v>
      </c>
      <c r="E6" s="6">
        <v>80987</v>
      </c>
      <c r="F6" s="6">
        <v>79890</v>
      </c>
      <c r="G6" s="6">
        <v>79928</v>
      </c>
      <c r="H6" s="6">
        <v>79172</v>
      </c>
      <c r="I6" s="6">
        <v>78930</v>
      </c>
      <c r="J6" s="6">
        <v>79448</v>
      </c>
      <c r="K6" s="6">
        <v>81216</v>
      </c>
    </row>
    <row r="7" spans="1:11">
      <c r="A7" s="3" t="s">
        <v>5</v>
      </c>
      <c r="B7" s="6">
        <v>5151</v>
      </c>
      <c r="C7" s="6">
        <v>5103</v>
      </c>
      <c r="D7" s="6">
        <v>4916</v>
      </c>
      <c r="E7" s="6">
        <v>4961</v>
      </c>
      <c r="F7" s="6">
        <v>4884</v>
      </c>
      <c r="G7" s="6">
        <v>4859</v>
      </c>
      <c r="H7" s="6">
        <v>4832</v>
      </c>
      <c r="I7" s="6">
        <v>4797</v>
      </c>
      <c r="J7" s="6">
        <v>4755</v>
      </c>
      <c r="K7" s="6">
        <v>4778</v>
      </c>
    </row>
    <row r="8" spans="1:11">
      <c r="A8" s="3" t="s">
        <v>6</v>
      </c>
      <c r="B8" s="6">
        <v>25140</v>
      </c>
      <c r="C8" s="6">
        <v>25957</v>
      </c>
      <c r="D8" s="6">
        <v>26290</v>
      </c>
      <c r="E8" s="6">
        <v>26134</v>
      </c>
      <c r="F8" s="6">
        <v>26543</v>
      </c>
      <c r="G8" s="6">
        <v>26490</v>
      </c>
      <c r="H8" s="6">
        <v>26746</v>
      </c>
      <c r="I8" s="6">
        <v>27149</v>
      </c>
      <c r="J8" s="6">
        <v>27641</v>
      </c>
      <c r="K8" s="6">
        <v>27985</v>
      </c>
    </row>
    <row r="9" spans="1:11">
      <c r="A9" s="3" t="s">
        <v>7</v>
      </c>
      <c r="B9" s="6">
        <v>2777</v>
      </c>
      <c r="C9" s="6">
        <v>3015</v>
      </c>
      <c r="D9" s="6">
        <v>2963</v>
      </c>
      <c r="E9" s="6">
        <v>2873</v>
      </c>
      <c r="F9" s="6">
        <v>2846</v>
      </c>
      <c r="G9" s="6">
        <v>2820</v>
      </c>
      <c r="H9" s="6">
        <v>2783</v>
      </c>
      <c r="I9" s="6">
        <v>2743</v>
      </c>
      <c r="J9" s="6">
        <v>2768</v>
      </c>
      <c r="K9" s="6">
        <v>2786</v>
      </c>
    </row>
    <row r="10" spans="1:11">
      <c r="A10" s="3" t="s">
        <v>8</v>
      </c>
      <c r="B10" s="6">
        <v>5413</v>
      </c>
      <c r="C10" s="6">
        <v>5327</v>
      </c>
      <c r="D10" s="6">
        <v>5090</v>
      </c>
      <c r="E10" s="6">
        <v>5086</v>
      </c>
      <c r="F10" s="6">
        <v>5169</v>
      </c>
      <c r="G10" s="6">
        <v>4966</v>
      </c>
      <c r="H10" s="6">
        <v>4916</v>
      </c>
      <c r="I10" s="6">
        <v>4827</v>
      </c>
      <c r="J10" s="6">
        <v>4819</v>
      </c>
      <c r="K10" s="6">
        <v>4871</v>
      </c>
    </row>
    <row r="11" spans="1:11">
      <c r="A11" s="3" t="s">
        <v>9</v>
      </c>
      <c r="B11" s="6">
        <v>40862</v>
      </c>
      <c r="C11" s="6">
        <v>41555</v>
      </c>
      <c r="D11" s="6">
        <v>42545</v>
      </c>
      <c r="E11" s="6">
        <v>43608</v>
      </c>
      <c r="F11" s="6">
        <v>43455</v>
      </c>
      <c r="G11" s="6">
        <v>44846</v>
      </c>
      <c r="H11" s="6">
        <v>45332</v>
      </c>
      <c r="I11" s="6">
        <v>46816</v>
      </c>
      <c r="J11" s="6">
        <v>48374</v>
      </c>
      <c r="K11" s="6">
        <v>50146</v>
      </c>
    </row>
    <row r="12" spans="1:11">
      <c r="A12" s="3" t="s">
        <v>10</v>
      </c>
      <c r="B12" s="6">
        <v>5475</v>
      </c>
      <c r="C12" s="6">
        <v>5455</v>
      </c>
      <c r="D12" s="6">
        <v>5441</v>
      </c>
      <c r="E12" s="6">
        <v>5448</v>
      </c>
      <c r="F12" s="6">
        <v>5482</v>
      </c>
      <c r="G12" s="6">
        <v>5433</v>
      </c>
      <c r="H12" s="6">
        <v>5423</v>
      </c>
      <c r="I12" s="6">
        <v>5426</v>
      </c>
      <c r="J12" s="6">
        <v>5428</v>
      </c>
      <c r="K12" s="6">
        <v>5520</v>
      </c>
    </row>
    <row r="13" spans="1:11">
      <c r="A13" s="3" t="s">
        <v>11</v>
      </c>
      <c r="B13" s="6">
        <v>20535</v>
      </c>
      <c r="C13" s="6">
        <v>20396</v>
      </c>
      <c r="D13" s="6">
        <v>20387</v>
      </c>
      <c r="E13" s="6">
        <v>20537</v>
      </c>
      <c r="F13" s="6">
        <v>20061</v>
      </c>
      <c r="G13" s="6">
        <v>20373</v>
      </c>
      <c r="H13" s="6">
        <v>20460</v>
      </c>
      <c r="I13" s="6">
        <v>20537</v>
      </c>
      <c r="J13" s="6">
        <v>20991</v>
      </c>
      <c r="K13" s="6">
        <v>21368</v>
      </c>
    </row>
    <row r="14" spans="1:11">
      <c r="A14" s="3" t="s">
        <v>12</v>
      </c>
      <c r="B14" s="6">
        <v>17852</v>
      </c>
      <c r="C14" s="6">
        <v>18131</v>
      </c>
      <c r="D14" s="6">
        <v>18445</v>
      </c>
      <c r="E14" s="6">
        <v>18589</v>
      </c>
      <c r="F14" s="6">
        <v>18751</v>
      </c>
      <c r="G14" s="6">
        <v>18777</v>
      </c>
      <c r="H14" s="6">
        <v>19000</v>
      </c>
      <c r="I14" s="6">
        <v>19273</v>
      </c>
      <c r="J14" s="6">
        <v>19739</v>
      </c>
      <c r="K14" s="6">
        <v>20190</v>
      </c>
    </row>
    <row r="15" spans="1:11">
      <c r="A15" s="3" t="s">
        <v>13</v>
      </c>
      <c r="B15" s="6">
        <v>24231</v>
      </c>
      <c r="C15" s="6">
        <v>24147</v>
      </c>
      <c r="D15" s="6">
        <v>23726</v>
      </c>
      <c r="E15" s="6">
        <v>23092</v>
      </c>
      <c r="F15" s="6">
        <v>22913</v>
      </c>
      <c r="G15" s="6">
        <v>22659</v>
      </c>
      <c r="H15" s="6">
        <v>22606</v>
      </c>
      <c r="I15" s="6">
        <v>22558</v>
      </c>
      <c r="J15" s="6">
        <v>22749</v>
      </c>
      <c r="K15" s="6">
        <v>23254</v>
      </c>
    </row>
    <row r="16" spans="1:11">
      <c r="A16" s="3" t="s">
        <v>14</v>
      </c>
      <c r="B16" s="6">
        <v>152222</v>
      </c>
      <c r="C16" s="6">
        <v>153187</v>
      </c>
      <c r="D16" s="6">
        <v>153224</v>
      </c>
      <c r="E16" s="6">
        <v>151718</v>
      </c>
      <c r="F16" s="6">
        <v>153009</v>
      </c>
      <c r="G16" s="6">
        <v>152843</v>
      </c>
      <c r="H16" s="6">
        <v>153111</v>
      </c>
      <c r="I16" s="6">
        <v>153655</v>
      </c>
      <c r="J16" s="6">
        <v>155549</v>
      </c>
      <c r="K16" s="6">
        <v>157503</v>
      </c>
    </row>
    <row r="17" spans="1:17">
      <c r="A17" s="3" t="s">
        <v>15</v>
      </c>
      <c r="B17" s="6">
        <v>8471</v>
      </c>
      <c r="C17" s="6">
        <v>8655</v>
      </c>
      <c r="D17" s="6">
        <v>8806</v>
      </c>
      <c r="E17" s="6">
        <v>8944</v>
      </c>
      <c r="F17" s="6">
        <v>8745</v>
      </c>
      <c r="G17" s="6">
        <v>8752</v>
      </c>
      <c r="H17" s="6">
        <v>8772</v>
      </c>
      <c r="I17" s="6">
        <v>8854</v>
      </c>
      <c r="J17" s="6">
        <v>8956</v>
      </c>
      <c r="K17" s="6">
        <v>9061</v>
      </c>
    </row>
    <row r="18" spans="1:17">
      <c r="A18" s="3" t="s">
        <v>16</v>
      </c>
      <c r="B18" s="6">
        <v>41427</v>
      </c>
      <c r="C18" s="6">
        <v>41706</v>
      </c>
      <c r="D18" s="6">
        <v>41726</v>
      </c>
      <c r="E18" s="6">
        <v>41255</v>
      </c>
      <c r="F18" s="6">
        <v>41179</v>
      </c>
      <c r="G18" s="6">
        <v>41317</v>
      </c>
      <c r="H18" s="6">
        <v>41294</v>
      </c>
      <c r="I18" s="6">
        <v>41500</v>
      </c>
      <c r="J18" s="6">
        <v>41833</v>
      </c>
      <c r="K18" s="6">
        <v>42029</v>
      </c>
      <c r="M18" s="388" t="s">
        <v>612</v>
      </c>
      <c r="N18" s="388"/>
      <c r="O18" s="388"/>
      <c r="P18" s="388"/>
      <c r="Q18" s="388"/>
    </row>
    <row r="19" spans="1:17">
      <c r="A19" s="3" t="s">
        <v>17</v>
      </c>
      <c r="B19" s="6">
        <v>32571</v>
      </c>
      <c r="C19" s="6">
        <v>32817</v>
      </c>
      <c r="D19" s="6">
        <v>32665</v>
      </c>
      <c r="E19" s="6">
        <v>28929</v>
      </c>
      <c r="F19" s="6">
        <v>29435</v>
      </c>
      <c r="G19" s="6">
        <v>29412</v>
      </c>
      <c r="H19" s="6">
        <v>29497</v>
      </c>
      <c r="I19" s="6">
        <v>30036</v>
      </c>
      <c r="J19" s="6">
        <v>30483</v>
      </c>
      <c r="K19" s="6">
        <v>30468</v>
      </c>
      <c r="M19" s="388"/>
      <c r="N19" s="388"/>
      <c r="O19" s="388"/>
      <c r="P19" s="388"/>
      <c r="Q19" s="388"/>
    </row>
    <row r="20" spans="1:17">
      <c r="A20" s="3" t="s">
        <v>18</v>
      </c>
      <c r="B20" s="6">
        <v>37658</v>
      </c>
      <c r="C20" s="6">
        <v>38015</v>
      </c>
      <c r="D20" s="6">
        <v>38028</v>
      </c>
      <c r="E20" s="6">
        <v>37970</v>
      </c>
      <c r="F20" s="6">
        <v>36860</v>
      </c>
      <c r="G20" s="6">
        <v>36276</v>
      </c>
      <c r="H20" s="6">
        <v>36149</v>
      </c>
      <c r="I20" s="6">
        <v>36218</v>
      </c>
      <c r="J20" s="6">
        <v>36405</v>
      </c>
      <c r="K20" s="6">
        <v>36402</v>
      </c>
      <c r="M20" s="388"/>
      <c r="N20" s="388"/>
      <c r="O20" s="388"/>
      <c r="P20" s="388"/>
      <c r="Q20" s="388"/>
    </row>
    <row r="21" spans="1:17">
      <c r="A21" s="3" t="s">
        <v>19</v>
      </c>
      <c r="B21" s="6">
        <v>17417</v>
      </c>
      <c r="C21" s="6">
        <v>17383</v>
      </c>
      <c r="D21" s="6">
        <v>17330</v>
      </c>
      <c r="E21" s="6">
        <v>17465</v>
      </c>
      <c r="F21" s="6">
        <v>17329</v>
      </c>
      <c r="G21" s="6">
        <v>17277</v>
      </c>
      <c r="H21" s="6">
        <v>17191</v>
      </c>
      <c r="I21" s="6">
        <v>17312</v>
      </c>
      <c r="J21" s="6">
        <v>17352</v>
      </c>
      <c r="K21" s="6">
        <v>17370</v>
      </c>
      <c r="M21" s="388"/>
      <c r="N21" s="388"/>
      <c r="O21" s="388"/>
      <c r="P21" s="388"/>
      <c r="Q21" s="388"/>
    </row>
    <row r="22" spans="1:17">
      <c r="A22" s="3" t="s">
        <v>20</v>
      </c>
      <c r="B22" s="6">
        <v>5076</v>
      </c>
      <c r="C22" s="6">
        <v>5093</v>
      </c>
      <c r="D22" s="6">
        <v>5103</v>
      </c>
      <c r="E22" s="6">
        <v>5110</v>
      </c>
      <c r="F22" s="6">
        <v>5053</v>
      </c>
      <c r="G22" s="6">
        <v>4958</v>
      </c>
      <c r="H22" s="6">
        <v>4910</v>
      </c>
      <c r="I22" s="6">
        <v>4828</v>
      </c>
      <c r="J22" s="6">
        <v>4799</v>
      </c>
      <c r="K22" s="6">
        <v>4828</v>
      </c>
      <c r="M22" s="388"/>
      <c r="N22" s="388"/>
      <c r="O22" s="388"/>
      <c r="P22" s="388"/>
      <c r="Q22" s="388"/>
    </row>
    <row r="23" spans="1:17">
      <c r="A23" s="3" t="s">
        <v>21</v>
      </c>
      <c r="B23" s="6">
        <v>16707</v>
      </c>
      <c r="C23" s="6">
        <v>17130</v>
      </c>
      <c r="D23" s="6">
        <v>17555</v>
      </c>
      <c r="E23" s="6">
        <v>16099</v>
      </c>
      <c r="F23" s="6">
        <v>16221</v>
      </c>
      <c r="G23" s="6">
        <v>17090</v>
      </c>
      <c r="H23" s="6">
        <v>17870</v>
      </c>
      <c r="I23" s="6">
        <v>18887</v>
      </c>
      <c r="J23" s="6">
        <v>19672</v>
      </c>
      <c r="K23" s="6">
        <v>20886</v>
      </c>
      <c r="M23" s="388"/>
      <c r="N23" s="388"/>
      <c r="O23" s="388"/>
      <c r="P23" s="388"/>
      <c r="Q23" s="388"/>
    </row>
    <row r="24" spans="1:17">
      <c r="A24" s="3" t="s">
        <v>22</v>
      </c>
      <c r="B24" s="6">
        <v>222643</v>
      </c>
      <c r="C24" s="6">
        <v>222271</v>
      </c>
      <c r="D24" s="6">
        <v>206965</v>
      </c>
      <c r="E24" s="6">
        <v>206593</v>
      </c>
      <c r="F24" s="6">
        <v>205279</v>
      </c>
      <c r="G24" s="6">
        <v>203811</v>
      </c>
      <c r="H24" s="6">
        <v>203585</v>
      </c>
      <c r="I24" s="6">
        <v>203692</v>
      </c>
      <c r="J24" s="6">
        <v>204856</v>
      </c>
      <c r="K24" s="6">
        <v>207312</v>
      </c>
      <c r="M24" s="388"/>
      <c r="N24" s="388"/>
      <c r="O24" s="388"/>
      <c r="P24" s="388"/>
      <c r="Q24" s="388"/>
    </row>
    <row r="25" spans="1:17">
      <c r="A25" s="3" t="s">
        <v>23</v>
      </c>
      <c r="B25" s="6">
        <v>14143</v>
      </c>
      <c r="C25" s="6">
        <v>14333</v>
      </c>
      <c r="D25" s="6">
        <v>14374</v>
      </c>
      <c r="E25" s="6">
        <v>14545</v>
      </c>
      <c r="F25" s="6">
        <v>14296</v>
      </c>
      <c r="G25" s="6">
        <v>14246</v>
      </c>
      <c r="H25" s="6">
        <v>14125</v>
      </c>
      <c r="I25" s="6">
        <v>14189</v>
      </c>
      <c r="J25" s="6">
        <v>14445</v>
      </c>
      <c r="K25" s="6">
        <v>14679</v>
      </c>
      <c r="M25" s="388"/>
      <c r="N25" s="388"/>
      <c r="O25" s="388"/>
      <c r="P25" s="388"/>
      <c r="Q25" s="388"/>
    </row>
    <row r="26" spans="1:17">
      <c r="A26" s="3" t="s">
        <v>24</v>
      </c>
      <c r="B26" s="6">
        <v>12099</v>
      </c>
      <c r="C26" s="6">
        <v>12274</v>
      </c>
      <c r="D26" s="6">
        <v>12392</v>
      </c>
      <c r="E26" s="6">
        <v>12634</v>
      </c>
      <c r="F26" s="6">
        <v>10468</v>
      </c>
      <c r="G26" s="6">
        <v>10690</v>
      </c>
      <c r="H26" s="6">
        <v>11338</v>
      </c>
      <c r="I26" s="6">
        <v>10576</v>
      </c>
      <c r="J26" s="6">
        <v>10755</v>
      </c>
      <c r="K26" s="6">
        <v>11111</v>
      </c>
      <c r="M26" s="388"/>
      <c r="N26" s="388"/>
      <c r="O26" s="388"/>
      <c r="P26" s="388"/>
      <c r="Q26" s="388"/>
    </row>
    <row r="27" spans="1:17">
      <c r="A27" s="3" t="s">
        <v>25</v>
      </c>
      <c r="B27" s="6">
        <v>8930</v>
      </c>
      <c r="C27" s="6">
        <v>9065</v>
      </c>
      <c r="D27" s="6">
        <v>9037</v>
      </c>
      <c r="E27" s="6">
        <v>9076</v>
      </c>
      <c r="F27" s="6">
        <v>8998</v>
      </c>
      <c r="G27" s="6">
        <v>8930</v>
      </c>
      <c r="H27" s="6">
        <v>8873</v>
      </c>
      <c r="I27" s="6">
        <v>8873</v>
      </c>
      <c r="J27" s="6">
        <v>8947</v>
      </c>
      <c r="K27" s="6">
        <v>8934</v>
      </c>
      <c r="M27" s="388"/>
      <c r="N27" s="388"/>
      <c r="O27" s="388"/>
      <c r="P27" s="388"/>
      <c r="Q27" s="388"/>
    </row>
    <row r="28" spans="1:17">
      <c r="A28" s="3" t="s">
        <v>26</v>
      </c>
      <c r="B28" s="6">
        <v>5246</v>
      </c>
      <c r="C28" s="6">
        <v>5257</v>
      </c>
      <c r="D28" s="6">
        <v>5119</v>
      </c>
      <c r="E28" s="6">
        <v>5082</v>
      </c>
      <c r="F28" s="6">
        <v>4727</v>
      </c>
      <c r="G28" s="6">
        <v>4805</v>
      </c>
      <c r="H28" s="6">
        <v>4786</v>
      </c>
      <c r="I28" s="6">
        <v>4848</v>
      </c>
      <c r="J28" s="6">
        <v>4757</v>
      </c>
      <c r="K28" s="6">
        <v>4693</v>
      </c>
      <c r="M28" s="345"/>
      <c r="N28" s="345"/>
      <c r="O28" s="345"/>
      <c r="P28" s="345"/>
      <c r="Q28" s="345"/>
    </row>
    <row r="29" spans="1:17">
      <c r="A29" s="3" t="s">
        <v>27</v>
      </c>
      <c r="B29" s="6">
        <v>23615</v>
      </c>
      <c r="C29" s="6">
        <v>23699</v>
      </c>
      <c r="D29" s="6">
        <v>23718</v>
      </c>
      <c r="E29" s="6">
        <v>23805</v>
      </c>
      <c r="F29" s="6">
        <v>23929</v>
      </c>
      <c r="G29" s="6">
        <v>23893</v>
      </c>
      <c r="H29" s="6">
        <v>23772</v>
      </c>
      <c r="I29" s="6">
        <v>23812</v>
      </c>
      <c r="J29" s="6">
        <v>23961</v>
      </c>
      <c r="K29" s="6">
        <v>24134</v>
      </c>
    </row>
    <row r="30" spans="1:17">
      <c r="A30" s="3" t="s">
        <v>28</v>
      </c>
      <c r="B30" s="6">
        <v>2965</v>
      </c>
      <c r="C30" s="6">
        <v>2903</v>
      </c>
      <c r="D30" s="6">
        <v>2848</v>
      </c>
      <c r="E30" s="6">
        <v>2815</v>
      </c>
      <c r="F30" s="6">
        <v>2775</v>
      </c>
      <c r="G30" s="6">
        <v>2698</v>
      </c>
      <c r="H30" s="6">
        <v>2658</v>
      </c>
      <c r="I30" s="6">
        <v>2650</v>
      </c>
      <c r="J30" s="6">
        <v>2670</v>
      </c>
      <c r="K30" s="6">
        <v>2763</v>
      </c>
    </row>
    <row r="31" spans="1:17">
      <c r="A31" s="3" t="s">
        <v>29</v>
      </c>
      <c r="B31" s="6">
        <v>10731</v>
      </c>
      <c r="C31" s="6">
        <v>10874</v>
      </c>
      <c r="D31" s="6">
        <v>10904</v>
      </c>
      <c r="E31" s="6">
        <v>11078</v>
      </c>
      <c r="F31" s="6">
        <v>11097</v>
      </c>
      <c r="G31" s="6">
        <v>11107</v>
      </c>
      <c r="H31" s="6">
        <v>11114</v>
      </c>
      <c r="I31" s="6">
        <v>11108</v>
      </c>
      <c r="J31" s="6">
        <v>11203</v>
      </c>
      <c r="K31" s="6">
        <v>11294</v>
      </c>
    </row>
    <row r="32" spans="1:17">
      <c r="A32" s="3" t="s">
        <v>30</v>
      </c>
      <c r="B32" s="6">
        <v>9042</v>
      </c>
      <c r="C32" s="6">
        <v>9043</v>
      </c>
      <c r="D32" s="6">
        <v>9049</v>
      </c>
      <c r="E32" s="6">
        <v>9069</v>
      </c>
      <c r="F32" s="6">
        <v>9026</v>
      </c>
      <c r="G32" s="6">
        <v>9026</v>
      </c>
      <c r="H32" s="6">
        <v>8969</v>
      </c>
      <c r="I32" s="6">
        <v>8969</v>
      </c>
      <c r="J32" s="6">
        <v>9040</v>
      </c>
      <c r="K32" s="6">
        <v>9185</v>
      </c>
    </row>
    <row r="33" spans="1:13">
      <c r="A33" s="3" t="s">
        <v>31</v>
      </c>
      <c r="B33" s="6">
        <v>1843</v>
      </c>
      <c r="C33" s="6">
        <v>1831</v>
      </c>
      <c r="D33" s="6">
        <v>1825</v>
      </c>
      <c r="E33" s="6">
        <v>1804</v>
      </c>
      <c r="F33" s="6">
        <v>1715</v>
      </c>
      <c r="G33" s="6">
        <v>1671</v>
      </c>
      <c r="H33" s="6">
        <v>1630</v>
      </c>
      <c r="I33" s="6">
        <v>1615</v>
      </c>
      <c r="J33" s="6">
        <v>1645</v>
      </c>
      <c r="K33" s="6">
        <v>1667</v>
      </c>
    </row>
    <row r="34" spans="1:13">
      <c r="A34" s="233" t="s">
        <v>0</v>
      </c>
      <c r="B34" s="7">
        <v>906854</v>
      </c>
      <c r="C34" s="7">
        <v>908555</v>
      </c>
      <c r="D34" s="7">
        <v>898680</v>
      </c>
      <c r="E34" s="7">
        <v>897582</v>
      </c>
      <c r="F34" s="7">
        <v>889936</v>
      </c>
      <c r="G34" s="7">
        <v>888184</v>
      </c>
      <c r="H34" s="7">
        <v>891111</v>
      </c>
      <c r="I34" s="7">
        <v>894636</v>
      </c>
      <c r="J34" s="7">
        <v>904713</v>
      </c>
      <c r="K34" s="7">
        <v>917841</v>
      </c>
      <c r="M34" s="6"/>
    </row>
    <row r="36" spans="1:13">
      <c r="A36" s="330" t="s">
        <v>573</v>
      </c>
    </row>
    <row r="38" spans="1:13" ht="25.5" customHeight="1">
      <c r="A38" s="389" t="s">
        <v>50</v>
      </c>
      <c r="B38" s="389"/>
      <c r="C38" s="389"/>
      <c r="D38" s="389"/>
      <c r="E38" s="389"/>
      <c r="F38" s="389"/>
      <c r="G38" s="389"/>
      <c r="H38" s="389"/>
    </row>
    <row r="39" spans="1:13">
      <c r="A39" s="10" t="s">
        <v>49</v>
      </c>
    </row>
  </sheetData>
  <sheetProtection algorithmName="SHA-512" hashValue="4Fyh/4LyZIw44cpziKE1ADCGdQcIFFhIRDOi/itni9P+52T93KoKHn+Lw5pvWldRs+0ypHeB0wmFeQE8pkJRNQ==" saltValue="OMwssvww75ggLNPe/RPQzg==" spinCount="100000" sheet="1" objects="1" scenarios="1"/>
  <mergeCells count="3">
    <mergeCell ref="A1:K1"/>
    <mergeCell ref="M18:Q27"/>
    <mergeCell ref="A38:H38"/>
  </mergeCells>
  <pageMargins left="0.7" right="0.7" top="0.75" bottom="0.75" header="0.3" footer="0.3"/>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zoomScale="80" zoomScaleNormal="80" workbookViewId="0">
      <selection sqref="A1:E1"/>
    </sheetView>
  </sheetViews>
  <sheetFormatPr baseColWidth="10" defaultColWidth="9.140625" defaultRowHeight="12.75"/>
  <cols>
    <col min="1" max="1" width="81.7109375" style="78" customWidth="1"/>
    <col min="2" max="5" width="19.5703125" style="78" customWidth="1"/>
    <col min="6" max="16384" width="9.140625" style="78"/>
  </cols>
  <sheetData>
    <row r="1" spans="1:13" ht="23.25" customHeight="1">
      <c r="A1" s="426" t="s">
        <v>654</v>
      </c>
      <c r="B1" s="426"/>
      <c r="C1" s="426"/>
      <c r="D1" s="426"/>
      <c r="E1" s="426"/>
    </row>
    <row r="2" spans="1:13" ht="15">
      <c r="A2" s="92" t="s">
        <v>198</v>
      </c>
      <c r="B2" s="93"/>
      <c r="C2" s="93"/>
      <c r="D2" s="93"/>
      <c r="E2" s="93"/>
    </row>
    <row r="3" spans="1:13">
      <c r="A3" s="94" t="s">
        <v>199</v>
      </c>
      <c r="B3" s="95"/>
      <c r="C3" s="95"/>
      <c r="D3" s="95"/>
      <c r="E3" s="95"/>
    </row>
    <row r="4" spans="1:13" ht="25.5">
      <c r="A4" s="79" t="s">
        <v>204</v>
      </c>
      <c r="B4" s="82" t="s">
        <v>200</v>
      </c>
      <c r="C4" s="80" t="s">
        <v>201</v>
      </c>
      <c r="D4" s="82" t="s">
        <v>202</v>
      </c>
      <c r="E4" s="80" t="s">
        <v>203</v>
      </c>
    </row>
    <row r="5" spans="1:13" ht="12.75" customHeight="1">
      <c r="A5" s="81" t="s">
        <v>205</v>
      </c>
      <c r="B5" s="83">
        <v>104.94</v>
      </c>
      <c r="C5" s="84">
        <v>0.6</v>
      </c>
      <c r="D5" s="84">
        <v>0.4</v>
      </c>
      <c r="E5" s="85">
        <v>-0.1</v>
      </c>
      <c r="M5" s="382"/>
    </row>
    <row r="6" spans="1:13">
      <c r="A6" s="81" t="s">
        <v>206</v>
      </c>
      <c r="B6" s="86">
        <v>105.376</v>
      </c>
      <c r="C6" s="87">
        <v>0.7</v>
      </c>
      <c r="D6" s="87">
        <v>1.9</v>
      </c>
      <c r="E6" s="88">
        <v>0.8</v>
      </c>
      <c r="M6" s="382"/>
    </row>
    <row r="7" spans="1:13">
      <c r="A7" s="81" t="s">
        <v>207</v>
      </c>
      <c r="B7" s="86">
        <v>118.85899999999999</v>
      </c>
      <c r="C7" s="87">
        <v>0</v>
      </c>
      <c r="D7" s="87">
        <v>2.5</v>
      </c>
      <c r="E7" s="88">
        <v>2.6</v>
      </c>
      <c r="M7" s="382"/>
    </row>
    <row r="8" spans="1:13">
      <c r="A8" s="81" t="s">
        <v>208</v>
      </c>
      <c r="B8" s="86">
        <v>108.82</v>
      </c>
      <c r="C8" s="87">
        <v>-1.4</v>
      </c>
      <c r="D8" s="87">
        <v>1</v>
      </c>
      <c r="E8" s="88">
        <v>-1.8</v>
      </c>
      <c r="M8" s="382"/>
    </row>
    <row r="9" spans="1:13">
      <c r="A9" s="81" t="s">
        <v>209</v>
      </c>
      <c r="B9" s="86">
        <v>101.43</v>
      </c>
      <c r="C9" s="87">
        <v>1.3</v>
      </c>
      <c r="D9" s="87">
        <v>-1.6</v>
      </c>
      <c r="E9" s="88">
        <v>-0.5</v>
      </c>
      <c r="M9" s="382"/>
    </row>
    <row r="10" spans="1:13" ht="12.75" customHeight="1">
      <c r="A10" s="81" t="s">
        <v>210</v>
      </c>
      <c r="B10" s="86">
        <v>99.02</v>
      </c>
      <c r="C10" s="87">
        <v>0.2</v>
      </c>
      <c r="D10" s="87">
        <v>0.8</v>
      </c>
      <c r="E10" s="88">
        <v>0.1</v>
      </c>
      <c r="M10" s="382"/>
    </row>
    <row r="11" spans="1:13">
      <c r="A11" s="81" t="s">
        <v>211</v>
      </c>
      <c r="B11" s="86">
        <v>99.647999999999996</v>
      </c>
      <c r="C11" s="87">
        <v>0</v>
      </c>
      <c r="D11" s="87">
        <v>-0.3</v>
      </c>
      <c r="E11" s="88">
        <v>-0.1</v>
      </c>
      <c r="M11" s="382"/>
    </row>
    <row r="12" spans="1:13" ht="12.75" customHeight="1">
      <c r="A12" s="81" t="s">
        <v>212</v>
      </c>
      <c r="B12" s="86">
        <v>107.789</v>
      </c>
      <c r="C12" s="87">
        <v>1.5</v>
      </c>
      <c r="D12" s="87">
        <v>-1.9</v>
      </c>
      <c r="E12" s="88">
        <v>-2.8</v>
      </c>
      <c r="M12" s="382"/>
    </row>
    <row r="13" spans="1:13">
      <c r="A13" s="81" t="s">
        <v>213</v>
      </c>
      <c r="B13" s="86">
        <v>105.878</v>
      </c>
      <c r="C13" s="87">
        <v>0</v>
      </c>
      <c r="D13" s="87">
        <v>0.8</v>
      </c>
      <c r="E13" s="88">
        <v>1</v>
      </c>
      <c r="M13" s="382"/>
    </row>
    <row r="14" spans="1:13">
      <c r="A14" s="81" t="s">
        <v>214</v>
      </c>
      <c r="B14" s="86">
        <v>99.311999999999998</v>
      </c>
      <c r="C14" s="87">
        <v>0.4</v>
      </c>
      <c r="D14" s="87">
        <v>-1.4</v>
      </c>
      <c r="E14" s="88">
        <v>-1.1000000000000001</v>
      </c>
      <c r="M14" s="382"/>
    </row>
    <row r="15" spans="1:13">
      <c r="A15" s="81" t="s">
        <v>215</v>
      </c>
      <c r="B15" s="86">
        <v>101.61199999999999</v>
      </c>
      <c r="C15" s="87">
        <v>0.3</v>
      </c>
      <c r="D15" s="87">
        <v>0.6</v>
      </c>
      <c r="E15" s="88">
        <v>0</v>
      </c>
      <c r="G15" s="382"/>
      <c r="H15" s="382"/>
      <c r="I15" s="382"/>
      <c r="J15" s="382"/>
      <c r="K15" s="382"/>
      <c r="L15" s="382"/>
      <c r="M15" s="382"/>
    </row>
    <row r="16" spans="1:13">
      <c r="A16" s="81" t="s">
        <v>216</v>
      </c>
      <c r="B16" s="86">
        <v>108.369</v>
      </c>
      <c r="C16" s="87">
        <v>0.2</v>
      </c>
      <c r="D16" s="87">
        <v>3.6</v>
      </c>
      <c r="E16" s="88">
        <v>2.1</v>
      </c>
      <c r="G16" s="382"/>
      <c r="H16" s="382"/>
      <c r="I16" s="382"/>
      <c r="J16" s="382"/>
      <c r="K16" s="382"/>
      <c r="L16" s="382"/>
      <c r="M16" s="382"/>
    </row>
    <row r="17" spans="1:13">
      <c r="A17" s="81" t="s">
        <v>217</v>
      </c>
      <c r="B17" s="89">
        <v>103.82599999999999</v>
      </c>
      <c r="C17" s="90">
        <v>0.3</v>
      </c>
      <c r="D17" s="90">
        <v>1.3</v>
      </c>
      <c r="E17" s="91">
        <v>1.2</v>
      </c>
      <c r="G17" s="382"/>
      <c r="H17" s="382"/>
      <c r="I17" s="382"/>
      <c r="J17" s="382"/>
      <c r="K17" s="382"/>
      <c r="L17" s="382"/>
      <c r="M17" s="382"/>
    </row>
    <row r="18" spans="1:13">
      <c r="A18" s="79" t="s">
        <v>218</v>
      </c>
      <c r="B18" s="79"/>
      <c r="C18" s="79"/>
      <c r="D18" s="79"/>
      <c r="E18" s="79"/>
      <c r="G18" s="382"/>
      <c r="H18" s="382"/>
      <c r="I18" s="382"/>
      <c r="J18" s="382"/>
      <c r="K18" s="382"/>
      <c r="L18" s="382"/>
      <c r="M18" s="382"/>
    </row>
    <row r="19" spans="1:13">
      <c r="A19" s="81" t="s">
        <v>205</v>
      </c>
      <c r="B19" s="83">
        <v>104.828</v>
      </c>
      <c r="C19" s="84">
        <v>0.3</v>
      </c>
      <c r="D19" s="84">
        <v>1.1000000000000001</v>
      </c>
      <c r="E19" s="85">
        <v>0.4</v>
      </c>
      <c r="G19" s="382"/>
      <c r="H19" s="382"/>
      <c r="I19" s="382"/>
      <c r="J19" s="382"/>
      <c r="K19" s="382"/>
      <c r="L19" s="382"/>
      <c r="M19" s="382"/>
    </row>
    <row r="20" spans="1:13">
      <c r="A20" s="81" t="s">
        <v>206</v>
      </c>
      <c r="B20" s="86">
        <v>107.06399999999999</v>
      </c>
      <c r="C20" s="87">
        <v>-0.5</v>
      </c>
      <c r="D20" s="87">
        <v>3.4</v>
      </c>
      <c r="E20" s="88">
        <v>1.4</v>
      </c>
      <c r="G20" s="382"/>
      <c r="H20" s="384"/>
      <c r="I20" s="382"/>
      <c r="J20" s="382"/>
      <c r="K20" s="382"/>
      <c r="L20" s="382"/>
      <c r="M20" s="382"/>
    </row>
    <row r="21" spans="1:13">
      <c r="A21" s="81" t="s">
        <v>207</v>
      </c>
      <c r="B21" s="86">
        <v>118.961</v>
      </c>
      <c r="C21" s="87">
        <v>0.4</v>
      </c>
      <c r="D21" s="87">
        <v>2.8</v>
      </c>
      <c r="E21" s="88">
        <v>2.5</v>
      </c>
      <c r="G21" s="382"/>
      <c r="H21" s="382"/>
      <c r="I21" s="382"/>
      <c r="J21" s="382"/>
      <c r="K21" s="382"/>
      <c r="L21" s="382"/>
      <c r="M21" s="382"/>
    </row>
    <row r="22" spans="1:13">
      <c r="A22" s="81" t="s">
        <v>208</v>
      </c>
      <c r="B22" s="86">
        <v>109.444</v>
      </c>
      <c r="C22" s="87">
        <v>-2.1</v>
      </c>
      <c r="D22" s="87">
        <v>0.9</v>
      </c>
      <c r="E22" s="88">
        <v>0.7</v>
      </c>
      <c r="G22" s="382"/>
      <c r="H22" s="382"/>
      <c r="I22" s="382"/>
      <c r="J22" s="382"/>
      <c r="K22" s="382"/>
      <c r="L22" s="382"/>
      <c r="M22" s="382"/>
    </row>
    <row r="23" spans="1:13">
      <c r="A23" s="81" t="s">
        <v>209</v>
      </c>
      <c r="B23" s="86">
        <v>99.825999999999993</v>
      </c>
      <c r="C23" s="87">
        <v>1.4</v>
      </c>
      <c r="D23" s="87">
        <v>-2.4</v>
      </c>
      <c r="E23" s="88">
        <v>-1</v>
      </c>
      <c r="G23" s="382"/>
      <c r="H23" s="382"/>
      <c r="I23" s="382"/>
      <c r="J23" s="382"/>
      <c r="K23" s="382"/>
      <c r="L23" s="382"/>
      <c r="M23" s="382"/>
    </row>
    <row r="24" spans="1:13" ht="12.75" customHeight="1">
      <c r="A24" s="81" t="s">
        <v>210</v>
      </c>
      <c r="B24" s="86">
        <v>98.721000000000004</v>
      </c>
      <c r="C24" s="87">
        <v>0.2</v>
      </c>
      <c r="D24" s="87">
        <v>-0.1</v>
      </c>
      <c r="E24" s="88">
        <v>0.4</v>
      </c>
      <c r="G24" s="382"/>
      <c r="H24" s="382"/>
      <c r="I24" s="382"/>
      <c r="J24" s="382"/>
      <c r="K24" s="382"/>
      <c r="L24" s="382"/>
      <c r="M24" s="382"/>
    </row>
    <row r="25" spans="1:13">
      <c r="A25" s="81" t="s">
        <v>211</v>
      </c>
      <c r="B25" s="86">
        <v>100.623</v>
      </c>
      <c r="C25" s="87">
        <v>-0.3</v>
      </c>
      <c r="D25" s="87">
        <v>1.3</v>
      </c>
      <c r="E25" s="88">
        <v>0.3</v>
      </c>
      <c r="G25" s="382"/>
      <c r="H25" s="382"/>
      <c r="I25" s="382"/>
      <c r="J25" s="382"/>
      <c r="K25" s="382"/>
      <c r="L25" s="382"/>
      <c r="M25" s="382"/>
    </row>
    <row r="26" spans="1:13">
      <c r="A26" s="81" t="s">
        <v>212</v>
      </c>
      <c r="B26" s="86">
        <v>106.60299999999999</v>
      </c>
      <c r="C26" s="87">
        <v>1.1000000000000001</v>
      </c>
      <c r="D26" s="87">
        <v>0.9</v>
      </c>
      <c r="E26" s="88">
        <v>-0.7</v>
      </c>
      <c r="G26" s="382"/>
      <c r="H26" s="382"/>
      <c r="I26" s="382"/>
      <c r="J26" s="382"/>
      <c r="K26" s="382"/>
      <c r="L26" s="382"/>
      <c r="M26" s="382"/>
    </row>
    <row r="27" spans="1:13">
      <c r="A27" s="81" t="s">
        <v>213</v>
      </c>
      <c r="B27" s="86">
        <v>103.887</v>
      </c>
      <c r="C27" s="87">
        <v>0</v>
      </c>
      <c r="D27" s="87">
        <v>0.5</v>
      </c>
      <c r="E27" s="88">
        <v>0.8</v>
      </c>
      <c r="G27" s="382"/>
      <c r="H27" s="382"/>
      <c r="I27" s="382"/>
      <c r="J27" s="382"/>
      <c r="K27" s="382"/>
      <c r="L27" s="382"/>
      <c r="M27" s="382"/>
    </row>
    <row r="28" spans="1:13">
      <c r="A28" s="81" t="s">
        <v>214</v>
      </c>
      <c r="B28" s="86">
        <v>98.021000000000001</v>
      </c>
      <c r="C28" s="87">
        <v>1.5</v>
      </c>
      <c r="D28" s="87">
        <v>-1.2</v>
      </c>
      <c r="E28" s="88">
        <v>-0.9</v>
      </c>
    </row>
    <row r="29" spans="1:13">
      <c r="A29" s="81" t="s">
        <v>215</v>
      </c>
      <c r="B29" s="86">
        <v>100.572</v>
      </c>
      <c r="C29" s="87">
        <v>0</v>
      </c>
      <c r="D29" s="87">
        <v>-0.2</v>
      </c>
      <c r="E29" s="88">
        <v>-0.1</v>
      </c>
    </row>
    <row r="30" spans="1:13">
      <c r="A30" s="81" t="s">
        <v>216</v>
      </c>
      <c r="B30" s="86">
        <v>108.681</v>
      </c>
      <c r="C30" s="87">
        <v>0.5</v>
      </c>
      <c r="D30" s="87">
        <v>3</v>
      </c>
      <c r="E30" s="88">
        <v>1.6</v>
      </c>
    </row>
    <row r="31" spans="1:13">
      <c r="A31" s="81" t="s">
        <v>217</v>
      </c>
      <c r="B31" s="89">
        <v>103.946</v>
      </c>
      <c r="C31" s="90">
        <v>-0.1</v>
      </c>
      <c r="D31" s="90">
        <v>1.6</v>
      </c>
      <c r="E31" s="91">
        <v>1.7</v>
      </c>
    </row>
    <row r="32" spans="1:13">
      <c r="A32" s="79" t="s">
        <v>219</v>
      </c>
      <c r="B32" s="79"/>
      <c r="C32" s="79"/>
      <c r="D32" s="79"/>
      <c r="E32" s="79"/>
    </row>
    <row r="33" spans="1:5">
      <c r="A33" s="81" t="s">
        <v>205</v>
      </c>
      <c r="B33" s="83">
        <v>104.879</v>
      </c>
      <c r="C33" s="84">
        <v>0.4</v>
      </c>
      <c r="D33" s="84">
        <v>0.8</v>
      </c>
      <c r="E33" s="85">
        <v>0.2</v>
      </c>
    </row>
    <row r="34" spans="1:5">
      <c r="A34" s="81" t="s">
        <v>206</v>
      </c>
      <c r="B34" s="86">
        <v>106.274</v>
      </c>
      <c r="C34" s="87">
        <v>0.1</v>
      </c>
      <c r="D34" s="87">
        <v>2.7</v>
      </c>
      <c r="E34" s="88">
        <v>1.1000000000000001</v>
      </c>
    </row>
    <row r="35" spans="1:5">
      <c r="A35" s="81" t="s">
        <v>207</v>
      </c>
      <c r="B35" s="86">
        <v>118.916</v>
      </c>
      <c r="C35" s="87">
        <v>0.2</v>
      </c>
      <c r="D35" s="87">
        <v>2.7</v>
      </c>
      <c r="E35" s="88">
        <v>2.5</v>
      </c>
    </row>
    <row r="36" spans="1:5">
      <c r="A36" s="81" t="s">
        <v>208</v>
      </c>
      <c r="B36" s="86">
        <v>109.142</v>
      </c>
      <c r="C36" s="87">
        <v>-1.8</v>
      </c>
      <c r="D36" s="87">
        <v>1</v>
      </c>
      <c r="E36" s="88">
        <v>-0.5</v>
      </c>
    </row>
    <row r="37" spans="1:5">
      <c r="A37" s="81" t="s">
        <v>209</v>
      </c>
      <c r="B37" s="86">
        <v>100.599</v>
      </c>
      <c r="C37" s="87">
        <v>1.3</v>
      </c>
      <c r="D37" s="87">
        <v>-2</v>
      </c>
      <c r="E37" s="88">
        <v>-0.8</v>
      </c>
    </row>
    <row r="38" spans="1:5" ht="12.75" customHeight="1">
      <c r="A38" s="81" t="s">
        <v>210</v>
      </c>
      <c r="B38" s="86">
        <v>98.86</v>
      </c>
      <c r="C38" s="87">
        <v>0.2</v>
      </c>
      <c r="D38" s="87">
        <v>0.4</v>
      </c>
      <c r="E38" s="88">
        <v>0.2</v>
      </c>
    </row>
    <row r="39" spans="1:5">
      <c r="A39" s="81" t="s">
        <v>211</v>
      </c>
      <c r="B39" s="86">
        <v>100.17700000000001</v>
      </c>
      <c r="C39" s="87">
        <v>-0.1</v>
      </c>
      <c r="D39" s="87">
        <v>0.5</v>
      </c>
      <c r="E39" s="88">
        <v>0.1</v>
      </c>
    </row>
    <row r="40" spans="1:5">
      <c r="A40" s="81" t="s">
        <v>212</v>
      </c>
      <c r="B40" s="86">
        <v>107.155</v>
      </c>
      <c r="C40" s="87">
        <v>1.3</v>
      </c>
      <c r="D40" s="87">
        <v>-0.4</v>
      </c>
      <c r="E40" s="88">
        <v>-1.6</v>
      </c>
    </row>
    <row r="41" spans="1:5">
      <c r="A41" s="81" t="s">
        <v>213</v>
      </c>
      <c r="B41" s="86">
        <v>104.867</v>
      </c>
      <c r="C41" s="87">
        <v>0</v>
      </c>
      <c r="D41" s="87">
        <v>0.6</v>
      </c>
      <c r="E41" s="88">
        <v>0.9</v>
      </c>
    </row>
    <row r="42" spans="1:5">
      <c r="A42" s="81" t="s">
        <v>214</v>
      </c>
      <c r="B42" s="86">
        <v>98.638999999999996</v>
      </c>
      <c r="C42" s="87">
        <v>1</v>
      </c>
      <c r="D42" s="87">
        <v>-1.3</v>
      </c>
      <c r="E42" s="88">
        <v>-1</v>
      </c>
    </row>
    <row r="43" spans="1:5">
      <c r="A43" s="81" t="s">
        <v>215</v>
      </c>
      <c r="B43" s="86">
        <v>101.035</v>
      </c>
      <c r="C43" s="87">
        <v>0.1</v>
      </c>
      <c r="D43" s="87">
        <v>0.1</v>
      </c>
      <c r="E43" s="88">
        <v>-0.1</v>
      </c>
    </row>
    <row r="44" spans="1:5">
      <c r="A44" s="81" t="s">
        <v>216</v>
      </c>
      <c r="B44" s="86">
        <v>108.54300000000001</v>
      </c>
      <c r="C44" s="87">
        <v>0.4</v>
      </c>
      <c r="D44" s="87">
        <v>3.3</v>
      </c>
      <c r="E44" s="88">
        <v>1.9</v>
      </c>
    </row>
    <row r="45" spans="1:5">
      <c r="A45" s="81" t="s">
        <v>217</v>
      </c>
      <c r="B45" s="89">
        <v>103.89100000000001</v>
      </c>
      <c r="C45" s="90">
        <v>0.1</v>
      </c>
      <c r="D45" s="90">
        <v>1.5</v>
      </c>
      <c r="E45" s="91">
        <v>1.5</v>
      </c>
    </row>
    <row r="46" spans="1:5">
      <c r="A46" s="79" t="s">
        <v>220</v>
      </c>
      <c r="B46" s="79"/>
      <c r="C46" s="79"/>
      <c r="D46" s="79"/>
      <c r="E46" s="79"/>
    </row>
    <row r="47" spans="1:5">
      <c r="A47" s="81" t="s">
        <v>205</v>
      </c>
      <c r="B47" s="83">
        <v>104.46599999999999</v>
      </c>
      <c r="C47" s="84">
        <v>0.5</v>
      </c>
      <c r="D47" s="84">
        <v>-0.3</v>
      </c>
      <c r="E47" s="85">
        <v>-0.7</v>
      </c>
    </row>
    <row r="48" spans="1:5">
      <c r="A48" s="81" t="s">
        <v>206</v>
      </c>
      <c r="B48" s="86">
        <v>106.89700000000001</v>
      </c>
      <c r="C48" s="87">
        <v>-0.3</v>
      </c>
      <c r="D48" s="87">
        <v>2.8</v>
      </c>
      <c r="E48" s="88">
        <v>1.7</v>
      </c>
    </row>
    <row r="49" spans="1:5">
      <c r="A49" s="81" t="s">
        <v>207</v>
      </c>
      <c r="B49" s="86">
        <v>105.015</v>
      </c>
      <c r="C49" s="87">
        <v>-0.2</v>
      </c>
      <c r="D49" s="87">
        <v>0.7</v>
      </c>
      <c r="E49" s="88">
        <v>1</v>
      </c>
    </row>
    <row r="50" spans="1:5">
      <c r="A50" s="81" t="s">
        <v>208</v>
      </c>
      <c r="B50" s="86">
        <v>108.801</v>
      </c>
      <c r="C50" s="87">
        <v>-1.3</v>
      </c>
      <c r="D50" s="87">
        <v>0.9</v>
      </c>
      <c r="E50" s="88">
        <v>-2.9</v>
      </c>
    </row>
    <row r="51" spans="1:5">
      <c r="A51" s="81" t="s">
        <v>209</v>
      </c>
      <c r="B51" s="86">
        <v>100.238</v>
      </c>
      <c r="C51" s="87">
        <v>1.7</v>
      </c>
      <c r="D51" s="87">
        <v>-3.8</v>
      </c>
      <c r="E51" s="88">
        <v>-2.5</v>
      </c>
    </row>
    <row r="52" spans="1:5" ht="12.75" customHeight="1">
      <c r="A52" s="81" t="s">
        <v>210</v>
      </c>
      <c r="B52" s="86">
        <v>101.008</v>
      </c>
      <c r="C52" s="87">
        <v>-0.1</v>
      </c>
      <c r="D52" s="87">
        <v>0.2</v>
      </c>
      <c r="E52" s="88">
        <v>0.2</v>
      </c>
    </row>
    <row r="53" spans="1:5">
      <c r="A53" s="81" t="s">
        <v>211</v>
      </c>
      <c r="B53" s="86">
        <v>102.20399999999999</v>
      </c>
      <c r="C53" s="87">
        <v>0</v>
      </c>
      <c r="D53" s="87">
        <v>0.3</v>
      </c>
      <c r="E53" s="88">
        <v>0.1</v>
      </c>
    </row>
    <row r="54" spans="1:5">
      <c r="A54" s="81" t="s">
        <v>212</v>
      </c>
      <c r="B54" s="86">
        <v>103.473</v>
      </c>
      <c r="C54" s="87">
        <v>1.6</v>
      </c>
      <c r="D54" s="87">
        <v>-5.2</v>
      </c>
      <c r="E54" s="88">
        <v>-5.9</v>
      </c>
    </row>
    <row r="55" spans="1:5">
      <c r="A55" s="81" t="s">
        <v>213</v>
      </c>
      <c r="B55" s="86">
        <v>104.946</v>
      </c>
      <c r="C55" s="87">
        <v>0</v>
      </c>
      <c r="D55" s="87">
        <v>0.7</v>
      </c>
      <c r="E55" s="88">
        <v>0.9</v>
      </c>
    </row>
    <row r="56" spans="1:5">
      <c r="A56" s="81" t="s">
        <v>214</v>
      </c>
      <c r="B56" s="86">
        <v>100.47799999999999</v>
      </c>
      <c r="C56" s="87">
        <v>1.4</v>
      </c>
      <c r="D56" s="87">
        <v>-0.3</v>
      </c>
      <c r="E56" s="88">
        <v>-0.7</v>
      </c>
    </row>
    <row r="57" spans="1:5">
      <c r="A57" s="81" t="s">
        <v>215</v>
      </c>
      <c r="B57" s="86">
        <v>103.337</v>
      </c>
      <c r="C57" s="87">
        <v>0</v>
      </c>
      <c r="D57" s="87">
        <v>0.8</v>
      </c>
      <c r="E57" s="88">
        <v>0</v>
      </c>
    </row>
    <row r="58" spans="1:5">
      <c r="A58" s="81" t="s">
        <v>216</v>
      </c>
      <c r="B58" s="86">
        <v>108.392</v>
      </c>
      <c r="C58" s="87">
        <v>0.3</v>
      </c>
      <c r="D58" s="87">
        <v>1.8</v>
      </c>
      <c r="E58" s="88">
        <v>2.2999999999999998</v>
      </c>
    </row>
    <row r="59" spans="1:5">
      <c r="A59" s="81" t="s">
        <v>217</v>
      </c>
      <c r="B59" s="89">
        <v>104.86499999999999</v>
      </c>
      <c r="C59" s="90">
        <v>0.1</v>
      </c>
      <c r="D59" s="90">
        <v>1.4</v>
      </c>
      <c r="E59" s="91">
        <v>1</v>
      </c>
    </row>
    <row r="65" spans="1:1">
      <c r="A65" s="10" t="s">
        <v>221</v>
      </c>
    </row>
    <row r="66" spans="1:1">
      <c r="A66" s="10" t="s">
        <v>49</v>
      </c>
    </row>
  </sheetData>
  <sheetProtection algorithmName="SHA-512" hashValue="CbMwJLZ7ObvcZmpb0UISohkSSn7rZTrYdVgDksw8JsunVy5pI2z0izotllZppp/w7pyafOZOxnR7Mi/N1PCOJA==" saltValue="s7BFNKoO4tOp7NiJN514ow==" spinCount="100000" sheet="1" objects="1" scenarios="1"/>
  <mergeCells count="1">
    <mergeCell ref="A1:E1"/>
  </mergeCells>
  <pageMargins left="0.75" right="0.75" top="1" bottom="1" header="0.5" footer="0.5"/>
  <pageSetup orientation="portrait" horizontalDpi="300"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showGridLines="0" zoomScale="80" zoomScaleNormal="80" workbookViewId="0">
      <selection activeCell="J22" sqref="J22"/>
    </sheetView>
  </sheetViews>
  <sheetFormatPr baseColWidth="10" defaultRowHeight="15"/>
  <cols>
    <col min="2" max="2" width="14" customWidth="1"/>
  </cols>
  <sheetData>
    <row r="1" spans="1:20" ht="21" customHeight="1">
      <c r="A1" s="426" t="s">
        <v>299</v>
      </c>
      <c r="B1" s="426"/>
      <c r="C1" s="426"/>
      <c r="D1" s="426"/>
      <c r="E1" s="426"/>
      <c r="F1" s="426"/>
      <c r="G1" s="426"/>
      <c r="H1" s="426"/>
      <c r="I1" s="426"/>
      <c r="J1" s="426"/>
      <c r="K1" s="426"/>
    </row>
    <row r="2" spans="1:20">
      <c r="A2" s="175" t="s">
        <v>198</v>
      </c>
      <c r="B2" s="175"/>
      <c r="C2" s="175"/>
      <c r="D2" s="175"/>
      <c r="E2" s="175"/>
      <c r="F2" s="175"/>
      <c r="G2" s="175"/>
      <c r="H2" s="175"/>
      <c r="I2" s="175"/>
      <c r="J2" s="175"/>
      <c r="K2" s="175"/>
    </row>
    <row r="3" spans="1:20">
      <c r="A3" s="176" t="s">
        <v>300</v>
      </c>
      <c r="B3" s="176"/>
      <c r="C3" s="176"/>
      <c r="D3" s="176"/>
      <c r="E3" s="176"/>
      <c r="F3" s="176"/>
      <c r="G3" s="176"/>
      <c r="H3" s="176"/>
      <c r="I3" s="176"/>
      <c r="J3" s="176"/>
      <c r="K3" s="176"/>
    </row>
    <row r="4" spans="1:20">
      <c r="A4" s="82" t="s">
        <v>100</v>
      </c>
      <c r="B4" s="80" t="s">
        <v>301</v>
      </c>
    </row>
    <row r="5" spans="1:20">
      <c r="A5" s="79" t="s">
        <v>655</v>
      </c>
      <c r="B5" s="83">
        <v>104.94</v>
      </c>
      <c r="L5" s="78"/>
      <c r="M5" s="381"/>
    </row>
    <row r="6" spans="1:20">
      <c r="A6" s="79" t="s">
        <v>556</v>
      </c>
      <c r="B6" s="177">
        <v>104.35299999999999</v>
      </c>
      <c r="K6" s="427" t="s">
        <v>658</v>
      </c>
      <c r="L6" s="427"/>
      <c r="M6" s="427"/>
      <c r="N6" s="427"/>
      <c r="O6" s="427"/>
      <c r="P6" s="427"/>
    </row>
    <row r="7" spans="1:20">
      <c r="A7" s="79" t="s">
        <v>525</v>
      </c>
      <c r="B7" s="177">
        <v>104.29600000000001</v>
      </c>
      <c r="K7" s="427"/>
      <c r="L7" s="427"/>
      <c r="M7" s="427"/>
      <c r="N7" s="427"/>
      <c r="O7" s="427"/>
      <c r="P7" s="427"/>
    </row>
    <row r="8" spans="1:20">
      <c r="A8" s="79" t="s">
        <v>317</v>
      </c>
      <c r="B8" s="177">
        <v>104.172</v>
      </c>
      <c r="K8" s="427"/>
      <c r="L8" s="427"/>
      <c r="M8" s="427"/>
      <c r="N8" s="427"/>
      <c r="O8" s="427"/>
      <c r="P8" s="427"/>
    </row>
    <row r="9" spans="1:20">
      <c r="A9" s="79" t="s">
        <v>302</v>
      </c>
      <c r="B9" s="177">
        <v>104.32599999999999</v>
      </c>
      <c r="K9" s="427"/>
      <c r="L9" s="427"/>
      <c r="M9" s="427"/>
      <c r="N9" s="427"/>
      <c r="O9" s="427"/>
      <c r="P9" s="427"/>
    </row>
    <row r="10" spans="1:20">
      <c r="A10" s="79" t="s">
        <v>303</v>
      </c>
      <c r="B10" s="177">
        <v>104.327</v>
      </c>
      <c r="K10" s="427"/>
      <c r="L10" s="427"/>
      <c r="M10" s="427"/>
      <c r="N10" s="427"/>
      <c r="O10" s="427"/>
      <c r="P10" s="427"/>
    </row>
    <row r="11" spans="1:20">
      <c r="A11" s="79" t="s">
        <v>304</v>
      </c>
      <c r="B11" s="177">
        <v>105.087</v>
      </c>
      <c r="K11" s="427"/>
      <c r="L11" s="427"/>
      <c r="M11" s="427"/>
      <c r="N11" s="427"/>
      <c r="O11" s="427"/>
      <c r="P11" s="427"/>
    </row>
    <row r="12" spans="1:20" ht="15" customHeight="1">
      <c r="A12" s="79" t="s">
        <v>305</v>
      </c>
      <c r="B12" s="177">
        <v>104.90900000000001</v>
      </c>
      <c r="K12" s="427"/>
      <c r="L12" s="427"/>
      <c r="M12" s="427"/>
      <c r="N12" s="427"/>
      <c r="O12" s="427"/>
      <c r="P12" s="427"/>
      <c r="T12" s="383"/>
    </row>
    <row r="13" spans="1:20">
      <c r="A13" s="79" t="s">
        <v>306</v>
      </c>
      <c r="B13" s="177">
        <v>104.681</v>
      </c>
      <c r="K13" s="427"/>
      <c r="L13" s="427"/>
      <c r="M13" s="427"/>
      <c r="N13" s="427"/>
      <c r="O13" s="427"/>
      <c r="P13" s="427"/>
      <c r="T13" s="383"/>
    </row>
    <row r="14" spans="1:20">
      <c r="A14" s="79" t="s">
        <v>307</v>
      </c>
      <c r="B14" s="177">
        <v>103.861</v>
      </c>
      <c r="K14" s="427"/>
      <c r="L14" s="427"/>
      <c r="M14" s="427"/>
      <c r="N14" s="427"/>
      <c r="O14" s="427"/>
      <c r="P14" s="427"/>
      <c r="T14" s="383"/>
    </row>
    <row r="15" spans="1:20">
      <c r="A15" s="79" t="s">
        <v>308</v>
      </c>
      <c r="B15" s="177">
        <v>103.565</v>
      </c>
      <c r="K15" s="427"/>
      <c r="L15" s="427"/>
      <c r="M15" s="427"/>
      <c r="N15" s="427"/>
      <c r="O15" s="427"/>
      <c r="P15" s="427"/>
      <c r="T15" s="383"/>
    </row>
    <row r="16" spans="1:20">
      <c r="A16" s="79" t="s">
        <v>309</v>
      </c>
      <c r="B16" s="177">
        <v>103.80500000000001</v>
      </c>
      <c r="L16" s="78"/>
      <c r="M16" s="78"/>
      <c r="T16" s="383"/>
    </row>
    <row r="17" spans="1:20">
      <c r="A17" s="79" t="s">
        <v>310</v>
      </c>
      <c r="B17" s="177">
        <v>104.483</v>
      </c>
      <c r="L17" s="78"/>
      <c r="M17" s="78"/>
      <c r="T17" s="383"/>
    </row>
    <row r="18" spans="1:20">
      <c r="T18" s="383"/>
    </row>
    <row r="19" spans="1:20">
      <c r="N19" s="383"/>
      <c r="O19" s="383"/>
      <c r="P19" s="383"/>
      <c r="Q19" s="383"/>
      <c r="R19" s="383"/>
      <c r="S19" s="383"/>
      <c r="T19" s="383"/>
    </row>
    <row r="20" spans="1:20">
      <c r="N20" s="383"/>
      <c r="O20" s="383"/>
      <c r="P20" s="383"/>
      <c r="Q20" s="383"/>
      <c r="R20" s="383"/>
      <c r="S20" s="383"/>
      <c r="T20" s="383"/>
    </row>
    <row r="21" spans="1:20">
      <c r="N21" s="383"/>
      <c r="O21" s="383"/>
      <c r="P21" s="383"/>
      <c r="Q21" s="383"/>
      <c r="R21" s="383"/>
      <c r="S21" s="383"/>
      <c r="T21" s="383"/>
    </row>
    <row r="22" spans="1:20">
      <c r="A22" s="10" t="s">
        <v>221</v>
      </c>
      <c r="N22" s="383"/>
      <c r="O22" s="383"/>
      <c r="P22" s="383"/>
      <c r="Q22" s="383"/>
      <c r="R22" s="383"/>
      <c r="S22" s="383"/>
      <c r="T22" s="383"/>
    </row>
    <row r="23" spans="1:20">
      <c r="A23" s="10" t="s">
        <v>49</v>
      </c>
      <c r="N23" s="383"/>
      <c r="O23" s="383"/>
      <c r="P23" s="383"/>
      <c r="Q23" s="383"/>
      <c r="R23" s="383"/>
      <c r="S23" s="383"/>
      <c r="T23" s="383"/>
    </row>
    <row r="24" spans="1:20">
      <c r="N24" s="383"/>
      <c r="O24" s="383"/>
      <c r="P24" s="383"/>
      <c r="Q24" s="383"/>
      <c r="R24" s="383"/>
      <c r="S24" s="383"/>
      <c r="T24" s="383"/>
    </row>
    <row r="25" spans="1:20">
      <c r="N25" s="383"/>
      <c r="O25" s="383"/>
      <c r="P25" s="383"/>
      <c r="Q25" s="383"/>
      <c r="R25" s="383"/>
      <c r="S25" s="383"/>
      <c r="T25" s="383"/>
    </row>
    <row r="26" spans="1:20">
      <c r="N26" s="383"/>
      <c r="O26" s="383"/>
      <c r="P26" s="383"/>
      <c r="Q26" s="383"/>
      <c r="R26" s="383"/>
      <c r="S26" s="383"/>
      <c r="T26" s="383"/>
    </row>
    <row r="27" spans="1:20">
      <c r="N27" s="383"/>
      <c r="O27" s="383"/>
      <c r="P27" s="383"/>
      <c r="Q27" s="383"/>
      <c r="R27" s="383"/>
      <c r="S27" s="383"/>
      <c r="T27" s="383"/>
    </row>
    <row r="28" spans="1:20">
      <c r="N28" s="383"/>
      <c r="O28" s="383"/>
      <c r="P28" s="383"/>
      <c r="Q28" s="383"/>
      <c r="R28" s="383"/>
      <c r="S28" s="383"/>
      <c r="T28" s="383"/>
    </row>
    <row r="29" spans="1:20">
      <c r="N29" s="383"/>
      <c r="O29" s="383"/>
      <c r="P29" s="383"/>
      <c r="Q29" s="383"/>
      <c r="R29" s="383"/>
      <c r="S29" s="383"/>
      <c r="T29" s="383"/>
    </row>
    <row r="30" spans="1:20">
      <c r="N30" s="383"/>
      <c r="O30" s="383"/>
      <c r="P30" s="383"/>
      <c r="Q30" s="383"/>
      <c r="R30" s="383"/>
      <c r="S30" s="383"/>
      <c r="T30" s="383"/>
    </row>
    <row r="31" spans="1:20">
      <c r="N31" s="383"/>
      <c r="O31" s="383"/>
      <c r="P31" s="383"/>
      <c r="Q31" s="383"/>
      <c r="R31" s="383"/>
      <c r="S31" s="383"/>
      <c r="T31" s="383"/>
    </row>
    <row r="32" spans="1:20">
      <c r="N32" s="383"/>
      <c r="O32" s="383"/>
      <c r="P32" s="383"/>
      <c r="Q32" s="383"/>
      <c r="R32" s="383"/>
      <c r="S32" s="383"/>
      <c r="T32" s="383"/>
    </row>
    <row r="33" spans="14:20">
      <c r="N33" s="383"/>
      <c r="O33" s="383"/>
      <c r="P33" s="383"/>
      <c r="Q33" s="383"/>
      <c r="R33" s="383"/>
      <c r="S33" s="383"/>
      <c r="T33" s="383"/>
    </row>
    <row r="34" spans="14:20">
      <c r="N34" s="383"/>
      <c r="O34" s="383"/>
      <c r="P34" s="383"/>
      <c r="Q34" s="383"/>
      <c r="R34" s="383"/>
      <c r="S34" s="383"/>
      <c r="T34" s="383"/>
    </row>
  </sheetData>
  <sheetProtection algorithmName="SHA-512" hashValue="+H5ya/0d0S0CizTYtbzOeL+g47FBZqW4Bw7Nj/FL94zrSjWP6xbuWdxRxDLgwftjQ8MmHrf6jkePLrWTWjhQ5Q==" saltValue="yTiYfBdCrtBvtIna55PcAw==" spinCount="100000" sheet="1" objects="1" scenarios="1"/>
  <mergeCells count="2">
    <mergeCell ref="A1:K1"/>
    <mergeCell ref="K6:P15"/>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80" zoomScaleNormal="80" workbookViewId="0">
      <selection sqref="A1:L1"/>
    </sheetView>
  </sheetViews>
  <sheetFormatPr baseColWidth="10" defaultRowHeight="15"/>
  <cols>
    <col min="1" max="1" width="22.5703125" style="344" customWidth="1"/>
    <col min="2" max="3" width="11.42578125" style="344"/>
    <col min="4" max="4" width="18.140625" style="344" customWidth="1"/>
    <col min="5" max="5" width="11.42578125" style="344"/>
    <col min="6" max="6" width="12.85546875" style="344" bestFit="1" customWidth="1"/>
    <col min="7" max="7" width="12.42578125" style="344" bestFit="1" customWidth="1"/>
    <col min="8" max="8" width="11.5703125" style="344" bestFit="1" customWidth="1"/>
    <col min="9" max="9" width="11.42578125" style="344"/>
    <col min="10" max="10" width="12.85546875" style="344" bestFit="1" customWidth="1"/>
    <col min="11" max="11" width="12.42578125" style="344" bestFit="1" customWidth="1"/>
    <col min="12" max="12" width="11.42578125" style="344" customWidth="1"/>
    <col min="13" max="16384" width="11.42578125" style="344"/>
  </cols>
  <sheetData>
    <row r="1" spans="1:14" ht="21" customHeight="1">
      <c r="A1" s="428" t="s">
        <v>447</v>
      </c>
      <c r="B1" s="428"/>
      <c r="C1" s="428"/>
      <c r="D1" s="428"/>
      <c r="E1" s="428"/>
      <c r="F1" s="428"/>
      <c r="G1" s="428"/>
      <c r="H1" s="428"/>
      <c r="I1" s="428"/>
      <c r="J1" s="428"/>
      <c r="K1" s="428"/>
      <c r="L1" s="428"/>
    </row>
    <row r="2" spans="1:14">
      <c r="A2" s="429" t="s">
        <v>444</v>
      </c>
      <c r="B2" s="430"/>
      <c r="C2" s="430"/>
    </row>
    <row r="3" spans="1:14" ht="31.5" customHeight="1">
      <c r="A3" s="347" t="s">
        <v>558</v>
      </c>
      <c r="B3" s="207" t="s">
        <v>544</v>
      </c>
      <c r="C3" s="348" t="s">
        <v>543</v>
      </c>
      <c r="D3" s="206" t="s">
        <v>451</v>
      </c>
      <c r="E3" s="388" t="s">
        <v>618</v>
      </c>
      <c r="F3" s="388"/>
      <c r="G3" s="388"/>
      <c r="H3" s="388"/>
      <c r="I3" s="388"/>
      <c r="J3" s="431" t="s">
        <v>557</v>
      </c>
      <c r="K3" s="431"/>
      <c r="L3" s="431"/>
    </row>
    <row r="4" spans="1:14" ht="44.25" customHeight="1">
      <c r="A4" s="206" t="s">
        <v>445</v>
      </c>
      <c r="B4" s="221">
        <v>818742.31</v>
      </c>
      <c r="C4" s="222">
        <v>583120.51</v>
      </c>
      <c r="D4" s="349">
        <f>((C4-B4)/B4)*100</f>
        <v>-28.778505412771455</v>
      </c>
      <c r="E4" s="388"/>
      <c r="F4" s="388"/>
      <c r="G4" s="388"/>
      <c r="H4" s="388"/>
      <c r="I4" s="388"/>
      <c r="J4" s="348" t="s">
        <v>100</v>
      </c>
      <c r="K4" s="207">
        <v>2019</v>
      </c>
      <c r="L4" s="348">
        <v>2020</v>
      </c>
    </row>
    <row r="5" spans="1:14" ht="23.25" customHeight="1">
      <c r="A5" s="348" t="s">
        <v>446</v>
      </c>
      <c r="B5" s="315">
        <v>749004.3</v>
      </c>
      <c r="C5" s="316">
        <v>520535.2</v>
      </c>
      <c r="D5" s="350">
        <f>((C5-B5)/B5)*100</f>
        <v>-30.503042505897497</v>
      </c>
      <c r="E5" s="388"/>
      <c r="F5" s="388"/>
      <c r="G5" s="388"/>
      <c r="H5" s="388"/>
      <c r="I5" s="388"/>
      <c r="J5" s="351" t="s">
        <v>84</v>
      </c>
      <c r="K5" s="308">
        <v>56234.720000000001</v>
      </c>
      <c r="L5" s="311">
        <v>73541.27</v>
      </c>
    </row>
    <row r="6" spans="1:14">
      <c r="J6" s="352" t="s">
        <v>85</v>
      </c>
      <c r="K6" s="309">
        <v>178836.19</v>
      </c>
      <c r="L6" s="312">
        <v>314223.21000000002</v>
      </c>
    </row>
    <row r="7" spans="1:14">
      <c r="J7" s="352" t="s">
        <v>86</v>
      </c>
      <c r="K7" s="309">
        <v>444617.34</v>
      </c>
      <c r="L7" s="312">
        <v>400629.73</v>
      </c>
    </row>
    <row r="8" spans="1:14">
      <c r="J8" s="352" t="s">
        <v>87</v>
      </c>
      <c r="K8" s="309">
        <v>649975.66</v>
      </c>
      <c r="L8" s="313">
        <v>472976.01</v>
      </c>
      <c r="M8" s="198"/>
      <c r="N8" s="198"/>
    </row>
    <row r="9" spans="1:14">
      <c r="J9" s="352" t="s">
        <v>88</v>
      </c>
      <c r="K9" s="309">
        <v>749004.3</v>
      </c>
      <c r="L9" s="313">
        <v>520535.2</v>
      </c>
    </row>
    <row r="10" spans="1:14">
      <c r="J10" s="352" t="s">
        <v>89</v>
      </c>
      <c r="K10" s="309">
        <v>824799.22</v>
      </c>
      <c r="L10" s="312"/>
    </row>
    <row r="11" spans="1:14">
      <c r="J11" s="352" t="s">
        <v>90</v>
      </c>
      <c r="K11" s="309">
        <v>898286.28376000002</v>
      </c>
      <c r="L11" s="312"/>
    </row>
    <row r="12" spans="1:14">
      <c r="I12" s="198"/>
      <c r="J12" s="352" t="s">
        <v>91</v>
      </c>
      <c r="K12" s="309">
        <v>1043238.2408800001</v>
      </c>
      <c r="L12" s="312"/>
    </row>
    <row r="13" spans="1:14" ht="15" customHeight="1">
      <c r="I13" s="198"/>
      <c r="J13" s="352" t="s">
        <v>92</v>
      </c>
      <c r="K13" s="309">
        <v>1112208.9454000001</v>
      </c>
      <c r="L13" s="312"/>
    </row>
    <row r="14" spans="1:14">
      <c r="I14" s="198"/>
      <c r="J14" s="352" t="s">
        <v>93</v>
      </c>
      <c r="K14" s="309">
        <v>1336632.0193099999</v>
      </c>
      <c r="L14" s="312"/>
      <c r="N14" s="353"/>
    </row>
    <row r="15" spans="1:14">
      <c r="I15" s="198"/>
      <c r="J15" s="352" t="s">
        <v>94</v>
      </c>
      <c r="K15" s="309">
        <v>1472983.567</v>
      </c>
      <c r="L15" s="312"/>
      <c r="N15" s="198"/>
    </row>
    <row r="16" spans="1:14">
      <c r="I16" s="198"/>
      <c r="J16" s="354" t="s">
        <v>95</v>
      </c>
      <c r="K16" s="310">
        <v>1585518.179</v>
      </c>
      <c r="L16" s="314"/>
    </row>
    <row r="17" spans="1:12">
      <c r="H17" s="198"/>
    </row>
    <row r="18" spans="1:12">
      <c r="H18" s="198"/>
      <c r="L18" s="198"/>
    </row>
    <row r="19" spans="1:12">
      <c r="H19" s="198"/>
      <c r="L19" s="198"/>
    </row>
    <row r="20" spans="1:12">
      <c r="I20" s="198"/>
      <c r="L20" s="198"/>
    </row>
    <row r="21" spans="1:12">
      <c r="I21" s="198"/>
      <c r="L21" s="198"/>
    </row>
    <row r="22" spans="1:12">
      <c r="I22" s="198"/>
    </row>
    <row r="23" spans="1:12">
      <c r="I23" s="198"/>
    </row>
    <row r="24" spans="1:12">
      <c r="I24" s="198"/>
    </row>
    <row r="25" spans="1:12">
      <c r="I25" s="198"/>
    </row>
    <row r="26" spans="1:12">
      <c r="A26" s="330" t="s">
        <v>573</v>
      </c>
      <c r="I26" s="198"/>
    </row>
    <row r="27" spans="1:12">
      <c r="I27" s="198"/>
    </row>
    <row r="28" spans="1:12">
      <c r="A28" s="10" t="s">
        <v>452</v>
      </c>
      <c r="I28" s="198"/>
    </row>
    <row r="29" spans="1:12">
      <c r="A29" s="10" t="s">
        <v>49</v>
      </c>
      <c r="I29" s="198"/>
    </row>
    <row r="30" spans="1:12">
      <c r="I30" s="198"/>
    </row>
    <row r="31" spans="1:12">
      <c r="I31" s="198"/>
    </row>
  </sheetData>
  <sheetProtection algorithmName="SHA-512" hashValue="fwcKtdUTHGpYJCPs795pIXjp3ijTyzCGNsEgIPjQgG7Dl2MfCyAdKp0uV2tYPyrMcFGVsvTcjyTVA1OabMrkrw==" saltValue="noG1bhdaUGH3J+eM9zO9lg==" spinCount="100000" sheet="1" objects="1" scenarios="1"/>
  <mergeCells count="4">
    <mergeCell ref="A1:L1"/>
    <mergeCell ref="A2:C2"/>
    <mergeCell ref="E3:I5"/>
    <mergeCell ref="J3:L3"/>
  </mergeCells>
  <pageMargins left="0.7" right="0.7" top="0.75" bottom="0.75" header="0.3" footer="0.3"/>
  <pageSetup paperSize="9" orientation="portrait" horizontalDpi="1200" verticalDpi="12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showGridLines="0" zoomScale="70" zoomScaleNormal="70" workbookViewId="0">
      <selection activeCell="Q21" sqref="Q21"/>
    </sheetView>
  </sheetViews>
  <sheetFormatPr baseColWidth="10" defaultRowHeight="15"/>
  <cols>
    <col min="1" max="1" width="11.42578125" style="378"/>
    <col min="2" max="2" width="24.5703125" style="378" bestFit="1" customWidth="1"/>
    <col min="3" max="6" width="14.140625" style="378" customWidth="1"/>
    <col min="7" max="16" width="11.42578125" style="378"/>
    <col min="17" max="18" width="11.42578125" style="378" customWidth="1"/>
    <col min="19" max="19" width="14.7109375" style="378" customWidth="1"/>
    <col min="20" max="20" width="18.5703125" style="378" customWidth="1"/>
    <col min="21" max="22" width="17.7109375" style="378" customWidth="1"/>
    <col min="23" max="16384" width="11.42578125" style="378"/>
  </cols>
  <sheetData>
    <row r="1" spans="1:23" s="77" customFormat="1" ht="33" customHeight="1">
      <c r="A1" s="432" t="s">
        <v>470</v>
      </c>
      <c r="B1" s="432"/>
      <c r="C1" s="432"/>
      <c r="D1" s="432"/>
      <c r="E1" s="432"/>
      <c r="F1" s="432"/>
      <c r="P1" s="433" t="s">
        <v>464</v>
      </c>
      <c r="Q1" s="433"/>
      <c r="R1" s="433"/>
      <c r="S1" s="433"/>
      <c r="T1" s="433"/>
      <c r="U1" s="433"/>
      <c r="V1" s="433"/>
      <c r="W1" s="378"/>
    </row>
    <row r="2" spans="1:23">
      <c r="A2" s="432"/>
      <c r="B2" s="432"/>
      <c r="C2" s="432"/>
      <c r="D2" s="432"/>
      <c r="E2" s="432"/>
      <c r="F2" s="432"/>
      <c r="P2" s="434" t="s">
        <v>474</v>
      </c>
      <c r="Q2" s="435"/>
      <c r="R2" s="435"/>
      <c r="S2" s="435"/>
      <c r="T2" s="435"/>
      <c r="U2" s="435"/>
      <c r="V2" s="435"/>
    </row>
    <row r="3" spans="1:23" ht="30.75" customHeight="1">
      <c r="A3" s="432"/>
      <c r="B3" s="432"/>
      <c r="C3" s="432"/>
      <c r="D3" s="432"/>
      <c r="E3" s="432"/>
      <c r="F3" s="432"/>
      <c r="H3" s="188"/>
      <c r="P3" s="431" t="s">
        <v>318</v>
      </c>
      <c r="Q3" s="436" t="s">
        <v>465</v>
      </c>
      <c r="R3" s="436"/>
      <c r="S3" s="437"/>
      <c r="T3" s="438" t="s">
        <v>466</v>
      </c>
      <c r="U3" s="436"/>
      <c r="V3" s="437"/>
    </row>
    <row r="4" spans="1:23" ht="51">
      <c r="A4" s="212" t="s">
        <v>157</v>
      </c>
      <c r="B4" s="206" t="s">
        <v>453</v>
      </c>
      <c r="C4" s="348" t="s">
        <v>454</v>
      </c>
      <c r="D4" s="206" t="s">
        <v>455</v>
      </c>
      <c r="E4" s="348" t="s">
        <v>456</v>
      </c>
      <c r="F4" s="206" t="s">
        <v>457</v>
      </c>
      <c r="H4" s="208"/>
      <c r="P4" s="431"/>
      <c r="Q4" s="379" t="s">
        <v>467</v>
      </c>
      <c r="R4" s="210" t="s">
        <v>472</v>
      </c>
      <c r="S4" s="211" t="s">
        <v>473</v>
      </c>
      <c r="T4" s="379" t="s">
        <v>467</v>
      </c>
      <c r="U4" s="210" t="s">
        <v>472</v>
      </c>
      <c r="V4" s="211" t="s">
        <v>473</v>
      </c>
    </row>
    <row r="5" spans="1:23">
      <c r="A5" s="213">
        <v>2018</v>
      </c>
      <c r="B5" s="209">
        <v>20116857</v>
      </c>
      <c r="C5" s="209">
        <v>361741</v>
      </c>
      <c r="D5" s="209">
        <v>310795</v>
      </c>
      <c r="E5" s="209">
        <v>21408</v>
      </c>
      <c r="F5" s="209">
        <v>939674</v>
      </c>
      <c r="H5" s="208"/>
      <c r="P5" s="348" t="s">
        <v>468</v>
      </c>
      <c r="Q5" s="317">
        <v>103.53</v>
      </c>
      <c r="R5" s="318">
        <v>-5.8</v>
      </c>
      <c r="S5" s="318">
        <v>-8.2100000000000009</v>
      </c>
      <c r="T5" s="318">
        <v>103.87</v>
      </c>
      <c r="U5" s="318">
        <v>-5.9</v>
      </c>
      <c r="V5" s="319">
        <v>-6.6</v>
      </c>
    </row>
    <row r="6" spans="1:23">
      <c r="A6" s="214">
        <v>2017</v>
      </c>
      <c r="B6" s="209">
        <v>19436844</v>
      </c>
      <c r="C6" s="209">
        <v>348405</v>
      </c>
      <c r="D6" s="209">
        <v>299143</v>
      </c>
      <c r="E6" s="209">
        <v>21006</v>
      </c>
      <c r="F6" s="209">
        <v>925288</v>
      </c>
      <c r="H6" s="208"/>
      <c r="P6" s="206" t="s">
        <v>469</v>
      </c>
      <c r="Q6" s="320">
        <v>102.66</v>
      </c>
      <c r="R6" s="321">
        <v>-3.78</v>
      </c>
      <c r="S6" s="321">
        <v>-9.74</v>
      </c>
      <c r="T6" s="321">
        <v>105.49</v>
      </c>
      <c r="U6" s="321">
        <v>-4.0999999999999996</v>
      </c>
      <c r="V6" s="322">
        <v>-5.24</v>
      </c>
    </row>
    <row r="7" spans="1:23" ht="15" customHeight="1">
      <c r="A7" s="214">
        <v>2016</v>
      </c>
      <c r="B7" s="209">
        <v>18301385</v>
      </c>
      <c r="C7" s="209">
        <v>333977</v>
      </c>
      <c r="D7" s="209">
        <v>285414</v>
      </c>
      <c r="E7" s="209">
        <v>20037</v>
      </c>
      <c r="F7" s="209">
        <v>913388</v>
      </c>
      <c r="H7" s="208"/>
      <c r="P7" s="388" t="s">
        <v>649</v>
      </c>
      <c r="Q7" s="388"/>
      <c r="R7" s="388"/>
      <c r="S7" s="388"/>
      <c r="T7" s="388"/>
      <c r="U7" s="388"/>
      <c r="V7" s="388"/>
    </row>
    <row r="8" spans="1:23">
      <c r="A8" s="214">
        <v>2015</v>
      </c>
      <c r="B8" s="209">
        <v>17936027</v>
      </c>
      <c r="C8" s="209">
        <v>327058</v>
      </c>
      <c r="D8" s="209">
        <v>277788</v>
      </c>
      <c r="E8" s="209">
        <v>19806</v>
      </c>
      <c r="F8" s="209">
        <v>905607</v>
      </c>
      <c r="H8" s="208"/>
      <c r="P8" s="388"/>
      <c r="Q8" s="388"/>
      <c r="R8" s="388"/>
      <c r="S8" s="388"/>
      <c r="T8" s="388"/>
      <c r="U8" s="388"/>
      <c r="V8" s="388"/>
    </row>
    <row r="9" spans="1:23" ht="15" customHeight="1">
      <c r="A9" s="214">
        <v>2014</v>
      </c>
      <c r="B9" s="209">
        <v>17172968</v>
      </c>
      <c r="C9" s="209">
        <v>311356</v>
      </c>
      <c r="D9" s="209">
        <v>263135</v>
      </c>
      <c r="E9" s="209">
        <v>19065</v>
      </c>
      <c r="F9" s="209">
        <v>900773</v>
      </c>
      <c r="P9" s="388"/>
      <c r="Q9" s="388"/>
      <c r="R9" s="388"/>
      <c r="S9" s="388"/>
      <c r="T9" s="388"/>
      <c r="U9" s="388"/>
      <c r="V9" s="388"/>
    </row>
    <row r="10" spans="1:23">
      <c r="A10" s="214">
        <v>2013</v>
      </c>
      <c r="B10" s="209">
        <v>17010544</v>
      </c>
      <c r="C10" s="209">
        <v>305948</v>
      </c>
      <c r="D10" s="209">
        <v>258565</v>
      </c>
      <c r="E10" s="209">
        <v>19031</v>
      </c>
      <c r="F10" s="209">
        <v>893855</v>
      </c>
      <c r="P10" s="388"/>
      <c r="Q10" s="388"/>
      <c r="R10" s="388"/>
      <c r="S10" s="388"/>
      <c r="T10" s="388"/>
      <c r="U10" s="388"/>
      <c r="V10" s="388"/>
    </row>
    <row r="11" spans="1:23">
      <c r="A11" s="214">
        <v>2012</v>
      </c>
      <c r="B11" s="209">
        <v>17283334</v>
      </c>
      <c r="C11" s="209">
        <v>312295</v>
      </c>
      <c r="D11" s="209">
        <v>265798</v>
      </c>
      <c r="E11" s="209">
        <v>19535</v>
      </c>
      <c r="F11" s="209">
        <v>884745</v>
      </c>
      <c r="P11" s="388"/>
      <c r="Q11" s="388"/>
      <c r="R11" s="388"/>
      <c r="S11" s="388"/>
      <c r="T11" s="388"/>
      <c r="U11" s="388"/>
      <c r="V11" s="388"/>
    </row>
    <row r="12" spans="1:23">
      <c r="A12" s="214">
        <v>2011</v>
      </c>
      <c r="B12" s="209">
        <v>17836532</v>
      </c>
      <c r="C12" s="209">
        <v>324886</v>
      </c>
      <c r="D12" s="209">
        <v>279003</v>
      </c>
      <c r="E12" s="209">
        <v>20382</v>
      </c>
      <c r="F12" s="209">
        <v>875130</v>
      </c>
      <c r="P12" s="388"/>
      <c r="Q12" s="388"/>
      <c r="R12" s="388"/>
      <c r="S12" s="388"/>
      <c r="T12" s="388"/>
      <c r="U12" s="388"/>
      <c r="V12" s="388"/>
    </row>
    <row r="13" spans="1:23" ht="15" customHeight="1">
      <c r="A13" s="214">
        <v>2010</v>
      </c>
      <c r="B13" s="209">
        <v>17913125</v>
      </c>
      <c r="C13" s="209">
        <v>332709</v>
      </c>
      <c r="D13" s="209">
        <v>286492</v>
      </c>
      <c r="E13" s="209">
        <v>20694</v>
      </c>
      <c r="F13" s="209">
        <v>865640</v>
      </c>
      <c r="G13" s="439" t="s">
        <v>650</v>
      </c>
      <c r="H13" s="439"/>
      <c r="I13" s="439"/>
      <c r="J13" s="439"/>
      <c r="K13" s="439"/>
      <c r="L13" s="439"/>
      <c r="M13" s="439"/>
      <c r="N13" s="439"/>
      <c r="O13" s="439"/>
      <c r="P13" s="388"/>
      <c r="Q13" s="388"/>
      <c r="R13" s="388"/>
      <c r="S13" s="388"/>
      <c r="T13" s="388"/>
      <c r="U13" s="388"/>
      <c r="V13" s="388"/>
    </row>
    <row r="14" spans="1:23">
      <c r="A14" s="214">
        <v>2009</v>
      </c>
      <c r="B14" s="209">
        <v>17294711</v>
      </c>
      <c r="C14" s="209">
        <v>328256</v>
      </c>
      <c r="D14" s="209">
        <v>281652</v>
      </c>
      <c r="E14" s="209">
        <v>20189</v>
      </c>
      <c r="F14" s="209">
        <v>856646</v>
      </c>
      <c r="G14" s="439"/>
      <c r="H14" s="439"/>
      <c r="I14" s="439"/>
      <c r="J14" s="439"/>
      <c r="K14" s="439"/>
      <c r="L14" s="439"/>
      <c r="M14" s="439"/>
      <c r="N14" s="439"/>
      <c r="O14" s="439"/>
      <c r="P14" s="388"/>
      <c r="Q14" s="388"/>
      <c r="R14" s="388"/>
      <c r="S14" s="388"/>
      <c r="T14" s="388"/>
      <c r="U14" s="388"/>
      <c r="V14" s="388"/>
    </row>
    <row r="15" spans="1:23">
      <c r="A15" s="214">
        <v>2008</v>
      </c>
      <c r="B15" s="209">
        <v>18370162</v>
      </c>
      <c r="C15" s="209">
        <v>358140</v>
      </c>
      <c r="D15" s="209">
        <v>308145</v>
      </c>
      <c r="E15" s="209">
        <v>21732</v>
      </c>
      <c r="F15" s="209">
        <v>845317</v>
      </c>
      <c r="G15" s="439"/>
      <c r="H15" s="439"/>
      <c r="I15" s="439"/>
      <c r="J15" s="439"/>
      <c r="K15" s="439"/>
      <c r="L15" s="439"/>
      <c r="M15" s="439"/>
      <c r="N15" s="439"/>
      <c r="O15" s="439"/>
      <c r="P15" s="388"/>
      <c r="Q15" s="388"/>
      <c r="R15" s="388"/>
      <c r="S15" s="388"/>
      <c r="T15" s="388"/>
      <c r="U15" s="388"/>
      <c r="V15" s="388"/>
    </row>
    <row r="16" spans="1:23">
      <c r="A16" s="214">
        <v>2007</v>
      </c>
      <c r="B16" s="209">
        <v>18007815</v>
      </c>
      <c r="C16" s="209">
        <v>371390</v>
      </c>
      <c r="D16" s="209">
        <v>321789</v>
      </c>
      <c r="E16" s="209">
        <v>21812</v>
      </c>
      <c r="F16" s="209">
        <v>825595</v>
      </c>
      <c r="G16" s="439"/>
      <c r="H16" s="439"/>
      <c r="I16" s="439"/>
      <c r="J16" s="439"/>
      <c r="K16" s="439"/>
      <c r="L16" s="439"/>
      <c r="M16" s="439"/>
      <c r="N16" s="439"/>
      <c r="O16" s="439"/>
      <c r="P16" s="388"/>
      <c r="Q16" s="388"/>
      <c r="R16" s="388"/>
      <c r="S16" s="388"/>
      <c r="T16" s="388"/>
      <c r="U16" s="388"/>
      <c r="V16" s="388"/>
    </row>
    <row r="17" spans="1:23" ht="15" customHeight="1">
      <c r="A17" s="214">
        <v>2006</v>
      </c>
      <c r="B17" s="209">
        <v>16828963</v>
      </c>
      <c r="C17" s="209">
        <v>357592</v>
      </c>
      <c r="D17" s="209">
        <v>309185</v>
      </c>
      <c r="E17" s="209">
        <v>20898</v>
      </c>
      <c r="F17" s="209">
        <v>805294</v>
      </c>
      <c r="G17" s="439"/>
      <c r="H17" s="439"/>
      <c r="I17" s="439"/>
      <c r="J17" s="439"/>
      <c r="K17" s="439"/>
      <c r="L17" s="439"/>
      <c r="M17" s="439"/>
      <c r="N17" s="439"/>
      <c r="O17" s="439"/>
      <c r="P17" s="77"/>
      <c r="Q17" s="77"/>
      <c r="R17" s="77"/>
      <c r="S17" s="77"/>
      <c r="T17" s="440" t="s">
        <v>651</v>
      </c>
      <c r="U17" s="440"/>
      <c r="V17" s="440"/>
      <c r="W17" s="440"/>
    </row>
    <row r="18" spans="1:23">
      <c r="A18" s="214">
        <v>2005</v>
      </c>
      <c r="B18" s="209">
        <v>15832506</v>
      </c>
      <c r="C18" s="209">
        <v>342277</v>
      </c>
      <c r="D18" s="209">
        <v>294706</v>
      </c>
      <c r="E18" s="209">
        <v>20176</v>
      </c>
      <c r="F18" s="209">
        <v>784704</v>
      </c>
      <c r="G18" s="439"/>
      <c r="H18" s="439"/>
      <c r="I18" s="439"/>
      <c r="J18" s="439"/>
      <c r="K18" s="439"/>
      <c r="L18" s="439"/>
      <c r="M18" s="439"/>
      <c r="N18" s="439"/>
      <c r="O18" s="439"/>
      <c r="P18" s="77"/>
      <c r="Q18" s="77"/>
      <c r="R18" s="77"/>
      <c r="S18" s="77"/>
      <c r="T18" s="440"/>
      <c r="U18" s="440"/>
      <c r="V18" s="440"/>
      <c r="W18" s="440"/>
    </row>
    <row r="19" spans="1:23" ht="15" customHeight="1">
      <c r="A19" s="214">
        <v>2004</v>
      </c>
      <c r="B19" s="209">
        <v>14590939</v>
      </c>
      <c r="C19" s="209">
        <v>323690</v>
      </c>
      <c r="D19" s="209">
        <v>278102</v>
      </c>
      <c r="E19" s="209">
        <v>19169</v>
      </c>
      <c r="F19" s="209">
        <v>761192</v>
      </c>
      <c r="G19" s="439"/>
      <c r="H19" s="439"/>
      <c r="I19" s="439"/>
      <c r="J19" s="439"/>
      <c r="K19" s="439"/>
      <c r="L19" s="439"/>
      <c r="M19" s="439"/>
      <c r="N19" s="439"/>
      <c r="O19" s="439"/>
      <c r="T19" s="440"/>
      <c r="U19" s="440"/>
      <c r="V19" s="440"/>
      <c r="W19" s="440"/>
    </row>
    <row r="20" spans="1:23" ht="15" customHeight="1">
      <c r="A20" s="214">
        <v>2003</v>
      </c>
      <c r="B20" s="209">
        <v>13559487</v>
      </c>
      <c r="C20" s="209">
        <v>311442</v>
      </c>
      <c r="D20" s="209">
        <v>267821</v>
      </c>
      <c r="E20" s="209">
        <v>18349</v>
      </c>
      <c r="F20" s="209">
        <v>738982</v>
      </c>
      <c r="G20" s="439"/>
      <c r="H20" s="439"/>
      <c r="I20" s="439"/>
      <c r="J20" s="439"/>
      <c r="K20" s="439"/>
      <c r="L20" s="439"/>
      <c r="M20" s="439"/>
      <c r="N20" s="439"/>
      <c r="O20" s="439"/>
      <c r="T20" s="441" t="s">
        <v>652</v>
      </c>
      <c r="U20" s="442"/>
      <c r="V20" s="442"/>
      <c r="W20" s="442"/>
    </row>
    <row r="21" spans="1:23" ht="31.5" customHeight="1">
      <c r="A21" s="214">
        <v>2002</v>
      </c>
      <c r="B21" s="209">
        <v>12601912</v>
      </c>
      <c r="C21" s="209">
        <v>302975</v>
      </c>
      <c r="D21" s="209">
        <v>259493</v>
      </c>
      <c r="E21" s="209">
        <v>17587</v>
      </c>
      <c r="F21" s="209">
        <v>716555</v>
      </c>
      <c r="G21" s="439"/>
      <c r="H21" s="439"/>
      <c r="I21" s="439"/>
      <c r="J21" s="439"/>
      <c r="K21" s="439"/>
      <c r="L21" s="439"/>
      <c r="M21" s="439"/>
      <c r="N21" s="439"/>
      <c r="O21" s="439"/>
      <c r="U21" s="438" t="s">
        <v>466</v>
      </c>
      <c r="V21" s="436"/>
      <c r="W21" s="437"/>
    </row>
    <row r="22" spans="1:23" ht="54" customHeight="1">
      <c r="A22" s="214">
        <v>2001</v>
      </c>
      <c r="B22" s="209">
        <v>11723287</v>
      </c>
      <c r="C22" s="209">
        <v>292590</v>
      </c>
      <c r="D22" s="209">
        <v>251234</v>
      </c>
      <c r="E22" s="209">
        <v>16824</v>
      </c>
      <c r="F22" s="209">
        <v>696805</v>
      </c>
      <c r="G22" s="439"/>
      <c r="H22" s="439"/>
      <c r="I22" s="439"/>
      <c r="J22" s="439"/>
      <c r="K22" s="439"/>
      <c r="L22" s="439"/>
      <c r="M22" s="439"/>
      <c r="N22" s="439"/>
      <c r="O22" s="439"/>
      <c r="T22" s="376" t="s">
        <v>468</v>
      </c>
      <c r="U22" s="379" t="s">
        <v>467</v>
      </c>
      <c r="V22" s="210" t="s">
        <v>472</v>
      </c>
      <c r="W22" s="211" t="s">
        <v>473</v>
      </c>
    </row>
    <row r="23" spans="1:23" ht="15" customHeight="1">
      <c r="A23" s="215">
        <v>2000</v>
      </c>
      <c r="B23" s="209">
        <v>10755822</v>
      </c>
      <c r="C23" s="209">
        <v>279513</v>
      </c>
      <c r="D23" s="209">
        <v>243556</v>
      </c>
      <c r="E23" s="209">
        <v>15623</v>
      </c>
      <c r="F23" s="209">
        <v>688455</v>
      </c>
      <c r="G23" s="439"/>
      <c r="H23" s="439"/>
      <c r="I23" s="439"/>
      <c r="J23" s="439"/>
      <c r="K23" s="439"/>
      <c r="L23" s="439"/>
      <c r="M23" s="439"/>
      <c r="N23" s="439"/>
      <c r="O23" s="439"/>
      <c r="T23" s="380">
        <v>2020</v>
      </c>
      <c r="U23" s="317">
        <v>103.87</v>
      </c>
      <c r="V23" s="317">
        <v>-5.9</v>
      </c>
      <c r="W23" s="317">
        <v>-6.6</v>
      </c>
    </row>
    <row r="24" spans="1:23">
      <c r="G24" s="439"/>
      <c r="H24" s="439"/>
      <c r="I24" s="439"/>
      <c r="J24" s="439"/>
      <c r="K24" s="439"/>
      <c r="L24" s="439"/>
      <c r="M24" s="439"/>
      <c r="N24" s="439"/>
      <c r="O24" s="439"/>
      <c r="T24" s="380">
        <v>2019</v>
      </c>
      <c r="U24" s="317">
        <v>110.38</v>
      </c>
      <c r="V24" s="317">
        <v>1.98</v>
      </c>
      <c r="W24" s="317">
        <v>0.57999999999999996</v>
      </c>
    </row>
    <row r="25" spans="1:23">
      <c r="T25" s="380">
        <v>2018</v>
      </c>
      <c r="U25" s="317">
        <v>108.24</v>
      </c>
      <c r="V25" s="317">
        <v>2.98</v>
      </c>
      <c r="W25" s="317">
        <v>0.2</v>
      </c>
    </row>
    <row r="26" spans="1:23">
      <c r="A26" s="377" t="s">
        <v>471</v>
      </c>
      <c r="T26" s="380">
        <v>2017</v>
      </c>
      <c r="U26" s="317">
        <v>105.11</v>
      </c>
      <c r="V26" s="317">
        <v>3.25</v>
      </c>
      <c r="W26" s="317">
        <v>1.1200000000000001</v>
      </c>
    </row>
    <row r="27" spans="1:23">
      <c r="A27" s="377" t="s">
        <v>459</v>
      </c>
      <c r="T27" s="380">
        <v>2016</v>
      </c>
      <c r="U27" s="317">
        <v>101.8</v>
      </c>
      <c r="V27" s="317">
        <v>3.04</v>
      </c>
      <c r="W27" s="317">
        <v>0.71</v>
      </c>
    </row>
    <row r="28" spans="1:23">
      <c r="A28" s="377" t="s">
        <v>460</v>
      </c>
      <c r="T28" s="380">
        <v>2015</v>
      </c>
      <c r="U28" s="317">
        <v>98.8</v>
      </c>
      <c r="V28" s="317">
        <v>2.27</v>
      </c>
      <c r="W28" s="317">
        <v>0.73</v>
      </c>
    </row>
    <row r="29" spans="1:23">
      <c r="A29" s="377" t="s">
        <v>461</v>
      </c>
      <c r="T29" s="380">
        <v>2014</v>
      </c>
      <c r="U29" s="317">
        <v>96.6</v>
      </c>
      <c r="V29" s="317">
        <v>0.12</v>
      </c>
      <c r="W29" s="317">
        <v>0.11</v>
      </c>
    </row>
    <row r="30" spans="1:23">
      <c r="A30" s="377" t="s">
        <v>462</v>
      </c>
      <c r="C30" s="10"/>
      <c r="D30" s="10"/>
      <c r="E30" s="10"/>
      <c r="F30" s="10"/>
      <c r="G30" s="10"/>
      <c r="T30" s="380">
        <v>2013</v>
      </c>
      <c r="U30" s="317">
        <v>96.49</v>
      </c>
      <c r="V30" s="317">
        <v>-2.25</v>
      </c>
      <c r="W30" s="317">
        <v>-0.26</v>
      </c>
    </row>
    <row r="31" spans="1:23">
      <c r="A31" s="377" t="s">
        <v>463</v>
      </c>
      <c r="T31" s="380">
        <v>2012</v>
      </c>
      <c r="U31" s="317">
        <v>98.71</v>
      </c>
      <c r="V31" s="317">
        <v>-2.16</v>
      </c>
      <c r="W31" s="317">
        <v>-0.56000000000000005</v>
      </c>
    </row>
    <row r="32" spans="1:23">
      <c r="A32" s="330" t="s">
        <v>573</v>
      </c>
      <c r="T32" s="380">
        <v>2011</v>
      </c>
      <c r="U32" s="317">
        <v>100.89</v>
      </c>
      <c r="V32" s="317">
        <v>0.2</v>
      </c>
      <c r="W32" s="317">
        <v>-0.34</v>
      </c>
    </row>
    <row r="33" spans="1:23">
      <c r="B33" s="10"/>
      <c r="T33" s="380">
        <v>2010</v>
      </c>
      <c r="U33" s="317">
        <v>100.69</v>
      </c>
      <c r="V33" s="317">
        <v>-0.38</v>
      </c>
      <c r="W33" s="317">
        <v>0.53</v>
      </c>
    </row>
    <row r="34" spans="1:23">
      <c r="T34" s="380">
        <v>2009</v>
      </c>
      <c r="U34" s="317">
        <v>101.07</v>
      </c>
      <c r="V34" s="317">
        <v>-5.39</v>
      </c>
      <c r="W34" s="317">
        <v>-1.86</v>
      </c>
    </row>
    <row r="35" spans="1:23">
      <c r="T35" s="380">
        <v>2008</v>
      </c>
      <c r="U35" s="317">
        <v>106.83</v>
      </c>
      <c r="V35" s="317">
        <v>2.1800000000000002</v>
      </c>
      <c r="W35" s="317">
        <v>0.27</v>
      </c>
    </row>
    <row r="36" spans="1:23">
      <c r="T36" s="380">
        <v>2007</v>
      </c>
      <c r="U36" s="317">
        <v>104.55</v>
      </c>
      <c r="V36" s="317">
        <v>2.83</v>
      </c>
      <c r="W36" s="317">
        <v>0.7</v>
      </c>
    </row>
    <row r="39" spans="1:23">
      <c r="T39" s="330" t="s">
        <v>573</v>
      </c>
    </row>
    <row r="40" spans="1:23">
      <c r="A40" s="10" t="s">
        <v>458</v>
      </c>
    </row>
    <row r="41" spans="1:23">
      <c r="A41" s="10" t="s">
        <v>49</v>
      </c>
    </row>
    <row r="42" spans="1:23">
      <c r="T42" s="10" t="s">
        <v>653</v>
      </c>
    </row>
    <row r="43" spans="1:23">
      <c r="T43" s="10" t="s">
        <v>49</v>
      </c>
    </row>
    <row r="49" spans="17:19">
      <c r="R49" s="10"/>
      <c r="S49" s="10"/>
    </row>
    <row r="52" spans="17:19">
      <c r="Q52" s="10"/>
    </row>
  </sheetData>
  <sheetProtection algorithmName="SHA-512" hashValue="DAOoxD3k0c8UE4vb+Z6l2t73N5xVVC9WT5VzpcV957vifAPZuqff1UF2dNF19e2ZZKCJd4c05Nb7ajsIcZdGag==" saltValue="Bn2Xk51e/Xa0cZ6E6qA/0Q==" spinCount="100000" sheet="1" objects="1" scenarios="1"/>
  <mergeCells count="11">
    <mergeCell ref="P7:V16"/>
    <mergeCell ref="G13:O24"/>
    <mergeCell ref="T17:W19"/>
    <mergeCell ref="T20:W20"/>
    <mergeCell ref="U21:W21"/>
    <mergeCell ref="A1:F3"/>
    <mergeCell ref="P1:V1"/>
    <mergeCell ref="P2:V2"/>
    <mergeCell ref="P3:P4"/>
    <mergeCell ref="Q3:S3"/>
    <mergeCell ref="T3:V3"/>
  </mergeCells>
  <pageMargins left="0.7" right="0.7" top="0.75" bottom="0.75" header="0.3" footer="0.3"/>
  <pageSetup paperSize="9" orientation="portrait" horizontalDpi="1200" verticalDpi="12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84"/>
  <sheetViews>
    <sheetView showGridLines="0" zoomScale="80" zoomScaleNormal="80" workbookViewId="0">
      <selection sqref="A1:J1"/>
    </sheetView>
  </sheetViews>
  <sheetFormatPr baseColWidth="10" defaultColWidth="12.42578125" defaultRowHeight="15"/>
  <cols>
    <col min="1" max="1" width="26.42578125" style="99" customWidth="1"/>
    <col min="2" max="2" width="19" style="99" customWidth="1"/>
    <col min="3" max="3" width="14.85546875" style="99" customWidth="1"/>
    <col min="4" max="4" width="14.42578125" style="99" customWidth="1"/>
    <col min="5" max="6" width="13.7109375" style="99" customWidth="1"/>
    <col min="7" max="7" width="13.140625" style="99" customWidth="1"/>
    <col min="8" max="8" width="15.28515625" style="99" customWidth="1"/>
    <col min="9" max="9" width="14" style="99" customWidth="1"/>
    <col min="10" max="10" width="17.5703125" style="99" customWidth="1"/>
    <col min="11" max="11" width="12.42578125" style="99"/>
    <col min="12" max="12" width="14.42578125" style="99" customWidth="1"/>
    <col min="13" max="16384" width="12.42578125" style="99"/>
  </cols>
  <sheetData>
    <row r="1" spans="1:13" ht="28.5" customHeight="1">
      <c r="A1" s="448" t="s">
        <v>656</v>
      </c>
      <c r="B1" s="448"/>
      <c r="C1" s="448"/>
      <c r="D1" s="448"/>
      <c r="E1" s="448"/>
      <c r="F1" s="448"/>
      <c r="G1" s="448"/>
      <c r="H1" s="448"/>
      <c r="I1" s="448"/>
      <c r="J1" s="448"/>
    </row>
    <row r="2" spans="1:13" ht="30.75" customHeight="1">
      <c r="A2" s="146" t="s">
        <v>242</v>
      </c>
      <c r="B2" s="449" t="s">
        <v>241</v>
      </c>
      <c r="C2" s="449"/>
      <c r="D2" s="449"/>
      <c r="E2" s="449" t="s">
        <v>240</v>
      </c>
      <c r="F2" s="449"/>
      <c r="G2" s="449" t="s">
        <v>239</v>
      </c>
      <c r="H2" s="449"/>
      <c r="I2" s="449" t="s">
        <v>238</v>
      </c>
      <c r="J2" s="443" t="s">
        <v>237</v>
      </c>
    </row>
    <row r="3" spans="1:13" ht="30" customHeight="1">
      <c r="A3" s="147" t="s">
        <v>236</v>
      </c>
      <c r="B3" s="148" t="s">
        <v>235</v>
      </c>
      <c r="C3" s="149" t="s">
        <v>234</v>
      </c>
      <c r="D3" s="148" t="s">
        <v>233</v>
      </c>
      <c r="E3" s="149" t="s">
        <v>232</v>
      </c>
      <c r="F3" s="148" t="s">
        <v>231</v>
      </c>
      <c r="G3" s="149" t="s">
        <v>230</v>
      </c>
      <c r="H3" s="148" t="s">
        <v>229</v>
      </c>
      <c r="I3" s="449"/>
      <c r="J3" s="443"/>
    </row>
    <row r="4" spans="1:13" ht="18" customHeight="1">
      <c r="A4" s="154" t="s">
        <v>228</v>
      </c>
      <c r="B4" s="155">
        <v>319010</v>
      </c>
      <c r="C4" s="156">
        <v>5742</v>
      </c>
      <c r="D4" s="156">
        <v>5306</v>
      </c>
      <c r="E4" s="157">
        <v>63306</v>
      </c>
      <c r="F4" s="157">
        <v>852</v>
      </c>
      <c r="G4" s="157">
        <v>3258</v>
      </c>
      <c r="H4" s="157">
        <v>306</v>
      </c>
      <c r="I4" s="156">
        <v>0</v>
      </c>
      <c r="J4" s="158">
        <v>397780</v>
      </c>
    </row>
    <row r="5" spans="1:13" ht="18" customHeight="1">
      <c r="A5" s="159" t="s">
        <v>227</v>
      </c>
      <c r="B5" s="160">
        <v>280006</v>
      </c>
      <c r="C5" s="161">
        <v>7101</v>
      </c>
      <c r="D5" s="161">
        <v>4170</v>
      </c>
      <c r="E5" s="161">
        <v>61164</v>
      </c>
      <c r="F5" s="161">
        <v>1844</v>
      </c>
      <c r="G5" s="161">
        <v>2277</v>
      </c>
      <c r="H5" s="161">
        <v>309</v>
      </c>
      <c r="I5" s="162">
        <v>0</v>
      </c>
      <c r="J5" s="163">
        <v>356871</v>
      </c>
    </row>
    <row r="6" spans="1:13" ht="18" customHeight="1">
      <c r="A6" s="164" t="s">
        <v>226</v>
      </c>
      <c r="B6" s="165">
        <v>599016</v>
      </c>
      <c r="C6" s="166">
        <v>12843</v>
      </c>
      <c r="D6" s="166">
        <v>9476</v>
      </c>
      <c r="E6" s="166">
        <v>124470</v>
      </c>
      <c r="F6" s="166">
        <v>2696</v>
      </c>
      <c r="G6" s="166">
        <v>5535</v>
      </c>
      <c r="H6" s="166">
        <v>615</v>
      </c>
      <c r="I6" s="167">
        <v>0</v>
      </c>
      <c r="J6" s="168">
        <v>754651</v>
      </c>
    </row>
    <row r="7" spans="1:13" ht="18" customHeight="1">
      <c r="A7" s="169" t="s">
        <v>251</v>
      </c>
      <c r="B7" s="165">
        <v>14088354</v>
      </c>
      <c r="C7" s="166">
        <v>712105</v>
      </c>
      <c r="D7" s="166">
        <v>372654</v>
      </c>
      <c r="E7" s="166">
        <v>3061200</v>
      </c>
      <c r="F7" s="166">
        <v>185357</v>
      </c>
      <c r="G7" s="166">
        <v>49790</v>
      </c>
      <c r="H7" s="166">
        <v>13616</v>
      </c>
      <c r="I7" s="167">
        <v>1194</v>
      </c>
      <c r="J7" s="168">
        <v>18484270</v>
      </c>
    </row>
    <row r="8" spans="1:13" ht="15" customHeight="1">
      <c r="A8" s="150" t="s">
        <v>225</v>
      </c>
      <c r="B8" s="151"/>
      <c r="C8" s="151"/>
      <c r="D8" s="151"/>
      <c r="E8" s="151"/>
      <c r="F8" s="151"/>
      <c r="G8" s="151"/>
      <c r="H8" s="151"/>
      <c r="I8" s="151"/>
      <c r="J8" s="151"/>
    </row>
    <row r="9" spans="1:13" ht="15.75">
      <c r="A9" s="152" t="s">
        <v>224</v>
      </c>
      <c r="B9" s="153"/>
      <c r="C9" s="153"/>
      <c r="D9" s="153"/>
      <c r="E9" s="153"/>
      <c r="F9" s="153"/>
      <c r="G9" s="153"/>
      <c r="H9" s="153"/>
      <c r="I9" s="153"/>
      <c r="J9" s="153"/>
    </row>
    <row r="10" spans="1:13" ht="15.75">
      <c r="A10" s="152" t="s">
        <v>223</v>
      </c>
      <c r="B10" s="153"/>
      <c r="C10" s="153"/>
      <c r="D10" s="153"/>
      <c r="E10" s="153"/>
      <c r="F10" s="153"/>
      <c r="G10" s="153"/>
      <c r="H10" s="153"/>
      <c r="I10" s="153"/>
      <c r="J10" s="153"/>
    </row>
    <row r="11" spans="1:13" ht="15.75">
      <c r="A11" s="152" t="s">
        <v>222</v>
      </c>
      <c r="B11" s="153"/>
      <c r="C11" s="153"/>
      <c r="D11" s="153"/>
      <c r="E11" s="153"/>
      <c r="F11" s="153"/>
      <c r="G11" s="153"/>
      <c r="H11" s="153"/>
      <c r="I11" s="153"/>
      <c r="J11" s="153"/>
    </row>
    <row r="12" spans="1:13" ht="15.75">
      <c r="A12" s="152"/>
      <c r="B12" s="153"/>
      <c r="C12" s="153"/>
      <c r="D12" s="153"/>
      <c r="E12" s="153"/>
      <c r="F12" s="153"/>
      <c r="G12" s="153"/>
      <c r="H12" s="153"/>
      <c r="I12" s="153"/>
      <c r="J12" s="153"/>
    </row>
    <row r="13" spans="1:13" ht="18.75">
      <c r="A13" s="448" t="s">
        <v>657</v>
      </c>
      <c r="B13" s="448"/>
      <c r="C13" s="448"/>
      <c r="D13" s="448"/>
      <c r="E13" s="448"/>
      <c r="F13" s="448"/>
      <c r="G13" s="448"/>
      <c r="H13" s="448"/>
      <c r="I13" s="448"/>
      <c r="J13" s="448"/>
      <c r="K13" s="448"/>
      <c r="L13" s="448"/>
      <c r="M13" s="448"/>
    </row>
    <row r="14" spans="1:13" ht="30.75" customHeight="1">
      <c r="A14" s="146" t="s">
        <v>545</v>
      </c>
      <c r="B14" s="443" t="s">
        <v>546</v>
      </c>
      <c r="C14" s="444"/>
      <c r="D14" s="444"/>
      <c r="E14" s="445"/>
      <c r="F14" s="443" t="s">
        <v>547</v>
      </c>
      <c r="G14" s="444"/>
      <c r="H14" s="444"/>
      <c r="I14" s="445"/>
      <c r="J14" s="443" t="s">
        <v>548</v>
      </c>
      <c r="K14" s="444"/>
      <c r="L14" s="444"/>
      <c r="M14" s="444"/>
    </row>
    <row r="15" spans="1:13" ht="42.75" customHeight="1">
      <c r="A15" s="147" t="s">
        <v>236</v>
      </c>
      <c r="B15" s="148" t="s">
        <v>549</v>
      </c>
      <c r="C15" s="149" t="s">
        <v>178</v>
      </c>
      <c r="D15" s="148" t="s">
        <v>550</v>
      </c>
      <c r="E15" s="149" t="s">
        <v>179</v>
      </c>
      <c r="F15" s="148" t="s">
        <v>549</v>
      </c>
      <c r="G15" s="149" t="s">
        <v>178</v>
      </c>
      <c r="H15" s="148" t="s">
        <v>550</v>
      </c>
      <c r="I15" s="149" t="s">
        <v>179</v>
      </c>
      <c r="J15" s="148" t="s">
        <v>549</v>
      </c>
      <c r="K15" s="149" t="s">
        <v>178</v>
      </c>
      <c r="L15" s="148" t="s">
        <v>550</v>
      </c>
      <c r="M15" s="323" t="s">
        <v>179</v>
      </c>
    </row>
    <row r="16" spans="1:13" ht="15.75">
      <c r="A16" s="154" t="s">
        <v>228</v>
      </c>
      <c r="B16" s="155">
        <v>165650</v>
      </c>
      <c r="C16" s="155">
        <v>153360</v>
      </c>
      <c r="D16" s="155">
        <v>0</v>
      </c>
      <c r="E16" s="155">
        <v>319010</v>
      </c>
      <c r="F16" s="155">
        <v>3601</v>
      </c>
      <c r="G16" s="155">
        <v>2141</v>
      </c>
      <c r="H16" s="155">
        <v>0</v>
      </c>
      <c r="I16" s="155">
        <v>5742</v>
      </c>
      <c r="J16" s="155">
        <v>382</v>
      </c>
      <c r="K16" s="155">
        <v>4924</v>
      </c>
      <c r="L16" s="155">
        <v>0</v>
      </c>
      <c r="M16" s="158">
        <v>5306</v>
      </c>
    </row>
    <row r="17" spans="1:13" ht="15.75">
      <c r="A17" s="159" t="s">
        <v>227</v>
      </c>
      <c r="B17" s="160">
        <v>142469</v>
      </c>
      <c r="C17" s="160">
        <v>137537</v>
      </c>
      <c r="D17" s="160">
        <v>0</v>
      </c>
      <c r="E17" s="160">
        <v>280006</v>
      </c>
      <c r="F17" s="160">
        <v>5246</v>
      </c>
      <c r="G17" s="160">
        <v>1855</v>
      </c>
      <c r="H17" s="160">
        <v>0</v>
      </c>
      <c r="I17" s="160">
        <v>7101</v>
      </c>
      <c r="J17" s="160">
        <v>254</v>
      </c>
      <c r="K17" s="160">
        <v>3916</v>
      </c>
      <c r="L17" s="160">
        <v>0</v>
      </c>
      <c r="M17" s="163">
        <v>4170</v>
      </c>
    </row>
    <row r="18" spans="1:13" ht="15.75">
      <c r="A18" s="164" t="s">
        <v>226</v>
      </c>
      <c r="B18" s="165">
        <v>308119</v>
      </c>
      <c r="C18" s="165">
        <v>290897</v>
      </c>
      <c r="D18" s="165">
        <v>0</v>
      </c>
      <c r="E18" s="165">
        <v>599016</v>
      </c>
      <c r="F18" s="165">
        <v>8847</v>
      </c>
      <c r="G18" s="165">
        <v>3996</v>
      </c>
      <c r="H18" s="165">
        <v>0</v>
      </c>
      <c r="I18" s="165">
        <v>12843</v>
      </c>
      <c r="J18" s="165">
        <v>636</v>
      </c>
      <c r="K18" s="165">
        <v>8840</v>
      </c>
      <c r="L18" s="165">
        <v>0</v>
      </c>
      <c r="M18" s="168">
        <v>9476</v>
      </c>
    </row>
    <row r="19" spans="1:13" ht="15.75">
      <c r="A19" s="169" t="s">
        <v>251</v>
      </c>
      <c r="B19" s="165">
        <v>7404558</v>
      </c>
      <c r="C19" s="165">
        <v>6683792</v>
      </c>
      <c r="D19" s="165">
        <v>4</v>
      </c>
      <c r="E19" s="165">
        <v>14088354</v>
      </c>
      <c r="F19" s="165">
        <v>414755</v>
      </c>
      <c r="G19" s="165">
        <v>297350</v>
      </c>
      <c r="H19" s="165">
        <v>0</v>
      </c>
      <c r="I19" s="165">
        <v>712105</v>
      </c>
      <c r="J19" s="165">
        <v>16345</v>
      </c>
      <c r="K19" s="165">
        <v>356304</v>
      </c>
      <c r="L19" s="165">
        <v>5</v>
      </c>
      <c r="M19" s="168">
        <v>372654</v>
      </c>
    </row>
    <row r="20" spans="1:13" ht="31.5" customHeight="1">
      <c r="A20" s="146" t="s">
        <v>545</v>
      </c>
      <c r="B20" s="443" t="s">
        <v>551</v>
      </c>
      <c r="C20" s="444"/>
      <c r="D20" s="444"/>
      <c r="E20" s="445"/>
      <c r="F20" s="443" t="s">
        <v>552</v>
      </c>
      <c r="G20" s="444"/>
      <c r="H20" s="444"/>
      <c r="I20" s="445"/>
      <c r="J20" s="446" t="s">
        <v>553</v>
      </c>
      <c r="K20" s="447"/>
      <c r="L20" s="447"/>
      <c r="M20" s="447"/>
    </row>
    <row r="21" spans="1:13" ht="42.75" customHeight="1">
      <c r="A21" s="147" t="s">
        <v>236</v>
      </c>
      <c r="B21" s="148" t="s">
        <v>549</v>
      </c>
      <c r="C21" s="149" t="s">
        <v>178</v>
      </c>
      <c r="D21" s="148" t="s">
        <v>550</v>
      </c>
      <c r="E21" s="149" t="s">
        <v>179</v>
      </c>
      <c r="F21" s="148" t="s">
        <v>549</v>
      </c>
      <c r="G21" s="149" t="s">
        <v>178</v>
      </c>
      <c r="H21" s="148" t="s">
        <v>550</v>
      </c>
      <c r="I21" s="149" t="s">
        <v>179</v>
      </c>
      <c r="J21" s="148" t="s">
        <v>549</v>
      </c>
      <c r="K21" s="149" t="s">
        <v>178</v>
      </c>
      <c r="L21" s="148" t="s">
        <v>550</v>
      </c>
      <c r="M21" s="323" t="s">
        <v>179</v>
      </c>
    </row>
    <row r="22" spans="1:13" ht="15.75">
      <c r="A22" s="154" t="s">
        <v>228</v>
      </c>
      <c r="B22" s="155">
        <v>41183</v>
      </c>
      <c r="C22" s="155">
        <v>22123</v>
      </c>
      <c r="D22" s="155">
        <v>0</v>
      </c>
      <c r="E22" s="155">
        <v>63306</v>
      </c>
      <c r="F22" s="155">
        <v>605</v>
      </c>
      <c r="G22" s="155">
        <v>247</v>
      </c>
      <c r="H22" s="155">
        <v>0</v>
      </c>
      <c r="I22" s="155">
        <v>852</v>
      </c>
      <c r="J22" s="155">
        <v>0</v>
      </c>
      <c r="K22" s="155">
        <v>0</v>
      </c>
      <c r="L22" s="155">
        <v>0</v>
      </c>
      <c r="M22" s="158">
        <v>0</v>
      </c>
    </row>
    <row r="23" spans="1:13" ht="15.75">
      <c r="A23" s="159" t="s">
        <v>227</v>
      </c>
      <c r="B23" s="160">
        <v>38003</v>
      </c>
      <c r="C23" s="160">
        <v>23161</v>
      </c>
      <c r="D23" s="160">
        <v>0</v>
      </c>
      <c r="E23" s="160">
        <v>61164</v>
      </c>
      <c r="F23" s="160">
        <v>1425</v>
      </c>
      <c r="G23" s="160">
        <v>419</v>
      </c>
      <c r="H23" s="160">
        <v>0</v>
      </c>
      <c r="I23" s="160">
        <v>1844</v>
      </c>
      <c r="J23" s="160">
        <v>0</v>
      </c>
      <c r="K23" s="160">
        <v>0</v>
      </c>
      <c r="L23" s="160">
        <v>0</v>
      </c>
      <c r="M23" s="163">
        <v>0</v>
      </c>
    </row>
    <row r="24" spans="1:13" ht="15.75">
      <c r="A24" s="164" t="s">
        <v>226</v>
      </c>
      <c r="B24" s="165">
        <v>79186</v>
      </c>
      <c r="C24" s="165">
        <v>45284</v>
      </c>
      <c r="D24" s="165">
        <v>0</v>
      </c>
      <c r="E24" s="165">
        <v>124470</v>
      </c>
      <c r="F24" s="165">
        <v>2030</v>
      </c>
      <c r="G24" s="165">
        <v>666</v>
      </c>
      <c r="H24" s="165">
        <v>0</v>
      </c>
      <c r="I24" s="165">
        <v>2696</v>
      </c>
      <c r="J24" s="165">
        <v>0</v>
      </c>
      <c r="K24" s="165">
        <v>0</v>
      </c>
      <c r="L24" s="165">
        <v>0</v>
      </c>
      <c r="M24" s="168">
        <v>0</v>
      </c>
    </row>
    <row r="25" spans="1:13" ht="15.75">
      <c r="A25" s="169" t="s">
        <v>251</v>
      </c>
      <c r="B25" s="165">
        <v>1958717</v>
      </c>
      <c r="C25" s="165">
        <v>1102483</v>
      </c>
      <c r="D25" s="165">
        <v>0</v>
      </c>
      <c r="E25" s="165">
        <v>3061200</v>
      </c>
      <c r="F25" s="165">
        <v>126956</v>
      </c>
      <c r="G25" s="165">
        <v>58401</v>
      </c>
      <c r="H25" s="165">
        <v>0</v>
      </c>
      <c r="I25" s="165">
        <v>185357</v>
      </c>
      <c r="J25" s="165">
        <v>1098</v>
      </c>
      <c r="K25" s="165">
        <v>96</v>
      </c>
      <c r="L25" s="165">
        <v>0</v>
      </c>
      <c r="M25" s="168">
        <v>1194</v>
      </c>
    </row>
    <row r="26" spans="1:13" ht="30.75" customHeight="1">
      <c r="A26" s="146" t="s">
        <v>545</v>
      </c>
      <c r="B26" s="443" t="s">
        <v>554</v>
      </c>
      <c r="C26" s="444"/>
      <c r="D26" s="444"/>
      <c r="E26" s="445"/>
      <c r="F26" s="443" t="s">
        <v>555</v>
      </c>
      <c r="G26" s="444"/>
      <c r="H26" s="444"/>
      <c r="I26" s="445"/>
      <c r="J26" s="446" t="s">
        <v>237</v>
      </c>
      <c r="K26" s="447"/>
      <c r="L26" s="447"/>
      <c r="M26" s="447"/>
    </row>
    <row r="27" spans="1:13" ht="42.75" customHeight="1">
      <c r="A27" s="147" t="s">
        <v>236</v>
      </c>
      <c r="B27" s="148" t="s">
        <v>549</v>
      </c>
      <c r="C27" s="149" t="s">
        <v>178</v>
      </c>
      <c r="D27" s="148" t="s">
        <v>550</v>
      </c>
      <c r="E27" s="149" t="s">
        <v>179</v>
      </c>
      <c r="F27" s="148" t="s">
        <v>549</v>
      </c>
      <c r="G27" s="149" t="s">
        <v>178</v>
      </c>
      <c r="H27" s="148" t="s">
        <v>550</v>
      </c>
      <c r="I27" s="149" t="s">
        <v>179</v>
      </c>
      <c r="J27" s="148" t="s">
        <v>549</v>
      </c>
      <c r="K27" s="149" t="s">
        <v>178</v>
      </c>
      <c r="L27" s="148" t="s">
        <v>550</v>
      </c>
      <c r="M27" s="323" t="s">
        <v>179</v>
      </c>
    </row>
    <row r="28" spans="1:13" ht="15.75">
      <c r="A28" s="154" t="s">
        <v>228</v>
      </c>
      <c r="B28" s="155">
        <v>2740</v>
      </c>
      <c r="C28" s="155">
        <v>518</v>
      </c>
      <c r="D28" s="155">
        <v>0</v>
      </c>
      <c r="E28" s="155">
        <v>3258</v>
      </c>
      <c r="F28" s="155">
        <v>295</v>
      </c>
      <c r="G28" s="155">
        <v>11</v>
      </c>
      <c r="H28" s="155">
        <v>0</v>
      </c>
      <c r="I28" s="155">
        <v>306</v>
      </c>
      <c r="J28" s="155">
        <v>214456</v>
      </c>
      <c r="K28" s="155">
        <v>183324</v>
      </c>
      <c r="L28" s="155">
        <v>0</v>
      </c>
      <c r="M28" s="158">
        <v>397780</v>
      </c>
    </row>
    <row r="29" spans="1:13" ht="15.75">
      <c r="A29" s="159" t="s">
        <v>227</v>
      </c>
      <c r="B29" s="160">
        <v>1918</v>
      </c>
      <c r="C29" s="160">
        <v>359</v>
      </c>
      <c r="D29" s="160">
        <v>0</v>
      </c>
      <c r="E29" s="160">
        <v>2277</v>
      </c>
      <c r="F29" s="160">
        <v>301</v>
      </c>
      <c r="G29" s="160">
        <v>8</v>
      </c>
      <c r="H29" s="160">
        <v>0</v>
      </c>
      <c r="I29" s="160">
        <v>309</v>
      </c>
      <c r="J29" s="160">
        <v>189616</v>
      </c>
      <c r="K29" s="160">
        <v>167255</v>
      </c>
      <c r="L29" s="160">
        <v>0</v>
      </c>
      <c r="M29" s="163">
        <v>356871</v>
      </c>
    </row>
    <row r="30" spans="1:13" ht="15.75">
      <c r="A30" s="164" t="s">
        <v>226</v>
      </c>
      <c r="B30" s="165">
        <v>4658</v>
      </c>
      <c r="C30" s="165">
        <v>877</v>
      </c>
      <c r="D30" s="165">
        <v>0</v>
      </c>
      <c r="E30" s="165">
        <v>5535</v>
      </c>
      <c r="F30" s="165">
        <v>596</v>
      </c>
      <c r="G30" s="165">
        <v>19</v>
      </c>
      <c r="H30" s="165">
        <v>0</v>
      </c>
      <c r="I30" s="165">
        <v>615</v>
      </c>
      <c r="J30" s="165">
        <v>404072</v>
      </c>
      <c r="K30" s="165">
        <v>350579</v>
      </c>
      <c r="L30" s="165">
        <v>0</v>
      </c>
      <c r="M30" s="168">
        <v>754651</v>
      </c>
    </row>
    <row r="31" spans="1:13" ht="15.75">
      <c r="A31" s="169" t="s">
        <v>251</v>
      </c>
      <c r="B31" s="165">
        <v>44150</v>
      </c>
      <c r="C31" s="165">
        <v>5640</v>
      </c>
      <c r="D31" s="165">
        <v>0</v>
      </c>
      <c r="E31" s="165">
        <v>49790</v>
      </c>
      <c r="F31" s="165">
        <v>9445</v>
      </c>
      <c r="G31" s="165">
        <v>4171</v>
      </c>
      <c r="H31" s="165">
        <v>0</v>
      </c>
      <c r="I31" s="165">
        <v>13616</v>
      </c>
      <c r="J31" s="165">
        <v>9976024</v>
      </c>
      <c r="K31" s="165">
        <v>8508237</v>
      </c>
      <c r="L31" s="165">
        <v>9</v>
      </c>
      <c r="M31" s="168">
        <v>18484270</v>
      </c>
    </row>
    <row r="32" spans="1:13">
      <c r="A32" s="247"/>
      <c r="B32" s="248"/>
      <c r="C32" s="248"/>
      <c r="D32" s="248"/>
      <c r="E32" s="248"/>
      <c r="F32" s="248"/>
      <c r="G32" s="248"/>
      <c r="H32" s="248"/>
      <c r="I32" s="248"/>
      <c r="J32" s="248"/>
      <c r="K32" s="248"/>
      <c r="L32" s="248"/>
      <c r="M32" s="248"/>
    </row>
    <row r="33" spans="1:13">
      <c r="A33" s="247"/>
      <c r="B33" s="248"/>
      <c r="C33" s="248"/>
      <c r="D33" s="248"/>
      <c r="E33" s="248"/>
      <c r="F33" s="248"/>
      <c r="G33" s="248"/>
      <c r="H33" s="248"/>
      <c r="I33" s="248"/>
      <c r="J33" s="248"/>
      <c r="K33" s="248"/>
      <c r="L33" s="248"/>
      <c r="M33" s="248"/>
    </row>
    <row r="34" spans="1:13">
      <c r="A34" s="247"/>
      <c r="B34" s="248"/>
      <c r="C34" s="248"/>
      <c r="D34" s="248"/>
      <c r="E34" s="248"/>
      <c r="F34" s="248"/>
      <c r="G34" s="248"/>
      <c r="H34" s="248"/>
      <c r="I34" s="248"/>
      <c r="J34" s="248"/>
      <c r="K34" s="248"/>
      <c r="L34" s="248"/>
      <c r="M34" s="248"/>
    </row>
    <row r="35" spans="1:13">
      <c r="A35" s="247"/>
      <c r="B35" s="248"/>
      <c r="C35" s="248"/>
      <c r="D35" s="248"/>
      <c r="E35" s="248"/>
      <c r="F35" s="248"/>
      <c r="G35" s="248"/>
      <c r="H35" s="248"/>
      <c r="I35" s="248"/>
      <c r="J35" s="248"/>
      <c r="K35" s="248"/>
      <c r="L35" s="248"/>
      <c r="M35" s="248"/>
    </row>
    <row r="36" spans="1:13" ht="15.75">
      <c r="A36" s="10" t="s">
        <v>252</v>
      </c>
      <c r="B36" s="153"/>
      <c r="C36" s="153"/>
      <c r="D36" s="153"/>
      <c r="E36" s="153"/>
      <c r="F36" s="153"/>
      <c r="G36" s="153"/>
      <c r="H36" s="153"/>
      <c r="I36" s="153"/>
      <c r="J36" s="153"/>
    </row>
    <row r="37" spans="1:13" ht="15.75">
      <c r="A37" s="10" t="s">
        <v>49</v>
      </c>
      <c r="B37" s="153"/>
      <c r="C37" s="153"/>
      <c r="D37" s="153"/>
      <c r="E37" s="153"/>
      <c r="F37" s="153"/>
      <c r="G37" s="153"/>
      <c r="H37" s="153"/>
      <c r="I37" s="153"/>
      <c r="J37" s="153"/>
    </row>
    <row r="38" spans="1:13">
      <c r="A38" s="101"/>
      <c r="B38" s="101"/>
      <c r="C38" s="101"/>
      <c r="D38" s="101"/>
      <c r="E38" s="101"/>
      <c r="F38" s="101"/>
      <c r="G38" s="101"/>
      <c r="H38" s="101"/>
      <c r="I38" s="101"/>
      <c r="J38" s="101"/>
    </row>
    <row r="39" spans="1:13">
      <c r="A39" s="101"/>
      <c r="B39" s="101"/>
      <c r="C39" s="101"/>
      <c r="D39" s="101"/>
      <c r="E39" s="101"/>
      <c r="F39" s="101"/>
      <c r="G39" s="101"/>
      <c r="H39" s="101"/>
      <c r="I39" s="101"/>
      <c r="J39" s="101"/>
      <c r="M39" s="246"/>
    </row>
    <row r="40" spans="1:13">
      <c r="A40" s="101"/>
      <c r="B40" s="101"/>
      <c r="C40" s="101"/>
      <c r="D40" s="101"/>
      <c r="E40" s="101"/>
      <c r="F40" s="101"/>
      <c r="G40" s="101"/>
      <c r="H40" s="101"/>
      <c r="I40" s="101"/>
      <c r="J40" s="101"/>
    </row>
    <row r="41" spans="1:13">
      <c r="A41" s="101"/>
      <c r="B41" s="101"/>
      <c r="C41" s="101"/>
      <c r="D41" s="101"/>
      <c r="E41" s="101"/>
      <c r="F41" s="101"/>
      <c r="G41" s="101"/>
      <c r="H41" s="101"/>
      <c r="I41" s="101"/>
      <c r="J41" s="101"/>
    </row>
    <row r="42" spans="1:13">
      <c r="A42" s="101"/>
      <c r="B42" s="101"/>
      <c r="C42" s="101"/>
      <c r="D42" s="101"/>
      <c r="E42" s="101"/>
      <c r="F42" s="101"/>
      <c r="G42" s="101"/>
      <c r="H42" s="101"/>
      <c r="I42" s="101"/>
      <c r="J42" s="101"/>
    </row>
    <row r="43" spans="1:13">
      <c r="A43" s="101"/>
      <c r="B43" s="101"/>
      <c r="C43" s="101"/>
      <c r="D43" s="101"/>
      <c r="E43" s="101"/>
      <c r="F43" s="101"/>
      <c r="G43" s="101"/>
      <c r="H43" s="101"/>
      <c r="I43" s="101"/>
      <c r="J43" s="101"/>
    </row>
    <row r="44" spans="1:13">
      <c r="A44" s="101"/>
      <c r="B44" s="101"/>
      <c r="C44" s="101"/>
      <c r="D44" s="101"/>
      <c r="E44" s="101"/>
      <c r="F44" s="101"/>
      <c r="G44" s="101"/>
      <c r="H44" s="101"/>
      <c r="I44" s="101"/>
      <c r="J44" s="101"/>
    </row>
    <row r="45" spans="1:13">
      <c r="A45" s="101"/>
      <c r="B45" s="101"/>
      <c r="C45" s="101"/>
      <c r="D45" s="101"/>
      <c r="E45" s="101"/>
      <c r="F45" s="101"/>
      <c r="G45" s="101"/>
      <c r="H45" s="101"/>
      <c r="I45" s="101"/>
      <c r="J45" s="101"/>
    </row>
    <row r="46" spans="1:13">
      <c r="A46" s="101"/>
      <c r="B46" s="101"/>
      <c r="C46" s="101"/>
      <c r="D46" s="101"/>
      <c r="E46" s="101"/>
      <c r="F46" s="101"/>
      <c r="G46" s="101"/>
      <c r="H46" s="101"/>
      <c r="I46" s="101"/>
      <c r="J46" s="101"/>
    </row>
    <row r="47" spans="1:13">
      <c r="A47" s="101"/>
      <c r="B47" s="101"/>
      <c r="C47" s="101"/>
      <c r="D47" s="101"/>
      <c r="E47" s="101"/>
      <c r="F47" s="101"/>
      <c r="G47" s="101"/>
      <c r="H47" s="101"/>
      <c r="I47" s="101"/>
      <c r="J47" s="101"/>
    </row>
    <row r="48" spans="1:13">
      <c r="A48" s="101"/>
      <c r="B48" s="101"/>
      <c r="C48" s="101"/>
      <c r="D48" s="101"/>
      <c r="E48" s="101"/>
      <c r="F48" s="101"/>
      <c r="G48" s="101"/>
      <c r="H48" s="101"/>
      <c r="I48" s="101"/>
      <c r="J48" s="101"/>
    </row>
    <row r="49" spans="6:8">
      <c r="H49" s="100"/>
    </row>
    <row r="50" spans="6:8">
      <c r="H50" s="100"/>
    </row>
    <row r="51" spans="6:8">
      <c r="H51" s="100"/>
    </row>
    <row r="52" spans="6:8">
      <c r="H52" s="100"/>
    </row>
    <row r="53" spans="6:8">
      <c r="H53" s="100"/>
    </row>
    <row r="54" spans="6:8">
      <c r="F54" s="100"/>
      <c r="G54" s="100"/>
      <c r="H54" s="100"/>
    </row>
    <row r="55" spans="6:8">
      <c r="F55" s="100"/>
      <c r="G55" s="100"/>
    </row>
    <row r="56" spans="6:8">
      <c r="F56" s="100"/>
      <c r="G56" s="100"/>
    </row>
    <row r="57" spans="6:8">
      <c r="F57" s="100"/>
      <c r="G57" s="100"/>
    </row>
    <row r="58" spans="6:8">
      <c r="F58" s="100"/>
      <c r="G58" s="100"/>
      <c r="H58" s="100"/>
    </row>
    <row r="59" spans="6:8">
      <c r="F59" s="100"/>
      <c r="G59" s="100"/>
    </row>
    <row r="60" spans="6:8">
      <c r="F60" s="100"/>
      <c r="G60" s="100"/>
      <c r="H60" s="100"/>
    </row>
    <row r="61" spans="6:8">
      <c r="F61" s="100"/>
      <c r="G61" s="100"/>
      <c r="H61" s="100"/>
    </row>
    <row r="62" spans="6:8">
      <c r="F62" s="100"/>
      <c r="G62" s="100"/>
      <c r="H62" s="100"/>
    </row>
    <row r="63" spans="6:8">
      <c r="F63" s="100"/>
      <c r="G63" s="100"/>
    </row>
    <row r="64" spans="6:8">
      <c r="H64" s="100"/>
    </row>
    <row r="65" spans="6:8">
      <c r="H65" s="100"/>
    </row>
    <row r="66" spans="6:8">
      <c r="H66" s="100"/>
    </row>
    <row r="67" spans="6:8">
      <c r="F67" s="100"/>
      <c r="G67" s="100"/>
      <c r="H67" s="100"/>
    </row>
    <row r="68" spans="6:8">
      <c r="F68" s="100"/>
      <c r="G68" s="100"/>
      <c r="H68" s="100"/>
    </row>
    <row r="69" spans="6:8">
      <c r="F69" s="100"/>
      <c r="G69" s="100"/>
      <c r="H69" s="100"/>
    </row>
    <row r="70" spans="6:8">
      <c r="F70" s="100"/>
      <c r="G70" s="100"/>
      <c r="H70" s="100"/>
    </row>
    <row r="71" spans="6:8">
      <c r="H71" s="100"/>
    </row>
    <row r="72" spans="6:8">
      <c r="G72" s="100"/>
    </row>
    <row r="73" spans="6:8">
      <c r="F73" s="100"/>
      <c r="G73" s="100"/>
      <c r="H73" s="100"/>
    </row>
    <row r="74" spans="6:8">
      <c r="F74" s="100"/>
      <c r="G74" s="100"/>
      <c r="H74" s="100"/>
    </row>
    <row r="75" spans="6:8">
      <c r="F75" s="100"/>
      <c r="G75" s="100"/>
    </row>
    <row r="76" spans="6:8">
      <c r="F76" s="100"/>
      <c r="G76" s="100"/>
    </row>
    <row r="77" spans="6:8">
      <c r="F77" s="100"/>
      <c r="G77" s="100"/>
      <c r="H77" s="100"/>
    </row>
    <row r="78" spans="6:8">
      <c r="F78" s="100"/>
      <c r="G78" s="100"/>
      <c r="H78" s="100"/>
    </row>
    <row r="79" spans="6:8">
      <c r="F79" s="100"/>
      <c r="G79" s="100"/>
      <c r="H79" s="100"/>
    </row>
    <row r="80" spans="6:8">
      <c r="F80" s="100"/>
      <c r="G80" s="100"/>
      <c r="H80" s="100"/>
    </row>
    <row r="81" spans="5:8">
      <c r="F81" s="100"/>
      <c r="G81" s="100"/>
      <c r="H81" s="100"/>
    </row>
    <row r="82" spans="5:8">
      <c r="F82" s="100"/>
      <c r="G82" s="100"/>
    </row>
    <row r="83" spans="5:8">
      <c r="E83" s="100"/>
      <c r="H83" s="100"/>
    </row>
    <row r="84" spans="5:8">
      <c r="E84" s="100"/>
      <c r="G84" s="100"/>
      <c r="H84" s="100"/>
    </row>
  </sheetData>
  <sheetProtection algorithmName="SHA-512" hashValue="qG0uwj5aHZf1zITQuIKrR1TupaZ94iU/lYUI4VOJZlFgaA/xGL0igDfqxZCSUvZ7qYzNZtRvKSxFmShzCn9EmA==" saltValue="xC1ADHQA4cqCDFYG3U3LJQ==" spinCount="100000" sheet="1" objects="1" scenarios="1"/>
  <mergeCells count="16">
    <mergeCell ref="A13:M13"/>
    <mergeCell ref="B14:E14"/>
    <mergeCell ref="F14:I14"/>
    <mergeCell ref="J14:M14"/>
    <mergeCell ref="A1:J1"/>
    <mergeCell ref="B2:D2"/>
    <mergeCell ref="E2:F2"/>
    <mergeCell ref="G2:H2"/>
    <mergeCell ref="I2:I3"/>
    <mergeCell ref="J2:J3"/>
    <mergeCell ref="B26:E26"/>
    <mergeCell ref="F26:I26"/>
    <mergeCell ref="J26:M26"/>
    <mergeCell ref="B20:E20"/>
    <mergeCell ref="F20:I20"/>
    <mergeCell ref="J20:M20"/>
  </mergeCells>
  <printOptions horizontalCentered="1" verticalCentered="1"/>
  <pageMargins left="0" right="0" top="0" bottom="0" header="0" footer="0"/>
  <pageSetup paperSize="9" scale="78" firstPageNumber="0"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zoomScale="80" zoomScaleNormal="80" workbookViewId="0">
      <selection sqref="A1:D1"/>
    </sheetView>
  </sheetViews>
  <sheetFormatPr baseColWidth="10" defaultColWidth="9.140625" defaultRowHeight="12.75"/>
  <cols>
    <col min="1" max="1" width="39" style="326" customWidth="1"/>
    <col min="2" max="5" width="27" style="326" customWidth="1"/>
    <col min="6" max="6" width="24.140625" style="326" customWidth="1"/>
    <col min="7" max="16384" width="9.140625" style="326"/>
  </cols>
  <sheetData>
    <row r="1" spans="1:4" ht="34.5" customHeight="1">
      <c r="A1" s="451" t="s">
        <v>513</v>
      </c>
      <c r="B1" s="451"/>
      <c r="C1" s="451"/>
      <c r="D1" s="451"/>
    </row>
    <row r="2" spans="1:4">
      <c r="A2" s="452" t="s">
        <v>250</v>
      </c>
      <c r="B2" s="453"/>
      <c r="C2" s="453"/>
      <c r="D2" s="453"/>
    </row>
    <row r="3" spans="1:4" ht="30.75" customHeight="1" thickBot="1">
      <c r="B3" s="454" t="s">
        <v>619</v>
      </c>
      <c r="C3" s="454"/>
      <c r="D3" s="454"/>
    </row>
    <row r="4" spans="1:4" ht="30" customHeight="1">
      <c r="A4" s="105" t="s">
        <v>44</v>
      </c>
      <c r="B4" s="288" t="s">
        <v>249</v>
      </c>
      <c r="C4" s="289" t="s">
        <v>248</v>
      </c>
      <c r="D4" s="290" t="s">
        <v>247</v>
      </c>
    </row>
    <row r="5" spans="1:4" ht="15" thickBot="1">
      <c r="A5" s="103" t="s">
        <v>1</v>
      </c>
      <c r="B5" s="355">
        <v>17481</v>
      </c>
      <c r="C5" s="356">
        <v>13323</v>
      </c>
      <c r="D5" s="357">
        <v>4158</v>
      </c>
    </row>
    <row r="6" spans="1:4" ht="15" thickBot="1">
      <c r="A6" s="104" t="s">
        <v>2</v>
      </c>
      <c r="B6" s="358">
        <v>2061</v>
      </c>
      <c r="C6" s="359">
        <v>1744</v>
      </c>
      <c r="D6" s="360">
        <v>317</v>
      </c>
    </row>
    <row r="7" spans="1:4" ht="15" thickBot="1">
      <c r="A7" s="104" t="s">
        <v>3</v>
      </c>
      <c r="B7" s="358">
        <v>2904</v>
      </c>
      <c r="C7" s="359">
        <v>2444</v>
      </c>
      <c r="D7" s="360">
        <v>460</v>
      </c>
    </row>
    <row r="8" spans="1:4" ht="15" thickBot="1">
      <c r="A8" s="104" t="s">
        <v>4</v>
      </c>
      <c r="B8" s="358">
        <v>28482</v>
      </c>
      <c r="C8" s="359">
        <v>22919</v>
      </c>
      <c r="D8" s="361">
        <v>5563</v>
      </c>
    </row>
    <row r="9" spans="1:4" ht="15" thickBot="1">
      <c r="A9" s="104" t="s">
        <v>5</v>
      </c>
      <c r="B9" s="358">
        <v>1570</v>
      </c>
      <c r="C9" s="359">
        <v>1271</v>
      </c>
      <c r="D9" s="360">
        <v>299</v>
      </c>
    </row>
    <row r="10" spans="1:4" ht="15" thickBot="1">
      <c r="A10" s="104" t="s">
        <v>6</v>
      </c>
      <c r="B10" s="358">
        <v>10405</v>
      </c>
      <c r="C10" s="359">
        <v>8625</v>
      </c>
      <c r="D10" s="361">
        <v>1780</v>
      </c>
    </row>
    <row r="11" spans="1:4" ht="15" thickBot="1">
      <c r="A11" s="104" t="s">
        <v>7</v>
      </c>
      <c r="B11" s="358">
        <v>954</v>
      </c>
      <c r="C11" s="362">
        <v>808</v>
      </c>
      <c r="D11" s="360">
        <v>146</v>
      </c>
    </row>
    <row r="12" spans="1:4" ht="15" thickBot="1">
      <c r="A12" s="104" t="s">
        <v>8</v>
      </c>
      <c r="B12" s="358">
        <v>1532</v>
      </c>
      <c r="C12" s="359">
        <v>1259</v>
      </c>
      <c r="D12" s="360">
        <v>273</v>
      </c>
    </row>
    <row r="13" spans="1:4" ht="15" thickBot="1">
      <c r="A13" s="104" t="s">
        <v>9</v>
      </c>
      <c r="B13" s="358">
        <v>18414</v>
      </c>
      <c r="C13" s="359">
        <v>15591</v>
      </c>
      <c r="D13" s="361">
        <v>2823</v>
      </c>
    </row>
    <row r="14" spans="1:4" ht="15" thickBot="1">
      <c r="A14" s="104" t="s">
        <v>10</v>
      </c>
      <c r="B14" s="358">
        <v>1876</v>
      </c>
      <c r="C14" s="359">
        <v>1555</v>
      </c>
      <c r="D14" s="360">
        <v>321</v>
      </c>
    </row>
    <row r="15" spans="1:4" ht="15" thickBot="1">
      <c r="A15" s="104" t="s">
        <v>11</v>
      </c>
      <c r="B15" s="358">
        <v>7820</v>
      </c>
      <c r="C15" s="359">
        <v>6623</v>
      </c>
      <c r="D15" s="361">
        <v>1197</v>
      </c>
    </row>
    <row r="16" spans="1:4" ht="15" thickBot="1">
      <c r="A16" s="104" t="s">
        <v>12</v>
      </c>
      <c r="B16" s="358">
        <v>7313</v>
      </c>
      <c r="C16" s="359">
        <v>6288</v>
      </c>
      <c r="D16" s="361">
        <v>1025</v>
      </c>
    </row>
    <row r="17" spans="1:4" ht="15" thickBot="1">
      <c r="A17" s="104" t="s">
        <v>13</v>
      </c>
      <c r="B17" s="358">
        <v>7278</v>
      </c>
      <c r="C17" s="359">
        <v>5872</v>
      </c>
      <c r="D17" s="361">
        <v>1406</v>
      </c>
    </row>
    <row r="18" spans="1:4" ht="15" thickBot="1">
      <c r="A18" s="104" t="s">
        <v>14</v>
      </c>
      <c r="B18" s="358">
        <v>56363</v>
      </c>
      <c r="C18" s="359">
        <v>48116</v>
      </c>
      <c r="D18" s="361">
        <v>8247</v>
      </c>
    </row>
    <row r="19" spans="1:4" ht="15" thickBot="1">
      <c r="A19" s="104" t="s">
        <v>15</v>
      </c>
      <c r="B19" s="358">
        <v>3246</v>
      </c>
      <c r="C19" s="359">
        <v>2723</v>
      </c>
      <c r="D19" s="360">
        <v>523</v>
      </c>
    </row>
    <row r="20" spans="1:4" ht="15" thickBot="1">
      <c r="A20" s="104" t="s">
        <v>16</v>
      </c>
      <c r="B20" s="358">
        <v>14506</v>
      </c>
      <c r="C20" s="359">
        <v>11989</v>
      </c>
      <c r="D20" s="361">
        <v>2517</v>
      </c>
    </row>
    <row r="21" spans="1:4" ht="15" thickBot="1">
      <c r="A21" s="104" t="s">
        <v>17</v>
      </c>
      <c r="B21" s="358">
        <v>8719</v>
      </c>
      <c r="C21" s="359">
        <v>6646</v>
      </c>
      <c r="D21" s="361">
        <v>2073</v>
      </c>
    </row>
    <row r="22" spans="1:4" ht="15" thickBot="1">
      <c r="A22" s="104" t="s">
        <v>18</v>
      </c>
      <c r="B22" s="358">
        <v>12797</v>
      </c>
      <c r="C22" s="359">
        <v>10666</v>
      </c>
      <c r="D22" s="361">
        <v>2131</v>
      </c>
    </row>
    <row r="23" spans="1:4" ht="15" thickBot="1">
      <c r="A23" s="104" t="s">
        <v>19</v>
      </c>
      <c r="B23" s="358">
        <v>6767</v>
      </c>
      <c r="C23" s="359">
        <v>5332</v>
      </c>
      <c r="D23" s="361">
        <v>1435</v>
      </c>
    </row>
    <row r="24" spans="1:4" ht="15" thickBot="1">
      <c r="A24" s="104" t="s">
        <v>20</v>
      </c>
      <c r="B24" s="358">
        <v>1667</v>
      </c>
      <c r="C24" s="359">
        <v>1408</v>
      </c>
      <c r="D24" s="360">
        <v>259</v>
      </c>
    </row>
    <row r="25" spans="1:4" ht="15" thickBot="1">
      <c r="A25" s="104" t="s">
        <v>21</v>
      </c>
      <c r="B25" s="358">
        <v>7844</v>
      </c>
      <c r="C25" s="359">
        <v>6153</v>
      </c>
      <c r="D25" s="361">
        <v>1691</v>
      </c>
    </row>
    <row r="26" spans="1:4" ht="15" thickBot="1">
      <c r="A26" s="104" t="s">
        <v>22</v>
      </c>
      <c r="B26" s="358">
        <v>69611</v>
      </c>
      <c r="C26" s="359">
        <v>58726</v>
      </c>
      <c r="D26" s="361">
        <v>10885</v>
      </c>
    </row>
    <row r="27" spans="1:4" ht="15" thickBot="1">
      <c r="A27" s="104" t="s">
        <v>23</v>
      </c>
      <c r="B27" s="358">
        <v>5211</v>
      </c>
      <c r="C27" s="359">
        <v>4109</v>
      </c>
      <c r="D27" s="361">
        <v>1102</v>
      </c>
    </row>
    <row r="28" spans="1:4" ht="15" thickBot="1">
      <c r="A28" s="104" t="s">
        <v>24</v>
      </c>
      <c r="B28" s="358">
        <v>3459</v>
      </c>
      <c r="C28" s="359">
        <v>2692</v>
      </c>
      <c r="D28" s="360">
        <v>767</v>
      </c>
    </row>
    <row r="29" spans="1:4" ht="15" thickBot="1">
      <c r="A29" s="104" t="s">
        <v>25</v>
      </c>
      <c r="B29" s="358">
        <v>3252</v>
      </c>
      <c r="C29" s="359">
        <v>2671</v>
      </c>
      <c r="D29" s="360">
        <v>581</v>
      </c>
    </row>
    <row r="30" spans="1:4" ht="15" thickBot="1">
      <c r="A30" s="104" t="s">
        <v>26</v>
      </c>
      <c r="B30" s="358">
        <v>1497</v>
      </c>
      <c r="C30" s="359">
        <v>1255</v>
      </c>
      <c r="D30" s="360">
        <v>242</v>
      </c>
    </row>
    <row r="31" spans="1:4" ht="15" thickBot="1">
      <c r="A31" s="104" t="s">
        <v>27</v>
      </c>
      <c r="B31" s="358">
        <v>8400</v>
      </c>
      <c r="C31" s="359">
        <v>6994</v>
      </c>
      <c r="D31" s="361">
        <v>1406</v>
      </c>
    </row>
    <row r="32" spans="1:4" ht="15" thickBot="1">
      <c r="A32" s="104" t="s">
        <v>28</v>
      </c>
      <c r="B32" s="363">
        <v>883</v>
      </c>
      <c r="C32" s="362">
        <v>763</v>
      </c>
      <c r="D32" s="360">
        <v>120</v>
      </c>
    </row>
    <row r="33" spans="1:4" ht="15" thickBot="1">
      <c r="A33" s="104" t="s">
        <v>29</v>
      </c>
      <c r="B33" s="358">
        <v>4381</v>
      </c>
      <c r="C33" s="359">
        <v>3579</v>
      </c>
      <c r="D33" s="360">
        <v>802</v>
      </c>
    </row>
    <row r="34" spans="1:4" ht="15" thickBot="1">
      <c r="A34" s="104" t="s">
        <v>30</v>
      </c>
      <c r="B34" s="358">
        <v>3054</v>
      </c>
      <c r="C34" s="359">
        <v>2592</v>
      </c>
      <c r="D34" s="360">
        <v>462</v>
      </c>
    </row>
    <row r="35" spans="1:4" ht="15" thickBot="1">
      <c r="A35" s="104" t="s">
        <v>31</v>
      </c>
      <c r="B35" s="363">
        <v>609</v>
      </c>
      <c r="C35" s="362">
        <v>476</v>
      </c>
      <c r="D35" s="360">
        <v>133</v>
      </c>
    </row>
    <row r="36" spans="1:4" ht="14.25">
      <c r="A36" s="105" t="s">
        <v>253</v>
      </c>
      <c r="B36" s="364">
        <v>320356</v>
      </c>
      <c r="C36" s="365">
        <v>265212</v>
      </c>
      <c r="D36" s="366">
        <v>55144</v>
      </c>
    </row>
    <row r="38" spans="1:4">
      <c r="A38" s="455" t="s">
        <v>620</v>
      </c>
      <c r="B38" s="455"/>
      <c r="C38" s="455"/>
      <c r="D38" s="455"/>
    </row>
    <row r="39" spans="1:4">
      <c r="A39" s="455"/>
      <c r="B39" s="455"/>
      <c r="C39" s="455"/>
      <c r="D39" s="455"/>
    </row>
    <row r="40" spans="1:4">
      <c r="A40" s="455"/>
      <c r="B40" s="455"/>
      <c r="C40" s="455"/>
      <c r="D40" s="455"/>
    </row>
    <row r="41" spans="1:4">
      <c r="A41" s="455"/>
      <c r="B41" s="455"/>
      <c r="C41" s="455"/>
      <c r="D41" s="455"/>
    </row>
    <row r="42" spans="1:4">
      <c r="A42" s="455"/>
      <c r="B42" s="455"/>
      <c r="C42" s="455"/>
      <c r="D42" s="455"/>
    </row>
    <row r="43" spans="1:4">
      <c r="A43" s="455"/>
      <c r="B43" s="455"/>
      <c r="C43" s="455"/>
      <c r="D43" s="455"/>
    </row>
    <row r="44" spans="1:4">
      <c r="A44" s="455"/>
      <c r="B44" s="455"/>
      <c r="C44" s="455"/>
      <c r="D44" s="455"/>
    </row>
    <row r="45" spans="1:4">
      <c r="A45" s="455"/>
      <c r="B45" s="455"/>
      <c r="C45" s="455"/>
      <c r="D45" s="455"/>
    </row>
    <row r="46" spans="1:4">
      <c r="A46" s="455"/>
      <c r="B46" s="455"/>
      <c r="C46" s="455"/>
      <c r="D46" s="455"/>
    </row>
    <row r="47" spans="1:4">
      <c r="A47" s="455"/>
      <c r="B47" s="455"/>
      <c r="C47" s="455"/>
      <c r="D47" s="455"/>
    </row>
    <row r="48" spans="1:4">
      <c r="A48" s="455"/>
      <c r="B48" s="455"/>
      <c r="C48" s="455"/>
      <c r="D48" s="455"/>
    </row>
    <row r="49" spans="1:6">
      <c r="A49" s="455"/>
      <c r="B49" s="455"/>
      <c r="C49" s="455"/>
      <c r="D49" s="455"/>
    </row>
    <row r="52" spans="1:6" ht="15">
      <c r="A52" s="460" t="s">
        <v>621</v>
      </c>
      <c r="B52" s="460"/>
      <c r="C52" s="460"/>
      <c r="D52" s="460"/>
      <c r="E52" s="460"/>
      <c r="F52" s="460"/>
    </row>
    <row r="53" spans="1:6">
      <c r="A53" s="452" t="s">
        <v>250</v>
      </c>
      <c r="B53" s="453"/>
    </row>
    <row r="54" spans="1:6" s="367" customFormat="1" ht="47.25" customHeight="1">
      <c r="A54" s="15"/>
      <c r="B54" s="327"/>
      <c r="C54" s="327" t="s">
        <v>622</v>
      </c>
      <c r="D54" s="327" t="s">
        <v>318</v>
      </c>
      <c r="E54" s="327" t="s">
        <v>619</v>
      </c>
      <c r="F54" s="327" t="s">
        <v>623</v>
      </c>
    </row>
    <row r="55" spans="1:6" ht="15">
      <c r="A55" s="454" t="s">
        <v>624</v>
      </c>
      <c r="B55" s="454"/>
    </row>
    <row r="56" spans="1:6" ht="29.25" customHeight="1">
      <c r="A56" s="450" t="s">
        <v>625</v>
      </c>
      <c r="B56" s="450"/>
      <c r="C56" s="368">
        <v>9165</v>
      </c>
      <c r="D56" s="368">
        <v>8934</v>
      </c>
      <c r="E56" s="368">
        <v>8934</v>
      </c>
      <c r="F56" s="369">
        <f>((E56-C56)/C56)*100</f>
        <v>-2.5204582651391161</v>
      </c>
    </row>
    <row r="57" spans="1:6" ht="15" customHeight="1">
      <c r="A57" s="450" t="s">
        <v>626</v>
      </c>
      <c r="B57" s="450"/>
      <c r="C57" s="370">
        <v>96</v>
      </c>
      <c r="D57" s="370">
        <v>89</v>
      </c>
      <c r="E57" s="370">
        <v>92</v>
      </c>
      <c r="F57" s="371">
        <f t="shared" ref="F57:F77" si="0">((E57-C57)/C57)*100</f>
        <v>-4.1666666666666661</v>
      </c>
    </row>
    <row r="58" spans="1:6" ht="15" customHeight="1">
      <c r="A58" s="450" t="s">
        <v>627</v>
      </c>
      <c r="B58" s="450"/>
      <c r="C58" s="370">
        <v>12379</v>
      </c>
      <c r="D58" s="370">
        <v>11727</v>
      </c>
      <c r="E58" s="370">
        <v>11639</v>
      </c>
      <c r="F58" s="371">
        <f t="shared" si="0"/>
        <v>-5.9778657403667506</v>
      </c>
    </row>
    <row r="59" spans="1:6" ht="29.25" customHeight="1">
      <c r="A59" s="450" t="s">
        <v>628</v>
      </c>
      <c r="B59" s="450"/>
      <c r="C59" s="370">
        <v>394</v>
      </c>
      <c r="D59" s="370">
        <v>395</v>
      </c>
      <c r="E59" s="370">
        <v>394</v>
      </c>
      <c r="F59" s="371">
        <f t="shared" si="0"/>
        <v>0</v>
      </c>
    </row>
    <row r="60" spans="1:6" ht="43.5" customHeight="1">
      <c r="A60" s="450" t="s">
        <v>629</v>
      </c>
      <c r="B60" s="450"/>
      <c r="C60" s="370">
        <v>3644</v>
      </c>
      <c r="D60" s="370">
        <v>3607</v>
      </c>
      <c r="E60" s="370">
        <v>3564</v>
      </c>
      <c r="F60" s="371">
        <f t="shared" si="0"/>
        <v>-2.1953896816684964</v>
      </c>
    </row>
    <row r="61" spans="1:6" ht="15" customHeight="1">
      <c r="A61" s="450" t="s">
        <v>630</v>
      </c>
      <c r="B61" s="450"/>
      <c r="C61" s="370">
        <v>21659</v>
      </c>
      <c r="D61" s="370">
        <v>18574</v>
      </c>
      <c r="E61" s="370">
        <v>19963</v>
      </c>
      <c r="F61" s="371">
        <f t="shared" si="0"/>
        <v>-7.8304630869384546</v>
      </c>
    </row>
    <row r="62" spans="1:6" ht="43.5" customHeight="1">
      <c r="A62" s="450" t="s">
        <v>631</v>
      </c>
      <c r="B62" s="450"/>
      <c r="C62" s="370">
        <v>69312</v>
      </c>
      <c r="D62" s="370">
        <v>63962</v>
      </c>
      <c r="E62" s="370">
        <v>62877</v>
      </c>
      <c r="F62" s="371">
        <f t="shared" si="0"/>
        <v>-9.2841066481994456</v>
      </c>
    </row>
    <row r="63" spans="1:6" ht="15" customHeight="1">
      <c r="A63" s="450" t="s">
        <v>632</v>
      </c>
      <c r="B63" s="450"/>
      <c r="C63" s="370">
        <v>19377</v>
      </c>
      <c r="D63" s="370">
        <v>17719</v>
      </c>
      <c r="E63" s="370">
        <v>17293</v>
      </c>
      <c r="F63" s="371">
        <f t="shared" si="0"/>
        <v>-10.755018836765236</v>
      </c>
    </row>
    <row r="64" spans="1:6" ht="15" customHeight="1">
      <c r="A64" s="450" t="s">
        <v>633</v>
      </c>
      <c r="B64" s="450"/>
      <c r="C64" s="370">
        <v>61473</v>
      </c>
      <c r="D64" s="370">
        <v>53199</v>
      </c>
      <c r="E64" s="370">
        <v>53283</v>
      </c>
      <c r="F64" s="371">
        <f t="shared" si="0"/>
        <v>-13.322922258552536</v>
      </c>
    </row>
    <row r="65" spans="1:6" ht="15" customHeight="1">
      <c r="A65" s="450" t="s">
        <v>634</v>
      </c>
      <c r="B65" s="450"/>
      <c r="C65" s="370">
        <v>5009</v>
      </c>
      <c r="D65" s="370">
        <v>4924</v>
      </c>
      <c r="E65" s="370">
        <v>4886</v>
      </c>
      <c r="F65" s="371">
        <f t="shared" si="0"/>
        <v>-2.4555799560790579</v>
      </c>
    </row>
    <row r="66" spans="1:6" ht="29.25" customHeight="1">
      <c r="A66" s="450" t="s">
        <v>635</v>
      </c>
      <c r="B66" s="450"/>
      <c r="C66" s="370">
        <v>4350</v>
      </c>
      <c r="D66" s="370">
        <v>4295</v>
      </c>
      <c r="E66" s="370">
        <v>4240</v>
      </c>
      <c r="F66" s="371">
        <f t="shared" si="0"/>
        <v>-2.5287356321839081</v>
      </c>
    </row>
    <row r="67" spans="1:6" ht="15" customHeight="1">
      <c r="A67" s="450" t="s">
        <v>636</v>
      </c>
      <c r="B67" s="450"/>
      <c r="C67" s="370">
        <v>4003</v>
      </c>
      <c r="D67" s="370">
        <v>3857</v>
      </c>
      <c r="E67" s="370">
        <v>3762</v>
      </c>
      <c r="F67" s="371">
        <f t="shared" si="0"/>
        <v>-6.0204846365226077</v>
      </c>
    </row>
    <row r="68" spans="1:6" ht="29.25" customHeight="1">
      <c r="A68" s="450" t="s">
        <v>637</v>
      </c>
      <c r="B68" s="450"/>
      <c r="C68" s="370">
        <v>14575</v>
      </c>
      <c r="D68" s="370">
        <v>13791</v>
      </c>
      <c r="E68" s="370">
        <v>13579</v>
      </c>
      <c r="F68" s="371">
        <f t="shared" si="0"/>
        <v>-6.8336192109777008</v>
      </c>
    </row>
    <row r="69" spans="1:6" ht="29.25" customHeight="1">
      <c r="A69" s="450" t="s">
        <v>638</v>
      </c>
      <c r="B69" s="450"/>
      <c r="C69" s="370">
        <v>27208</v>
      </c>
      <c r="D69" s="370">
        <v>23978</v>
      </c>
      <c r="E69" s="370">
        <v>23553</v>
      </c>
      <c r="F69" s="371">
        <f t="shared" si="0"/>
        <v>-13.433548956189355</v>
      </c>
    </row>
    <row r="70" spans="1:6" ht="29.25" customHeight="1">
      <c r="A70" s="450" t="s">
        <v>639</v>
      </c>
      <c r="B70" s="450"/>
      <c r="C70" s="370">
        <v>18767</v>
      </c>
      <c r="D70" s="370">
        <v>19347</v>
      </c>
      <c r="E70" s="370">
        <v>19414</v>
      </c>
      <c r="F70" s="371">
        <f t="shared" si="0"/>
        <v>3.447540896254063</v>
      </c>
    </row>
    <row r="71" spans="1:6" ht="15" customHeight="1">
      <c r="A71" s="450" t="s">
        <v>640</v>
      </c>
      <c r="B71" s="450"/>
      <c r="C71" s="370">
        <v>19249</v>
      </c>
      <c r="D71" s="370">
        <v>19189</v>
      </c>
      <c r="E71" s="370">
        <v>18723</v>
      </c>
      <c r="F71" s="371">
        <f t="shared" si="0"/>
        <v>-2.7326094862070756</v>
      </c>
    </row>
    <row r="72" spans="1:6" ht="29.25" customHeight="1">
      <c r="A72" s="450" t="s">
        <v>641</v>
      </c>
      <c r="B72" s="450"/>
      <c r="C72" s="370">
        <v>32091</v>
      </c>
      <c r="D72" s="370">
        <v>31332</v>
      </c>
      <c r="E72" s="370">
        <v>31573</v>
      </c>
      <c r="F72" s="371">
        <f t="shared" si="0"/>
        <v>-1.614159733258546</v>
      </c>
    </row>
    <row r="73" spans="1:6" ht="29.25" customHeight="1">
      <c r="A73" s="450" t="s">
        <v>642</v>
      </c>
      <c r="B73" s="450"/>
      <c r="C73" s="370">
        <v>8219</v>
      </c>
      <c r="D73" s="370">
        <v>7069</v>
      </c>
      <c r="E73" s="370">
        <v>6894</v>
      </c>
      <c r="F73" s="371">
        <f t="shared" si="0"/>
        <v>-16.121182625623558</v>
      </c>
    </row>
    <row r="74" spans="1:6" ht="15" customHeight="1">
      <c r="A74" s="450" t="s">
        <v>643</v>
      </c>
      <c r="B74" s="450"/>
      <c r="C74" s="370">
        <v>12039</v>
      </c>
      <c r="D74" s="370">
        <v>10971</v>
      </c>
      <c r="E74" s="370">
        <v>10834</v>
      </c>
      <c r="F74" s="371">
        <f t="shared" si="0"/>
        <v>-10.00913697150926</v>
      </c>
    </row>
    <row r="75" spans="1:6" ht="43.5" customHeight="1">
      <c r="A75" s="450" t="s">
        <v>644</v>
      </c>
      <c r="B75" s="450"/>
      <c r="C75" s="370">
        <v>5033</v>
      </c>
      <c r="D75" s="370">
        <v>4902</v>
      </c>
      <c r="E75" s="370">
        <v>4830</v>
      </c>
      <c r="F75" s="371">
        <f t="shared" si="0"/>
        <v>-4.0333796940194713</v>
      </c>
    </row>
    <row r="76" spans="1:6" ht="29.25" customHeight="1">
      <c r="A76" s="450" t="s">
        <v>645</v>
      </c>
      <c r="B76" s="450"/>
      <c r="C76" s="370">
        <v>29</v>
      </c>
      <c r="D76" s="370">
        <v>29</v>
      </c>
      <c r="E76" s="370">
        <v>29</v>
      </c>
      <c r="F76" s="371">
        <f t="shared" si="0"/>
        <v>0</v>
      </c>
    </row>
    <row r="77" spans="1:6" ht="15" customHeight="1">
      <c r="A77" s="461" t="s">
        <v>646</v>
      </c>
      <c r="B77" s="461"/>
      <c r="C77" s="372">
        <v>348071</v>
      </c>
      <c r="D77" s="372">
        <v>321890</v>
      </c>
      <c r="E77" s="372">
        <v>320356</v>
      </c>
      <c r="F77" s="373">
        <f t="shared" si="0"/>
        <v>-7.9624559357142646</v>
      </c>
    </row>
    <row r="78" spans="1:6">
      <c r="A78" s="456" t="s">
        <v>246</v>
      </c>
      <c r="B78" s="457"/>
      <c r="C78" s="457"/>
      <c r="D78" s="457"/>
    </row>
    <row r="79" spans="1:6">
      <c r="A79" s="456" t="s">
        <v>245</v>
      </c>
      <c r="B79" s="457"/>
      <c r="C79" s="457"/>
      <c r="D79" s="457"/>
      <c r="F79" s="374"/>
    </row>
    <row r="80" spans="1:6">
      <c r="A80" s="458" t="s">
        <v>244</v>
      </c>
      <c r="B80" s="457"/>
      <c r="C80" s="457"/>
      <c r="D80" s="457"/>
      <c r="F80" s="374"/>
    </row>
    <row r="81" spans="1:6">
      <c r="A81" s="456" t="s">
        <v>647</v>
      </c>
      <c r="B81" s="457"/>
      <c r="C81" s="457"/>
      <c r="D81" s="457"/>
      <c r="F81" s="374"/>
    </row>
    <row r="82" spans="1:6" ht="30.75" customHeight="1">
      <c r="A82" s="459" t="s">
        <v>648</v>
      </c>
      <c r="B82" s="459"/>
      <c r="C82" s="459"/>
      <c r="D82" s="459"/>
      <c r="F82" s="374"/>
    </row>
    <row r="83" spans="1:6">
      <c r="A83" s="330" t="s">
        <v>595</v>
      </c>
    </row>
    <row r="84" spans="1:6" ht="15">
      <c r="B84" s="344"/>
    </row>
    <row r="85" spans="1:6" ht="15">
      <c r="A85" s="10" t="s">
        <v>243</v>
      </c>
      <c r="B85" s="344"/>
    </row>
    <row r="86" spans="1:6" ht="15">
      <c r="A86" s="10" t="s">
        <v>49</v>
      </c>
      <c r="B86" s="344"/>
    </row>
    <row r="107" spans="6:6">
      <c r="F107" s="375"/>
    </row>
  </sheetData>
  <sheetProtection algorithmName="SHA-512" hashValue="lfmweuq8jG+Fl1OCtvqHd+KVO+syL7FNxOxTgze3W7qNwyELWhB7sGnHTOgXOE07i2yoetBDJ5qAzatIO5QsWg==" saltValue="ldI1CVMNDZquOYvaj8LCaw==" spinCount="100000" sheet="1" objects="1" scenarios="1"/>
  <mergeCells count="34">
    <mergeCell ref="A79:D79"/>
    <mergeCell ref="A80:D80"/>
    <mergeCell ref="A81:D81"/>
    <mergeCell ref="A82:D82"/>
    <mergeCell ref="A52:F52"/>
    <mergeCell ref="A73:B73"/>
    <mergeCell ref="A74:B74"/>
    <mergeCell ref="A75:B75"/>
    <mergeCell ref="A76:B76"/>
    <mergeCell ref="A77:B77"/>
    <mergeCell ref="A78:D78"/>
    <mergeCell ref="A67:B67"/>
    <mergeCell ref="A68:B68"/>
    <mergeCell ref="A69:B69"/>
    <mergeCell ref="A70:B70"/>
    <mergeCell ref="A71:B71"/>
    <mergeCell ref="A72:B72"/>
    <mergeCell ref="A61:B61"/>
    <mergeCell ref="A62:B62"/>
    <mergeCell ref="A63:B63"/>
    <mergeCell ref="A64:B64"/>
    <mergeCell ref="A65:B65"/>
    <mergeCell ref="A66:B66"/>
    <mergeCell ref="A60:B60"/>
    <mergeCell ref="A1:D1"/>
    <mergeCell ref="A2:D2"/>
    <mergeCell ref="B3:D3"/>
    <mergeCell ref="A38:D49"/>
    <mergeCell ref="A53:B53"/>
    <mergeCell ref="A55:B55"/>
    <mergeCell ref="A56:B56"/>
    <mergeCell ref="A57:B57"/>
    <mergeCell ref="A58:B58"/>
    <mergeCell ref="A59:B59"/>
  </mergeCells>
  <pageMargins left="0.75" right="0.75" top="1" bottom="1" header="0.5" footer="0.5"/>
  <pageSetup orientation="portrait" horizontalDpi="300"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zoomScale="80" zoomScaleNormal="80" workbookViewId="0">
      <selection sqref="A1:F1"/>
    </sheetView>
  </sheetViews>
  <sheetFormatPr baseColWidth="10" defaultRowHeight="15"/>
  <cols>
    <col min="1" max="1" width="44.42578125" customWidth="1"/>
    <col min="2" max="3" width="20.28515625" bestFit="1" customWidth="1"/>
    <col min="4" max="4" width="20" bestFit="1" customWidth="1"/>
    <col min="5" max="5" width="22.42578125" bestFit="1" customWidth="1"/>
    <col min="6" max="6" width="20.28515625" bestFit="1" customWidth="1"/>
  </cols>
  <sheetData>
    <row r="1" spans="1:6" ht="27" customHeight="1">
      <c r="A1" s="463" t="s">
        <v>576</v>
      </c>
      <c r="B1" s="463"/>
      <c r="C1" s="463"/>
      <c r="D1" s="463"/>
      <c r="E1" s="463"/>
      <c r="F1" s="463"/>
    </row>
    <row r="2" spans="1:6" ht="15.75" thickBot="1">
      <c r="A2" s="452" t="s">
        <v>577</v>
      </c>
      <c r="B2" s="453"/>
      <c r="C2" s="453"/>
      <c r="D2" s="453"/>
      <c r="E2" s="452"/>
      <c r="F2" s="453"/>
    </row>
    <row r="3" spans="1:6" ht="29.25" thickBot="1">
      <c r="A3" s="105" t="s">
        <v>578</v>
      </c>
      <c r="B3" s="288" t="s">
        <v>318</v>
      </c>
      <c r="C3" s="331" t="s">
        <v>579</v>
      </c>
      <c r="D3" s="288" t="s">
        <v>580</v>
      </c>
      <c r="E3" s="331" t="s">
        <v>581</v>
      </c>
      <c r="F3" s="288" t="s">
        <v>582</v>
      </c>
    </row>
    <row r="4" spans="1:6" ht="29.25" thickBot="1">
      <c r="A4" s="104" t="s">
        <v>583</v>
      </c>
      <c r="B4" s="332">
        <v>1015</v>
      </c>
      <c r="C4" s="333">
        <v>1006</v>
      </c>
      <c r="D4" s="333">
        <v>1025</v>
      </c>
      <c r="E4" s="333">
        <v>1035</v>
      </c>
      <c r="F4" s="334">
        <v>1041</v>
      </c>
    </row>
    <row r="5" spans="1:6" ht="43.5" thickBot="1">
      <c r="A5" s="104" t="s">
        <v>584</v>
      </c>
      <c r="B5" s="335">
        <v>1280</v>
      </c>
      <c r="C5" s="336">
        <v>1356</v>
      </c>
      <c r="D5" s="336">
        <v>1342</v>
      </c>
      <c r="E5" s="336">
        <v>1365</v>
      </c>
      <c r="F5" s="337">
        <v>1364</v>
      </c>
    </row>
    <row r="6" spans="1:6" ht="15.75" thickBot="1">
      <c r="A6" s="104" t="s">
        <v>585</v>
      </c>
      <c r="B6" s="335">
        <v>1994</v>
      </c>
      <c r="C6" s="336">
        <v>2288</v>
      </c>
      <c r="D6" s="336">
        <v>2340</v>
      </c>
      <c r="E6" s="336">
        <v>2374</v>
      </c>
      <c r="F6" s="337">
        <v>2315</v>
      </c>
    </row>
    <row r="7" spans="1:6" ht="43.5" thickBot="1">
      <c r="A7" s="104" t="s">
        <v>586</v>
      </c>
      <c r="B7" s="335">
        <v>12049</v>
      </c>
      <c r="C7" s="336">
        <v>13631</v>
      </c>
      <c r="D7" s="336">
        <v>13455</v>
      </c>
      <c r="E7" s="336">
        <v>13561</v>
      </c>
      <c r="F7" s="337">
        <v>13691</v>
      </c>
    </row>
    <row r="8" spans="1:6" ht="15.75" thickBot="1">
      <c r="A8" s="104" t="s">
        <v>587</v>
      </c>
      <c r="B8" s="338">
        <v>407</v>
      </c>
      <c r="C8" s="339">
        <v>451</v>
      </c>
      <c r="D8" s="339">
        <v>440</v>
      </c>
      <c r="E8" s="339">
        <v>438</v>
      </c>
      <c r="F8" s="340">
        <v>441</v>
      </c>
    </row>
    <row r="9" spans="1:6" ht="15.75" thickBot="1">
      <c r="A9" s="104" t="s">
        <v>588</v>
      </c>
      <c r="B9" s="338">
        <v>312</v>
      </c>
      <c r="C9" s="339">
        <v>322</v>
      </c>
      <c r="D9" s="339">
        <v>326</v>
      </c>
      <c r="E9" s="339">
        <v>327</v>
      </c>
      <c r="F9" s="340">
        <v>326</v>
      </c>
    </row>
    <row r="10" spans="1:6" ht="15.75" thickBot="1">
      <c r="A10" s="104" t="s">
        <v>589</v>
      </c>
      <c r="B10" s="338">
        <v>780</v>
      </c>
      <c r="C10" s="339">
        <v>828</v>
      </c>
      <c r="D10" s="339">
        <v>811</v>
      </c>
      <c r="E10" s="339">
        <v>831</v>
      </c>
      <c r="F10" s="340">
        <v>845</v>
      </c>
    </row>
    <row r="11" spans="1:6" ht="43.5" thickBot="1">
      <c r="A11" s="104" t="s">
        <v>590</v>
      </c>
      <c r="B11" s="335">
        <v>3059</v>
      </c>
      <c r="C11" s="336">
        <v>3213</v>
      </c>
      <c r="D11" s="336">
        <v>3200</v>
      </c>
      <c r="E11" s="336">
        <v>3229</v>
      </c>
      <c r="F11" s="337">
        <v>3212</v>
      </c>
    </row>
    <row r="12" spans="1:6" ht="43.5" thickBot="1">
      <c r="A12" s="104" t="s">
        <v>591</v>
      </c>
      <c r="B12" s="335">
        <v>1555</v>
      </c>
      <c r="C12" s="336">
        <v>1666</v>
      </c>
      <c r="D12" s="336">
        <v>1599</v>
      </c>
      <c r="E12" s="336">
        <v>1626</v>
      </c>
      <c r="F12" s="337">
        <v>1658</v>
      </c>
    </row>
    <row r="13" spans="1:6" ht="29.25" thickBot="1">
      <c r="A13" s="104" t="s">
        <v>592</v>
      </c>
      <c r="B13" s="335">
        <v>2743</v>
      </c>
      <c r="C13" s="336">
        <v>3071</v>
      </c>
      <c r="D13" s="336">
        <v>2967</v>
      </c>
      <c r="E13" s="336">
        <v>2986</v>
      </c>
      <c r="F13" s="337">
        <v>2988</v>
      </c>
    </row>
    <row r="14" spans="1:6" ht="28.5">
      <c r="A14" s="105" t="s">
        <v>593</v>
      </c>
      <c r="B14" s="341">
        <v>25194</v>
      </c>
      <c r="C14" s="342">
        <v>27832</v>
      </c>
      <c r="D14" s="342">
        <v>27505</v>
      </c>
      <c r="E14" s="342">
        <v>27772</v>
      </c>
      <c r="F14" s="343">
        <v>27881</v>
      </c>
    </row>
    <row r="16" spans="1:6">
      <c r="A16" s="388" t="s">
        <v>594</v>
      </c>
      <c r="B16" s="388"/>
      <c r="C16" s="388"/>
      <c r="D16" s="388"/>
      <c r="E16" s="388"/>
      <c r="F16" s="388"/>
    </row>
    <row r="17" spans="1:7">
      <c r="A17" s="388"/>
      <c r="B17" s="388"/>
      <c r="C17" s="388"/>
      <c r="D17" s="388"/>
      <c r="E17" s="388"/>
      <c r="F17" s="388"/>
    </row>
    <row r="18" spans="1:7">
      <c r="A18" s="388"/>
      <c r="B18" s="388"/>
      <c r="C18" s="388"/>
      <c r="D18" s="388"/>
      <c r="E18" s="388"/>
      <c r="F18" s="388"/>
    </row>
    <row r="19" spans="1:7">
      <c r="A19" s="388"/>
      <c r="B19" s="388"/>
      <c r="C19" s="388"/>
      <c r="D19" s="388"/>
      <c r="E19" s="388"/>
      <c r="F19" s="388"/>
    </row>
    <row r="20" spans="1:7">
      <c r="A20" s="388"/>
      <c r="B20" s="388"/>
      <c r="C20" s="388"/>
      <c r="D20" s="388"/>
      <c r="E20" s="388"/>
      <c r="F20" s="388"/>
    </row>
    <row r="21" spans="1:7">
      <c r="G21" s="6"/>
    </row>
    <row r="22" spans="1:7">
      <c r="A22" s="462" t="s">
        <v>246</v>
      </c>
      <c r="B22" s="442"/>
      <c r="C22" s="442"/>
      <c r="D22" s="442"/>
      <c r="E22" s="442"/>
      <c r="F22" s="442"/>
    </row>
    <row r="23" spans="1:7">
      <c r="A23" s="462" t="s">
        <v>595</v>
      </c>
      <c r="B23" s="442"/>
      <c r="C23" s="442"/>
      <c r="D23" s="442"/>
      <c r="E23" s="442"/>
      <c r="F23" s="442"/>
    </row>
    <row r="24" spans="1:7">
      <c r="A24" t="s">
        <v>197</v>
      </c>
      <c r="G24" s="6"/>
    </row>
    <row r="26" spans="1:7">
      <c r="A26" s="10" t="s">
        <v>596</v>
      </c>
      <c r="B26" s="10"/>
      <c r="C26" s="10"/>
      <c r="D26" s="10"/>
      <c r="E26" s="10"/>
      <c r="F26" s="10"/>
    </row>
    <row r="27" spans="1:7">
      <c r="A27" s="10" t="s">
        <v>49</v>
      </c>
    </row>
  </sheetData>
  <sheetProtection algorithmName="SHA-512" hashValue="UOq1tg2Ybwva8pwZC3Kwb2bKOSOgNqFPiFrhB5pJ3wr62HD1b1G9op5F8PpgfQMU9eradVG51FrB7BoZIeA5Zg==" saltValue="VS7BIUbfcmcBUNLefcngMw==" spinCount="100000" sheet="1" objects="1" scenarios="1"/>
  <mergeCells count="6">
    <mergeCell ref="A23:F23"/>
    <mergeCell ref="A1:F1"/>
    <mergeCell ref="A2:D2"/>
    <mergeCell ref="E2:F2"/>
    <mergeCell ref="A16:F20"/>
    <mergeCell ref="A22:F22"/>
  </mergeCells>
  <pageMargins left="0.7" right="0.7" top="0.75" bottom="0.75" header="0.3" footer="0.3"/>
  <pageSetup paperSize="9" orientation="portrait" horizontalDpi="1200" verticalDpi="12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
  <sheetViews>
    <sheetView showGridLines="0" zoomScale="80" zoomScaleNormal="80" workbookViewId="0">
      <selection activeCell="A2" sqref="A2:D2"/>
    </sheetView>
  </sheetViews>
  <sheetFormatPr baseColWidth="10" defaultColWidth="9.140625" defaultRowHeight="12.75"/>
  <cols>
    <col min="1" max="1" width="39" style="102" customWidth="1"/>
    <col min="2" max="2" width="12.7109375" style="102" customWidth="1"/>
    <col min="3" max="3" width="20.140625" style="102" bestFit="1" customWidth="1"/>
    <col min="4" max="4" width="19.85546875" style="102" bestFit="1" customWidth="1"/>
    <col min="5" max="5" width="18.42578125" style="102" bestFit="1" customWidth="1"/>
    <col min="6" max="6" width="22.140625" style="102" bestFit="1" customWidth="1"/>
    <col min="7" max="256" width="9.140625" style="102"/>
    <col min="257" max="257" width="39" style="102" customWidth="1"/>
    <col min="258" max="512" width="9.140625" style="102"/>
    <col min="513" max="513" width="39" style="102" customWidth="1"/>
    <col min="514" max="768" width="9.140625" style="102"/>
    <col min="769" max="769" width="39" style="102" customWidth="1"/>
    <col min="770" max="1024" width="9.140625" style="102"/>
    <col min="1025" max="1025" width="39" style="102" customWidth="1"/>
    <col min="1026" max="1280" width="9.140625" style="102"/>
    <col min="1281" max="1281" width="39" style="102" customWidth="1"/>
    <col min="1282" max="1536" width="9.140625" style="102"/>
    <col min="1537" max="1537" width="39" style="102" customWidth="1"/>
    <col min="1538" max="1792" width="9.140625" style="102"/>
    <col min="1793" max="1793" width="39" style="102" customWidth="1"/>
    <col min="1794" max="2048" width="9.140625" style="102"/>
    <col min="2049" max="2049" width="39" style="102" customWidth="1"/>
    <col min="2050" max="2304" width="9.140625" style="102"/>
    <col min="2305" max="2305" width="39" style="102" customWidth="1"/>
    <col min="2306" max="2560" width="9.140625" style="102"/>
    <col min="2561" max="2561" width="39" style="102" customWidth="1"/>
    <col min="2562" max="2816" width="9.140625" style="102"/>
    <col min="2817" max="2817" width="39" style="102" customWidth="1"/>
    <col min="2818" max="3072" width="9.140625" style="102"/>
    <col min="3073" max="3073" width="39" style="102" customWidth="1"/>
    <col min="3074" max="3328" width="9.140625" style="102"/>
    <col min="3329" max="3329" width="39" style="102" customWidth="1"/>
    <col min="3330" max="3584" width="9.140625" style="102"/>
    <col min="3585" max="3585" width="39" style="102" customWidth="1"/>
    <col min="3586" max="3840" width="9.140625" style="102"/>
    <col min="3841" max="3841" width="39" style="102" customWidth="1"/>
    <col min="3842" max="4096" width="9.140625" style="102"/>
    <col min="4097" max="4097" width="39" style="102" customWidth="1"/>
    <col min="4098" max="4352" width="9.140625" style="102"/>
    <col min="4353" max="4353" width="39" style="102" customWidth="1"/>
    <col min="4354" max="4608" width="9.140625" style="102"/>
    <col min="4609" max="4609" width="39" style="102" customWidth="1"/>
    <col min="4610" max="4864" width="9.140625" style="102"/>
    <col min="4865" max="4865" width="39" style="102" customWidth="1"/>
    <col min="4866" max="5120" width="9.140625" style="102"/>
    <col min="5121" max="5121" width="39" style="102" customWidth="1"/>
    <col min="5122" max="5376" width="9.140625" style="102"/>
    <col min="5377" max="5377" width="39" style="102" customWidth="1"/>
    <col min="5378" max="5632" width="9.140625" style="102"/>
    <col min="5633" max="5633" width="39" style="102" customWidth="1"/>
    <col min="5634" max="5888" width="9.140625" style="102"/>
    <col min="5889" max="5889" width="39" style="102" customWidth="1"/>
    <col min="5890" max="6144" width="9.140625" style="102"/>
    <col min="6145" max="6145" width="39" style="102" customWidth="1"/>
    <col min="6146" max="6400" width="9.140625" style="102"/>
    <col min="6401" max="6401" width="39" style="102" customWidth="1"/>
    <col min="6402" max="6656" width="9.140625" style="102"/>
    <col min="6657" max="6657" width="39" style="102" customWidth="1"/>
    <col min="6658" max="6912" width="9.140625" style="102"/>
    <col min="6913" max="6913" width="39" style="102" customWidth="1"/>
    <col min="6914" max="7168" width="9.140625" style="102"/>
    <col min="7169" max="7169" width="39" style="102" customWidth="1"/>
    <col min="7170" max="7424" width="9.140625" style="102"/>
    <col min="7425" max="7425" width="39" style="102" customWidth="1"/>
    <col min="7426" max="7680" width="9.140625" style="102"/>
    <col min="7681" max="7681" width="39" style="102" customWidth="1"/>
    <col min="7682" max="7936" width="9.140625" style="102"/>
    <col min="7937" max="7937" width="39" style="102" customWidth="1"/>
    <col min="7938" max="8192" width="9.140625" style="102"/>
    <col min="8193" max="8193" width="39" style="102" customWidth="1"/>
    <col min="8194" max="8448" width="9.140625" style="102"/>
    <col min="8449" max="8449" width="39" style="102" customWidth="1"/>
    <col min="8450" max="8704" width="9.140625" style="102"/>
    <col min="8705" max="8705" width="39" style="102" customWidth="1"/>
    <col min="8706" max="8960" width="9.140625" style="102"/>
    <col min="8961" max="8961" width="39" style="102" customWidth="1"/>
    <col min="8962" max="9216" width="9.140625" style="102"/>
    <col min="9217" max="9217" width="39" style="102" customWidth="1"/>
    <col min="9218" max="9472" width="9.140625" style="102"/>
    <col min="9473" max="9473" width="39" style="102" customWidth="1"/>
    <col min="9474" max="9728" width="9.140625" style="102"/>
    <col min="9729" max="9729" width="39" style="102" customWidth="1"/>
    <col min="9730" max="9984" width="9.140625" style="102"/>
    <col min="9985" max="9985" width="39" style="102" customWidth="1"/>
    <col min="9986" max="10240" width="9.140625" style="102"/>
    <col min="10241" max="10241" width="39" style="102" customWidth="1"/>
    <col min="10242" max="10496" width="9.140625" style="102"/>
    <col min="10497" max="10497" width="39" style="102" customWidth="1"/>
    <col min="10498" max="10752" width="9.140625" style="102"/>
    <col min="10753" max="10753" width="39" style="102" customWidth="1"/>
    <col min="10754" max="11008" width="9.140625" style="102"/>
    <col min="11009" max="11009" width="39" style="102" customWidth="1"/>
    <col min="11010" max="11264" width="9.140625" style="102"/>
    <col min="11265" max="11265" width="39" style="102" customWidth="1"/>
    <col min="11266" max="11520" width="9.140625" style="102"/>
    <col min="11521" max="11521" width="39" style="102" customWidth="1"/>
    <col min="11522" max="11776" width="9.140625" style="102"/>
    <col min="11777" max="11777" width="39" style="102" customWidth="1"/>
    <col min="11778" max="12032" width="9.140625" style="102"/>
    <col min="12033" max="12033" width="39" style="102" customWidth="1"/>
    <col min="12034" max="12288" width="9.140625" style="102"/>
    <col min="12289" max="12289" width="39" style="102" customWidth="1"/>
    <col min="12290" max="12544" width="9.140625" style="102"/>
    <col min="12545" max="12545" width="39" style="102" customWidth="1"/>
    <col min="12546" max="12800" width="9.140625" style="102"/>
    <col min="12801" max="12801" width="39" style="102" customWidth="1"/>
    <col min="12802" max="13056" width="9.140625" style="102"/>
    <col min="13057" max="13057" width="39" style="102" customWidth="1"/>
    <col min="13058" max="13312" width="9.140625" style="102"/>
    <col min="13313" max="13313" width="39" style="102" customWidth="1"/>
    <col min="13314" max="13568" width="9.140625" style="102"/>
    <col min="13569" max="13569" width="39" style="102" customWidth="1"/>
    <col min="13570" max="13824" width="9.140625" style="102"/>
    <col min="13825" max="13825" width="39" style="102" customWidth="1"/>
    <col min="13826" max="14080" width="9.140625" style="102"/>
    <col min="14081" max="14081" width="39" style="102" customWidth="1"/>
    <col min="14082" max="14336" width="9.140625" style="102"/>
    <col min="14337" max="14337" width="39" style="102" customWidth="1"/>
    <col min="14338" max="14592" width="9.140625" style="102"/>
    <col min="14593" max="14593" width="39" style="102" customWidth="1"/>
    <col min="14594" max="14848" width="9.140625" style="102"/>
    <col min="14849" max="14849" width="39" style="102" customWidth="1"/>
    <col min="14850" max="15104" width="9.140625" style="102"/>
    <col min="15105" max="15105" width="39" style="102" customWidth="1"/>
    <col min="15106" max="15360" width="9.140625" style="102"/>
    <col min="15361" max="15361" width="39" style="102" customWidth="1"/>
    <col min="15362" max="15616" width="9.140625" style="102"/>
    <col min="15617" max="15617" width="39" style="102" customWidth="1"/>
    <col min="15618" max="15872" width="9.140625" style="102"/>
    <col min="15873" max="15873" width="39" style="102" customWidth="1"/>
    <col min="15874" max="16128" width="9.140625" style="102"/>
    <col min="16129" max="16129" width="39" style="102" customWidth="1"/>
    <col min="16130" max="16384" width="9.140625" style="102"/>
  </cols>
  <sheetData>
    <row r="1" spans="1:6" ht="27" customHeight="1">
      <c r="A1" s="464" t="s">
        <v>287</v>
      </c>
      <c r="B1" s="465"/>
      <c r="C1" s="465"/>
      <c r="D1" s="465"/>
      <c r="E1" s="465"/>
      <c r="F1" s="465"/>
    </row>
    <row r="2" spans="1:6">
      <c r="A2" s="452" t="s">
        <v>254</v>
      </c>
      <c r="B2" s="453"/>
      <c r="C2" s="453"/>
      <c r="D2" s="453"/>
      <c r="E2" s="452"/>
      <c r="F2" s="453"/>
    </row>
    <row r="3" spans="1:6">
      <c r="B3" s="466" t="s">
        <v>318</v>
      </c>
      <c r="C3" s="466"/>
      <c r="D3" s="466"/>
      <c r="E3" s="466"/>
      <c r="F3" s="466"/>
    </row>
    <row r="4" spans="1:6" ht="18" customHeight="1">
      <c r="B4" s="291" t="s">
        <v>179</v>
      </c>
      <c r="C4" s="292" t="s">
        <v>290</v>
      </c>
      <c r="D4" s="292" t="s">
        <v>255</v>
      </c>
      <c r="E4" s="292" t="s">
        <v>256</v>
      </c>
      <c r="F4" s="292" t="s">
        <v>291</v>
      </c>
    </row>
    <row r="5" spans="1:6">
      <c r="A5" s="107" t="s">
        <v>257</v>
      </c>
      <c r="B5" s="293">
        <v>357.75</v>
      </c>
      <c r="C5" s="294">
        <v>209.14</v>
      </c>
      <c r="D5" s="294">
        <v>172.04</v>
      </c>
      <c r="E5" s="294">
        <v>37.1</v>
      </c>
      <c r="F5" s="295">
        <v>148.61000000000001</v>
      </c>
    </row>
    <row r="6" spans="1:6">
      <c r="A6" s="107" t="s">
        <v>258</v>
      </c>
      <c r="B6" s="296">
        <v>58.95</v>
      </c>
      <c r="C6" s="297">
        <v>35.409999999999997</v>
      </c>
      <c r="D6" s="297">
        <v>27.77</v>
      </c>
      <c r="E6" s="297">
        <v>7.65</v>
      </c>
      <c r="F6" s="298">
        <v>23.54</v>
      </c>
    </row>
    <row r="7" spans="1:6">
      <c r="A7" s="107" t="s">
        <v>259</v>
      </c>
      <c r="B7" s="296">
        <v>15.89</v>
      </c>
      <c r="C7" s="297">
        <v>8.8699999999999992</v>
      </c>
      <c r="D7" s="297">
        <v>6.75</v>
      </c>
      <c r="E7" s="297">
        <v>2.12</v>
      </c>
      <c r="F7" s="298">
        <v>7.03</v>
      </c>
    </row>
    <row r="8" spans="1:6">
      <c r="A8" s="107" t="s">
        <v>260</v>
      </c>
      <c r="B8" s="296">
        <v>30.68</v>
      </c>
      <c r="C8" s="297">
        <v>17.57</v>
      </c>
      <c r="D8" s="297">
        <v>13.78</v>
      </c>
      <c r="E8" s="297">
        <v>3.78</v>
      </c>
      <c r="F8" s="298">
        <v>13.11</v>
      </c>
    </row>
    <row r="9" spans="1:6">
      <c r="A9" s="107" t="s">
        <v>261</v>
      </c>
      <c r="B9" s="296">
        <v>98.95</v>
      </c>
      <c r="C9" s="297">
        <v>58.92</v>
      </c>
      <c r="D9" s="297">
        <v>45.11</v>
      </c>
      <c r="E9" s="297">
        <v>13.81</v>
      </c>
      <c r="F9" s="298">
        <v>40.03</v>
      </c>
    </row>
    <row r="10" spans="1:6">
      <c r="A10" s="107" t="s">
        <v>262</v>
      </c>
      <c r="B10" s="296">
        <v>72.91</v>
      </c>
      <c r="C10" s="297">
        <v>44.84</v>
      </c>
      <c r="D10" s="297">
        <v>36.15</v>
      </c>
      <c r="E10" s="297">
        <v>8.69</v>
      </c>
      <c r="F10" s="298">
        <v>28.07</v>
      </c>
    </row>
    <row r="11" spans="1:6">
      <c r="A11" s="107" t="s">
        <v>263</v>
      </c>
      <c r="B11" s="296">
        <v>143.74</v>
      </c>
      <c r="C11" s="297">
        <v>88.22</v>
      </c>
      <c r="D11" s="297">
        <v>71.040000000000006</v>
      </c>
      <c r="E11" s="297">
        <v>17.170000000000002</v>
      </c>
      <c r="F11" s="298">
        <v>55.53</v>
      </c>
    </row>
    <row r="12" spans="1:6">
      <c r="A12" s="107" t="s">
        <v>264</v>
      </c>
      <c r="B12" s="296">
        <v>47.87</v>
      </c>
      <c r="C12" s="297">
        <v>29.57</v>
      </c>
      <c r="D12" s="297">
        <v>22.59</v>
      </c>
      <c r="E12" s="297">
        <v>6.97</v>
      </c>
      <c r="F12" s="298">
        <v>18.3</v>
      </c>
    </row>
    <row r="13" spans="1:6">
      <c r="A13" s="108" t="s">
        <v>288</v>
      </c>
      <c r="B13" s="296">
        <v>826.74</v>
      </c>
      <c r="C13" s="299">
        <v>492.53</v>
      </c>
      <c r="D13" s="299">
        <v>395.24</v>
      </c>
      <c r="E13" s="299">
        <v>97.3</v>
      </c>
      <c r="F13" s="300">
        <v>334.2</v>
      </c>
    </row>
    <row r="14" spans="1:6">
      <c r="A14" s="109" t="s">
        <v>289</v>
      </c>
      <c r="B14" s="301">
        <v>1916.41</v>
      </c>
      <c r="C14" s="302">
        <v>1145.53</v>
      </c>
      <c r="D14" s="303">
        <v>930.24</v>
      </c>
      <c r="E14" s="303">
        <v>215.29</v>
      </c>
      <c r="F14" s="304">
        <v>770.89</v>
      </c>
    </row>
    <row r="15" spans="1:6">
      <c r="B15" s="106"/>
      <c r="C15" s="106"/>
      <c r="D15" s="106"/>
      <c r="E15" s="106"/>
      <c r="F15" s="106"/>
    </row>
    <row r="16" spans="1:6">
      <c r="A16" s="456" t="s">
        <v>246</v>
      </c>
      <c r="B16" s="457"/>
      <c r="C16" s="457"/>
      <c r="D16" s="457"/>
      <c r="E16" s="457"/>
      <c r="F16" s="457"/>
    </row>
    <row r="17" spans="1:6">
      <c r="A17" s="102" t="s">
        <v>197</v>
      </c>
    </row>
    <row r="18" spans="1:6">
      <c r="A18" s="456" t="s">
        <v>265</v>
      </c>
      <c r="B18" s="457"/>
      <c r="C18" s="457"/>
      <c r="D18" s="457"/>
      <c r="E18" s="457"/>
      <c r="F18" s="457"/>
    </row>
    <row r="19" spans="1:6">
      <c r="A19" s="456" t="s">
        <v>266</v>
      </c>
      <c r="B19" s="457"/>
      <c r="C19" s="457"/>
      <c r="D19" s="457"/>
      <c r="E19" s="457"/>
      <c r="F19" s="457"/>
    </row>
    <row r="20" spans="1:6">
      <c r="A20" s="456" t="s">
        <v>267</v>
      </c>
      <c r="B20" s="457"/>
      <c r="C20" s="457"/>
      <c r="D20" s="457"/>
      <c r="E20" s="457"/>
      <c r="F20" s="457"/>
    </row>
    <row r="21" spans="1:6">
      <c r="A21" s="456" t="s">
        <v>268</v>
      </c>
      <c r="B21" s="457"/>
      <c r="C21" s="457"/>
      <c r="D21" s="457"/>
      <c r="E21" s="457"/>
      <c r="F21" s="457"/>
    </row>
    <row r="22" spans="1:6">
      <c r="A22" s="456" t="s">
        <v>269</v>
      </c>
      <c r="B22" s="457"/>
      <c r="C22" s="457"/>
      <c r="D22" s="457"/>
      <c r="E22" s="457"/>
      <c r="F22" s="457"/>
    </row>
    <row r="23" spans="1:6">
      <c r="A23" s="456" t="s">
        <v>270</v>
      </c>
      <c r="B23" s="457"/>
      <c r="C23" s="457"/>
      <c r="D23" s="457"/>
      <c r="E23" s="457"/>
      <c r="F23" s="457"/>
    </row>
    <row r="24" spans="1:6">
      <c r="A24" s="456" t="s">
        <v>271</v>
      </c>
      <c r="B24" s="457"/>
      <c r="C24" s="457"/>
      <c r="D24" s="457"/>
      <c r="E24" s="457"/>
      <c r="F24" s="457"/>
    </row>
    <row r="25" spans="1:6">
      <c r="A25" s="456" t="s">
        <v>272</v>
      </c>
      <c r="B25" s="457"/>
      <c r="C25" s="457"/>
      <c r="D25" s="457"/>
      <c r="E25" s="457"/>
      <c r="F25" s="457"/>
    </row>
    <row r="26" spans="1:6">
      <c r="A26" s="456" t="s">
        <v>273</v>
      </c>
      <c r="B26" s="457"/>
      <c r="C26" s="457"/>
      <c r="D26" s="457"/>
      <c r="E26" s="457"/>
      <c r="F26" s="457"/>
    </row>
    <row r="27" spans="1:6">
      <c r="A27" s="456" t="s">
        <v>274</v>
      </c>
      <c r="B27" s="457"/>
      <c r="C27" s="457"/>
      <c r="D27" s="457"/>
      <c r="E27" s="457"/>
      <c r="F27" s="457"/>
    </row>
    <row r="28" spans="1:6">
      <c r="A28" s="456" t="s">
        <v>275</v>
      </c>
      <c r="B28" s="457"/>
      <c r="C28" s="457"/>
      <c r="D28" s="457"/>
      <c r="E28" s="457"/>
      <c r="F28" s="457"/>
    </row>
    <row r="29" spans="1:6">
      <c r="A29" s="456" t="s">
        <v>276</v>
      </c>
      <c r="B29" s="457"/>
      <c r="C29" s="457"/>
      <c r="D29" s="457"/>
      <c r="E29" s="457"/>
      <c r="F29" s="457"/>
    </row>
    <row r="30" spans="1:6">
      <c r="A30" s="456" t="s">
        <v>277</v>
      </c>
      <c r="B30" s="457"/>
      <c r="C30" s="457"/>
      <c r="D30" s="457"/>
      <c r="E30" s="457"/>
      <c r="F30" s="457"/>
    </row>
    <row r="31" spans="1:6">
      <c r="A31" s="456" t="s">
        <v>278</v>
      </c>
      <c r="B31" s="457"/>
      <c r="C31" s="457"/>
      <c r="D31" s="457"/>
      <c r="E31" s="457"/>
      <c r="F31" s="457"/>
    </row>
    <row r="32" spans="1:6">
      <c r="A32" s="456" t="s">
        <v>279</v>
      </c>
      <c r="B32" s="457"/>
      <c r="C32" s="457"/>
      <c r="D32" s="457"/>
      <c r="E32" s="457"/>
      <c r="F32" s="457"/>
    </row>
    <row r="33" spans="1:6">
      <c r="A33" s="456" t="s">
        <v>280</v>
      </c>
      <c r="B33" s="457"/>
      <c r="C33" s="457"/>
      <c r="D33" s="457"/>
      <c r="E33" s="457"/>
      <c r="F33" s="457"/>
    </row>
    <row r="34" spans="1:6">
      <c r="A34" s="456" t="s">
        <v>281</v>
      </c>
      <c r="B34" s="457"/>
      <c r="C34" s="457"/>
      <c r="D34" s="457"/>
      <c r="E34" s="457"/>
      <c r="F34" s="457"/>
    </row>
    <row r="35" spans="1:6">
      <c r="A35" s="102" t="s">
        <v>197</v>
      </c>
    </row>
    <row r="36" spans="1:6">
      <c r="A36" s="10" t="s">
        <v>292</v>
      </c>
      <c r="B36" s="110"/>
      <c r="C36" s="110"/>
      <c r="D36" s="110"/>
      <c r="E36" s="110"/>
      <c r="F36" s="110"/>
    </row>
    <row r="37" spans="1:6">
      <c r="A37" s="10" t="s">
        <v>49</v>
      </c>
    </row>
    <row r="39" spans="1:6">
      <c r="A39" s="456"/>
      <c r="B39" s="457"/>
      <c r="C39" s="457"/>
      <c r="D39" s="457"/>
      <c r="E39" s="457"/>
      <c r="F39" s="457"/>
    </row>
    <row r="40" spans="1:6">
      <c r="A40" s="456"/>
      <c r="B40" s="457"/>
      <c r="C40" s="457"/>
      <c r="D40" s="457"/>
      <c r="E40" s="457"/>
      <c r="F40" s="457"/>
    </row>
    <row r="41" spans="1:6">
      <c r="A41" s="456"/>
      <c r="B41" s="457"/>
      <c r="C41" s="457"/>
      <c r="D41" s="457"/>
      <c r="E41" s="457"/>
      <c r="F41" s="457"/>
    </row>
  </sheetData>
  <sheetProtection algorithmName="SHA-512" hashValue="F0ZImLhM/k96EJVJvmis/09TxdiE+w7z6vnToyTJp+5LIVOIio8hZuQ5Sh/7G6VZ3Xyeh1lXbIdmosoQ/E++iw==" saltValue="a89UP/3y8DYpvVE8TvNt9g==" spinCount="100000" sheet="1" objects="1" scenarios="1"/>
  <mergeCells count="25">
    <mergeCell ref="A39:F39"/>
    <mergeCell ref="A40:F40"/>
    <mergeCell ref="A41:F41"/>
    <mergeCell ref="A2:D2"/>
    <mergeCell ref="E2:F2"/>
    <mergeCell ref="A29:F29"/>
    <mergeCell ref="A30:F30"/>
    <mergeCell ref="A31:F31"/>
    <mergeCell ref="A32:F32"/>
    <mergeCell ref="A33:F33"/>
    <mergeCell ref="A34:F34"/>
    <mergeCell ref="A23:F23"/>
    <mergeCell ref="A24:F24"/>
    <mergeCell ref="A25:F25"/>
    <mergeCell ref="A26:F26"/>
    <mergeCell ref="A27:F27"/>
    <mergeCell ref="A1:F1"/>
    <mergeCell ref="B3:F3"/>
    <mergeCell ref="A16:F16"/>
    <mergeCell ref="A28:F28"/>
    <mergeCell ref="A18:F18"/>
    <mergeCell ref="A19:F19"/>
    <mergeCell ref="A20:F20"/>
    <mergeCell ref="A21:F21"/>
    <mergeCell ref="A22:F22"/>
  </mergeCells>
  <pageMargins left="0.75" right="0.75" top="1" bottom="1" header="0.5" footer="0.5"/>
  <pageSetup orientation="portrait" horizontalDpi="300" verticalDpi="300" copies="0"/>
  <headerFooter alignWithMargins="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zoomScale="80" zoomScaleNormal="80" workbookViewId="0">
      <selection activeCell="I36" sqref="I36"/>
    </sheetView>
  </sheetViews>
  <sheetFormatPr baseColWidth="10" defaultColWidth="9.140625" defaultRowHeight="12.75"/>
  <cols>
    <col min="1" max="1" width="39" style="102" customWidth="1"/>
    <col min="2" max="2" width="19.42578125" style="102" bestFit="1" customWidth="1"/>
    <col min="3" max="3" width="18.42578125" style="102" bestFit="1" customWidth="1"/>
    <col min="4" max="4" width="15.140625" style="102" bestFit="1" customWidth="1"/>
    <col min="5" max="256" width="9.140625" style="102"/>
    <col min="257" max="257" width="39" style="102" customWidth="1"/>
    <col min="258" max="512" width="9.140625" style="102"/>
    <col min="513" max="513" width="39" style="102" customWidth="1"/>
    <col min="514" max="768" width="9.140625" style="102"/>
    <col min="769" max="769" width="39" style="102" customWidth="1"/>
    <col min="770" max="1024" width="9.140625" style="102"/>
    <col min="1025" max="1025" width="39" style="102" customWidth="1"/>
    <col min="1026" max="1280" width="9.140625" style="102"/>
    <col min="1281" max="1281" width="39" style="102" customWidth="1"/>
    <col min="1282" max="1536" width="9.140625" style="102"/>
    <col min="1537" max="1537" width="39" style="102" customWidth="1"/>
    <col min="1538" max="1792" width="9.140625" style="102"/>
    <col min="1793" max="1793" width="39" style="102" customWidth="1"/>
    <col min="1794" max="2048" width="9.140625" style="102"/>
    <col min="2049" max="2049" width="39" style="102" customWidth="1"/>
    <col min="2050" max="2304" width="9.140625" style="102"/>
    <col min="2305" max="2305" width="39" style="102" customWidth="1"/>
    <col min="2306" max="2560" width="9.140625" style="102"/>
    <col min="2561" max="2561" width="39" style="102" customWidth="1"/>
    <col min="2562" max="2816" width="9.140625" style="102"/>
    <col min="2817" max="2817" width="39" style="102" customWidth="1"/>
    <col min="2818" max="3072" width="9.140625" style="102"/>
    <col min="3073" max="3073" width="39" style="102" customWidth="1"/>
    <col min="3074" max="3328" width="9.140625" style="102"/>
    <col min="3329" max="3329" width="39" style="102" customWidth="1"/>
    <col min="3330" max="3584" width="9.140625" style="102"/>
    <col min="3585" max="3585" width="39" style="102" customWidth="1"/>
    <col min="3586" max="3840" width="9.140625" style="102"/>
    <col min="3841" max="3841" width="39" style="102" customWidth="1"/>
    <col min="3842" max="4096" width="9.140625" style="102"/>
    <col min="4097" max="4097" width="39" style="102" customWidth="1"/>
    <col min="4098" max="4352" width="9.140625" style="102"/>
    <col min="4353" max="4353" width="39" style="102" customWidth="1"/>
    <col min="4354" max="4608" width="9.140625" style="102"/>
    <col min="4609" max="4609" width="39" style="102" customWidth="1"/>
    <col min="4610" max="4864" width="9.140625" style="102"/>
    <col min="4865" max="4865" width="39" style="102" customWidth="1"/>
    <col min="4866" max="5120" width="9.140625" style="102"/>
    <col min="5121" max="5121" width="39" style="102" customWidth="1"/>
    <col min="5122" max="5376" width="9.140625" style="102"/>
    <col min="5377" max="5377" width="39" style="102" customWidth="1"/>
    <col min="5378" max="5632" width="9.140625" style="102"/>
    <col min="5633" max="5633" width="39" style="102" customWidth="1"/>
    <col min="5634" max="5888" width="9.140625" style="102"/>
    <col min="5889" max="5889" width="39" style="102" customWidth="1"/>
    <col min="5890" max="6144" width="9.140625" style="102"/>
    <col min="6145" max="6145" width="39" style="102" customWidth="1"/>
    <col min="6146" max="6400" width="9.140625" style="102"/>
    <col min="6401" max="6401" width="39" style="102" customWidth="1"/>
    <col min="6402" max="6656" width="9.140625" style="102"/>
    <col min="6657" max="6657" width="39" style="102" customWidth="1"/>
    <col min="6658" max="6912" width="9.140625" style="102"/>
    <col min="6913" max="6913" width="39" style="102" customWidth="1"/>
    <col min="6914" max="7168" width="9.140625" style="102"/>
    <col min="7169" max="7169" width="39" style="102" customWidth="1"/>
    <col min="7170" max="7424" width="9.140625" style="102"/>
    <col min="7425" max="7425" width="39" style="102" customWidth="1"/>
    <col min="7426" max="7680" width="9.140625" style="102"/>
    <col min="7681" max="7681" width="39" style="102" customWidth="1"/>
    <col min="7682" max="7936" width="9.140625" style="102"/>
    <col min="7937" max="7937" width="39" style="102" customWidth="1"/>
    <col min="7938" max="8192" width="9.140625" style="102"/>
    <col min="8193" max="8193" width="39" style="102" customWidth="1"/>
    <col min="8194" max="8448" width="9.140625" style="102"/>
    <col min="8449" max="8449" width="39" style="102" customWidth="1"/>
    <col min="8450" max="8704" width="9.140625" style="102"/>
    <col min="8705" max="8705" width="39" style="102" customWidth="1"/>
    <col min="8706" max="8960" width="9.140625" style="102"/>
    <col min="8961" max="8961" width="39" style="102" customWidth="1"/>
    <col min="8962" max="9216" width="9.140625" style="102"/>
    <col min="9217" max="9217" width="39" style="102" customWidth="1"/>
    <col min="9218" max="9472" width="9.140625" style="102"/>
    <col min="9473" max="9473" width="39" style="102" customWidth="1"/>
    <col min="9474" max="9728" width="9.140625" style="102"/>
    <col min="9729" max="9729" width="39" style="102" customWidth="1"/>
    <col min="9730" max="9984" width="9.140625" style="102"/>
    <col min="9985" max="9985" width="39" style="102" customWidth="1"/>
    <col min="9986" max="10240" width="9.140625" style="102"/>
    <col min="10241" max="10241" width="39" style="102" customWidth="1"/>
    <col min="10242" max="10496" width="9.140625" style="102"/>
    <col min="10497" max="10497" width="39" style="102" customWidth="1"/>
    <col min="10498" max="10752" width="9.140625" style="102"/>
    <col min="10753" max="10753" width="39" style="102" customWidth="1"/>
    <col min="10754" max="11008" width="9.140625" style="102"/>
    <col min="11009" max="11009" width="39" style="102" customWidth="1"/>
    <col min="11010" max="11264" width="9.140625" style="102"/>
    <col min="11265" max="11265" width="39" style="102" customWidth="1"/>
    <col min="11266" max="11520" width="9.140625" style="102"/>
    <col min="11521" max="11521" width="39" style="102" customWidth="1"/>
    <col min="11522" max="11776" width="9.140625" style="102"/>
    <col min="11777" max="11777" width="39" style="102" customWidth="1"/>
    <col min="11778" max="12032" width="9.140625" style="102"/>
    <col min="12033" max="12033" width="39" style="102" customWidth="1"/>
    <col min="12034" max="12288" width="9.140625" style="102"/>
    <col min="12289" max="12289" width="39" style="102" customWidth="1"/>
    <col min="12290" max="12544" width="9.140625" style="102"/>
    <col min="12545" max="12545" width="39" style="102" customWidth="1"/>
    <col min="12546" max="12800" width="9.140625" style="102"/>
    <col min="12801" max="12801" width="39" style="102" customWidth="1"/>
    <col min="12802" max="13056" width="9.140625" style="102"/>
    <col min="13057" max="13057" width="39" style="102" customWidth="1"/>
    <col min="13058" max="13312" width="9.140625" style="102"/>
    <col min="13313" max="13313" width="39" style="102" customWidth="1"/>
    <col min="13314" max="13568" width="9.140625" style="102"/>
    <col min="13569" max="13569" width="39" style="102" customWidth="1"/>
    <col min="13570" max="13824" width="9.140625" style="102"/>
    <col min="13825" max="13825" width="39" style="102" customWidth="1"/>
    <col min="13826" max="14080" width="9.140625" style="102"/>
    <col min="14081" max="14081" width="39" style="102" customWidth="1"/>
    <col min="14082" max="14336" width="9.140625" style="102"/>
    <col min="14337" max="14337" width="39" style="102" customWidth="1"/>
    <col min="14338" max="14592" width="9.140625" style="102"/>
    <col min="14593" max="14593" width="39" style="102" customWidth="1"/>
    <col min="14594" max="14848" width="9.140625" style="102"/>
    <col min="14849" max="14849" width="39" style="102" customWidth="1"/>
    <col min="14850" max="15104" width="9.140625" style="102"/>
    <col min="15105" max="15105" width="39" style="102" customWidth="1"/>
    <col min="15106" max="15360" width="9.140625" style="102"/>
    <col min="15361" max="15361" width="39" style="102" customWidth="1"/>
    <col min="15362" max="15616" width="9.140625" style="102"/>
    <col min="15617" max="15617" width="39" style="102" customWidth="1"/>
    <col min="15618" max="15872" width="9.140625" style="102"/>
    <col min="15873" max="15873" width="39" style="102" customWidth="1"/>
    <col min="15874" max="16128" width="9.140625" style="102"/>
    <col min="16129" max="16129" width="39" style="102" customWidth="1"/>
    <col min="16130" max="16384" width="9.140625" style="102"/>
  </cols>
  <sheetData>
    <row r="1" spans="1:4" ht="26.25" customHeight="1">
      <c r="A1" s="464" t="s">
        <v>286</v>
      </c>
      <c r="B1" s="465"/>
      <c r="C1" s="465"/>
      <c r="D1" s="465"/>
    </row>
    <row r="2" spans="1:4">
      <c r="A2" s="452" t="s">
        <v>282</v>
      </c>
      <c r="B2" s="453"/>
      <c r="C2" s="453"/>
      <c r="D2" s="453"/>
    </row>
    <row r="3" spans="1:4">
      <c r="B3" s="466" t="s">
        <v>318</v>
      </c>
      <c r="C3" s="466"/>
      <c r="D3" s="466"/>
    </row>
    <row r="4" spans="1:4" ht="16.5" customHeight="1">
      <c r="B4" s="292" t="s">
        <v>283</v>
      </c>
      <c r="C4" s="292" t="s">
        <v>284</v>
      </c>
      <c r="D4" s="292" t="s">
        <v>285</v>
      </c>
    </row>
    <row r="5" spans="1:4">
      <c r="A5" s="107" t="s">
        <v>257</v>
      </c>
      <c r="B5" s="305">
        <v>58.46</v>
      </c>
      <c r="C5" s="294">
        <v>48.09</v>
      </c>
      <c r="D5" s="295">
        <v>17.739999999999998</v>
      </c>
    </row>
    <row r="6" spans="1:4">
      <c r="A6" s="107" t="s">
        <v>258</v>
      </c>
      <c r="B6" s="306">
        <v>60.07</v>
      </c>
      <c r="C6" s="297">
        <v>47.1</v>
      </c>
      <c r="D6" s="298">
        <v>21.59</v>
      </c>
    </row>
    <row r="7" spans="1:4">
      <c r="A7" s="107" t="s">
        <v>259</v>
      </c>
      <c r="B7" s="306">
        <v>55.79</v>
      </c>
      <c r="C7" s="297">
        <v>42.46</v>
      </c>
      <c r="D7" s="298">
        <v>23.9</v>
      </c>
    </row>
    <row r="8" spans="1:4">
      <c r="A8" s="107" t="s">
        <v>260</v>
      </c>
      <c r="B8" s="306">
        <v>57.26</v>
      </c>
      <c r="C8" s="297">
        <v>44.93</v>
      </c>
      <c r="D8" s="298">
        <v>21.53</v>
      </c>
    </row>
    <row r="9" spans="1:4">
      <c r="A9" s="107" t="s">
        <v>261</v>
      </c>
      <c r="B9" s="306">
        <v>59.55</v>
      </c>
      <c r="C9" s="297">
        <v>45.59</v>
      </c>
      <c r="D9" s="298">
        <v>23.44</v>
      </c>
    </row>
    <row r="10" spans="1:4">
      <c r="A10" s="107" t="s">
        <v>262</v>
      </c>
      <c r="B10" s="306">
        <v>61.5</v>
      </c>
      <c r="C10" s="297">
        <v>49.58</v>
      </c>
      <c r="D10" s="298">
        <v>19.39</v>
      </c>
    </row>
    <row r="11" spans="1:4">
      <c r="A11" s="107" t="s">
        <v>263</v>
      </c>
      <c r="B11" s="306">
        <v>61.37</v>
      </c>
      <c r="C11" s="297">
        <v>49.42</v>
      </c>
      <c r="D11" s="298">
        <v>19.47</v>
      </c>
    </row>
    <row r="12" spans="1:4">
      <c r="A12" s="107" t="s">
        <v>264</v>
      </c>
      <c r="B12" s="306">
        <v>61.77</v>
      </c>
      <c r="C12" s="297">
        <v>47.2</v>
      </c>
      <c r="D12" s="298">
        <v>23.59</v>
      </c>
    </row>
    <row r="13" spans="1:4">
      <c r="A13" s="108" t="s">
        <v>288</v>
      </c>
      <c r="B13" s="296">
        <v>59.58</v>
      </c>
      <c r="C13" s="299">
        <v>47.81</v>
      </c>
      <c r="D13" s="300">
        <v>19.75</v>
      </c>
    </row>
    <row r="14" spans="1:4">
      <c r="A14" s="109" t="s">
        <v>289</v>
      </c>
      <c r="B14" s="307">
        <v>59.78</v>
      </c>
      <c r="C14" s="303">
        <v>48.54</v>
      </c>
      <c r="D14" s="304">
        <v>18.79</v>
      </c>
    </row>
    <row r="16" spans="1:4">
      <c r="A16" s="456" t="s">
        <v>246</v>
      </c>
      <c r="B16" s="457"/>
      <c r="C16" s="457"/>
      <c r="D16" s="457"/>
    </row>
    <row r="17" spans="1:4">
      <c r="A17" s="456" t="s">
        <v>265</v>
      </c>
      <c r="B17" s="457"/>
      <c r="C17" s="457"/>
      <c r="D17" s="457"/>
    </row>
    <row r="18" spans="1:4">
      <c r="A18" s="456" t="s">
        <v>266</v>
      </c>
      <c r="B18" s="457"/>
      <c r="C18" s="457"/>
      <c r="D18" s="457"/>
    </row>
    <row r="19" spans="1:4">
      <c r="A19" s="456" t="s">
        <v>267</v>
      </c>
      <c r="B19" s="457"/>
      <c r="C19" s="457"/>
      <c r="D19" s="457"/>
    </row>
    <row r="20" spans="1:4">
      <c r="A20" s="456" t="s">
        <v>268</v>
      </c>
      <c r="B20" s="457"/>
      <c r="C20" s="457"/>
      <c r="D20" s="457"/>
    </row>
    <row r="21" spans="1:4">
      <c r="A21" s="456" t="s">
        <v>269</v>
      </c>
      <c r="B21" s="457"/>
      <c r="C21" s="457"/>
      <c r="D21" s="457"/>
    </row>
    <row r="22" spans="1:4">
      <c r="A22" s="456" t="s">
        <v>270</v>
      </c>
      <c r="B22" s="457"/>
      <c r="C22" s="457"/>
      <c r="D22" s="457"/>
    </row>
    <row r="23" spans="1:4">
      <c r="A23" s="456" t="s">
        <v>271</v>
      </c>
      <c r="B23" s="457"/>
      <c r="C23" s="457"/>
      <c r="D23" s="457"/>
    </row>
    <row r="24" spans="1:4">
      <c r="A24" s="456" t="s">
        <v>272</v>
      </c>
      <c r="B24" s="457"/>
      <c r="C24" s="457"/>
      <c r="D24" s="457"/>
    </row>
    <row r="25" spans="1:4">
      <c r="A25" s="456" t="s">
        <v>273</v>
      </c>
      <c r="B25" s="457"/>
      <c r="C25" s="457"/>
      <c r="D25" s="457"/>
    </row>
    <row r="26" spans="1:4">
      <c r="A26" s="456" t="s">
        <v>274</v>
      </c>
      <c r="B26" s="457"/>
      <c r="C26" s="457"/>
      <c r="D26" s="457"/>
    </row>
    <row r="27" spans="1:4">
      <c r="A27" s="456" t="s">
        <v>275</v>
      </c>
      <c r="B27" s="457"/>
      <c r="C27" s="457"/>
      <c r="D27" s="457"/>
    </row>
    <row r="28" spans="1:4">
      <c r="A28" s="456" t="s">
        <v>276</v>
      </c>
      <c r="B28" s="457"/>
      <c r="C28" s="457"/>
      <c r="D28" s="457"/>
    </row>
    <row r="29" spans="1:4">
      <c r="A29" s="456" t="s">
        <v>277</v>
      </c>
      <c r="B29" s="457"/>
      <c r="C29" s="457"/>
      <c r="D29" s="457"/>
    </row>
    <row r="30" spans="1:4">
      <c r="A30" s="456" t="s">
        <v>278</v>
      </c>
      <c r="B30" s="457"/>
      <c r="C30" s="457"/>
      <c r="D30" s="457"/>
    </row>
    <row r="31" spans="1:4">
      <c r="A31" s="456" t="s">
        <v>279</v>
      </c>
      <c r="B31" s="457"/>
      <c r="C31" s="457"/>
      <c r="D31" s="457"/>
    </row>
    <row r="32" spans="1:4">
      <c r="A32" s="456" t="s">
        <v>280</v>
      </c>
      <c r="B32" s="457"/>
      <c r="C32" s="457"/>
      <c r="D32" s="457"/>
    </row>
    <row r="33" spans="1:4">
      <c r="A33" s="456" t="s">
        <v>281</v>
      </c>
      <c r="B33" s="457"/>
      <c r="C33" s="457"/>
      <c r="D33" s="457"/>
    </row>
    <row r="34" spans="1:4">
      <c r="A34" s="102" t="s">
        <v>197</v>
      </c>
    </row>
    <row r="35" spans="1:4">
      <c r="A35" s="10" t="s">
        <v>292</v>
      </c>
    </row>
    <row r="36" spans="1:4">
      <c r="A36" s="10" t="s">
        <v>49</v>
      </c>
      <c r="B36" s="111"/>
      <c r="C36" s="111"/>
      <c r="D36" s="111"/>
    </row>
    <row r="38" spans="1:4">
      <c r="A38" s="456"/>
      <c r="B38" s="457"/>
      <c r="C38" s="457"/>
      <c r="D38" s="457"/>
    </row>
    <row r="41" spans="1:4">
      <c r="A41" s="456"/>
      <c r="B41" s="457"/>
      <c r="C41" s="457"/>
      <c r="D41" s="457"/>
    </row>
    <row r="42" spans="1:4">
      <c r="A42" s="456"/>
      <c r="B42" s="457"/>
      <c r="C42" s="457"/>
      <c r="D42" s="457"/>
    </row>
    <row r="43" spans="1:4">
      <c r="A43" s="456"/>
      <c r="B43" s="457"/>
      <c r="C43" s="457"/>
      <c r="D43" s="457"/>
    </row>
  </sheetData>
  <sheetProtection algorithmName="SHA-512" hashValue="fGtTD+uhPl3EQAHHj+IgWISGdU05ST/O298DAt/NUvCbakq4SOdvJW297gD/2jOHqX6i+wX9FNNabg43QvsyFQ==" saltValue="jaOmjX93UoWWsHQijzclqw==" spinCount="100000" sheet="1" objects="1" scenarios="1"/>
  <mergeCells count="25">
    <mergeCell ref="A38:D38"/>
    <mergeCell ref="A41:D41"/>
    <mergeCell ref="A42:D42"/>
    <mergeCell ref="A43:D43"/>
    <mergeCell ref="A28:D28"/>
    <mergeCell ref="A29:D29"/>
    <mergeCell ref="A30:D30"/>
    <mergeCell ref="A31:D31"/>
    <mergeCell ref="A32:D32"/>
    <mergeCell ref="A33:D33"/>
    <mergeCell ref="A1:D1"/>
    <mergeCell ref="A2:D2"/>
    <mergeCell ref="B3:D3"/>
    <mergeCell ref="A16:D16"/>
    <mergeCell ref="A27:D27"/>
    <mergeCell ref="A17:D17"/>
    <mergeCell ref="A18:D18"/>
    <mergeCell ref="A19:D19"/>
    <mergeCell ref="A20:D20"/>
    <mergeCell ref="A21:D21"/>
    <mergeCell ref="A22:D22"/>
    <mergeCell ref="A23:D23"/>
    <mergeCell ref="A24:D24"/>
    <mergeCell ref="A25:D25"/>
    <mergeCell ref="A26:D26"/>
  </mergeCells>
  <pageMargins left="0.75" right="0.75" top="1" bottom="1" header="0.5" footer="0.5"/>
  <pageSetup orientation="portrait" horizontalDpi="300" verticalDpi="300" copies="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0"/>
  <sheetViews>
    <sheetView showGridLines="0" topLeftCell="AE1" zoomScale="80" zoomScaleNormal="80" workbookViewId="0">
      <selection sqref="A1:AX1"/>
    </sheetView>
  </sheetViews>
  <sheetFormatPr baseColWidth="10" defaultRowHeight="15"/>
  <cols>
    <col min="3" max="3" width="12.140625" customWidth="1"/>
    <col min="8" max="8" width="12.140625" customWidth="1"/>
    <col min="13" max="13" width="12.140625" customWidth="1"/>
    <col min="18" max="18" width="12.140625" customWidth="1"/>
    <col min="23" max="23" width="12.140625" customWidth="1"/>
    <col min="28" max="28" width="12.140625" customWidth="1"/>
    <col min="33" max="33" width="12.140625" customWidth="1"/>
    <col min="38" max="38" width="12.140625" customWidth="1"/>
  </cols>
  <sheetData>
    <row r="1" spans="1:50" ht="21">
      <c r="A1" s="390" t="s">
        <v>481</v>
      </c>
      <c r="B1" s="390"/>
      <c r="C1" s="390"/>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c r="AF1" s="390"/>
      <c r="AG1" s="390"/>
      <c r="AH1" s="390"/>
      <c r="AI1" s="390"/>
      <c r="AJ1" s="390"/>
      <c r="AK1" s="390"/>
      <c r="AL1" s="390"/>
      <c r="AM1" s="390"/>
      <c r="AN1" s="390"/>
      <c r="AO1" s="390"/>
      <c r="AP1" s="390"/>
      <c r="AQ1" s="390"/>
      <c r="AR1" s="390"/>
      <c r="AS1" s="390"/>
      <c r="AT1" s="390"/>
      <c r="AU1" s="390"/>
      <c r="AV1" s="390"/>
      <c r="AW1" s="390"/>
      <c r="AX1" s="390"/>
    </row>
    <row r="2" spans="1:50" ht="63">
      <c r="A2" s="1" t="s">
        <v>32</v>
      </c>
      <c r="B2" s="2" t="s">
        <v>39</v>
      </c>
      <c r="C2" s="2" t="s">
        <v>40</v>
      </c>
      <c r="D2" s="2" t="s">
        <v>41</v>
      </c>
      <c r="E2" s="2" t="s">
        <v>42</v>
      </c>
      <c r="F2" s="1" t="s">
        <v>33</v>
      </c>
      <c r="G2" s="2" t="s">
        <v>39</v>
      </c>
      <c r="H2" s="2" t="s">
        <v>40</v>
      </c>
      <c r="I2" s="2" t="s">
        <v>41</v>
      </c>
      <c r="J2" s="2" t="s">
        <v>42</v>
      </c>
      <c r="K2" s="1" t="s">
        <v>34</v>
      </c>
      <c r="L2" s="2" t="s">
        <v>39</v>
      </c>
      <c r="M2" s="2" t="s">
        <v>40</v>
      </c>
      <c r="N2" s="2" t="s">
        <v>41</v>
      </c>
      <c r="O2" s="2" t="s">
        <v>42</v>
      </c>
      <c r="P2" s="1" t="s">
        <v>35</v>
      </c>
      <c r="Q2" s="2" t="s">
        <v>39</v>
      </c>
      <c r="R2" s="2" t="s">
        <v>40</v>
      </c>
      <c r="S2" s="2" t="s">
        <v>41</v>
      </c>
      <c r="T2" s="2" t="s">
        <v>42</v>
      </c>
      <c r="U2" s="1" t="s">
        <v>36</v>
      </c>
      <c r="V2" s="2" t="s">
        <v>39</v>
      </c>
      <c r="W2" s="2" t="s">
        <v>40</v>
      </c>
      <c r="X2" s="2" t="s">
        <v>41</v>
      </c>
      <c r="Y2" s="2" t="s">
        <v>42</v>
      </c>
      <c r="Z2" s="1" t="s">
        <v>37</v>
      </c>
      <c r="AA2" s="2" t="s">
        <v>39</v>
      </c>
      <c r="AB2" s="2" t="s">
        <v>40</v>
      </c>
      <c r="AC2" s="2" t="s">
        <v>41</v>
      </c>
      <c r="AD2" s="2" t="s">
        <v>42</v>
      </c>
      <c r="AE2" s="1" t="s">
        <v>38</v>
      </c>
      <c r="AF2" s="2" t="s">
        <v>39</v>
      </c>
      <c r="AG2" s="2" t="s">
        <v>40</v>
      </c>
      <c r="AH2" s="2" t="s">
        <v>41</v>
      </c>
      <c r="AI2" s="2" t="s">
        <v>42</v>
      </c>
      <c r="AJ2" s="1" t="s">
        <v>43</v>
      </c>
      <c r="AK2" s="2" t="s">
        <v>39</v>
      </c>
      <c r="AL2" s="2" t="s">
        <v>40</v>
      </c>
      <c r="AM2" s="2" t="s">
        <v>41</v>
      </c>
      <c r="AN2" s="2" t="s">
        <v>42</v>
      </c>
      <c r="AO2" s="1">
        <v>2018</v>
      </c>
      <c r="AP2" s="2" t="s">
        <v>39</v>
      </c>
      <c r="AQ2" s="2" t="s">
        <v>40</v>
      </c>
      <c r="AR2" s="2" t="s">
        <v>41</v>
      </c>
      <c r="AS2" s="2" t="s">
        <v>42</v>
      </c>
      <c r="AT2" s="1">
        <v>2019</v>
      </c>
      <c r="AU2" s="2" t="s">
        <v>39</v>
      </c>
      <c r="AV2" s="2" t="s">
        <v>40</v>
      </c>
      <c r="AW2" s="2" t="s">
        <v>41</v>
      </c>
      <c r="AX2" s="2" t="s">
        <v>42</v>
      </c>
    </row>
    <row r="3" spans="1:50">
      <c r="A3" s="3" t="s">
        <v>1</v>
      </c>
      <c r="B3">
        <v>43801</v>
      </c>
      <c r="C3">
        <v>2.1</v>
      </c>
      <c r="D3">
        <v>597</v>
      </c>
      <c r="E3">
        <v>1.4</v>
      </c>
      <c r="F3" s="3" t="s">
        <v>1</v>
      </c>
      <c r="G3">
        <v>45134</v>
      </c>
      <c r="H3">
        <v>2.1</v>
      </c>
      <c r="I3">
        <v>1333</v>
      </c>
      <c r="J3">
        <v>3</v>
      </c>
      <c r="K3" s="3" t="s">
        <v>1</v>
      </c>
      <c r="L3">
        <v>46894</v>
      </c>
      <c r="M3">
        <v>2.2000000000000002</v>
      </c>
      <c r="N3">
        <v>1760</v>
      </c>
      <c r="O3">
        <v>3.9</v>
      </c>
      <c r="P3" s="3" t="s">
        <v>1</v>
      </c>
      <c r="Q3">
        <v>49387</v>
      </c>
      <c r="R3">
        <v>2.2999999999999998</v>
      </c>
      <c r="S3">
        <v>2493</v>
      </c>
      <c r="T3">
        <v>5.3</v>
      </c>
      <c r="U3" s="3" t="s">
        <v>1</v>
      </c>
      <c r="V3">
        <v>46667</v>
      </c>
      <c r="W3">
        <v>2.2000000000000002</v>
      </c>
      <c r="X3">
        <v>-2720</v>
      </c>
      <c r="Y3">
        <v>-5.5</v>
      </c>
      <c r="Z3" s="3" t="s">
        <v>1</v>
      </c>
      <c r="AA3">
        <v>45405</v>
      </c>
      <c r="AB3">
        <v>2.2000000000000002</v>
      </c>
      <c r="AC3">
        <v>-1262</v>
      </c>
      <c r="AD3">
        <v>-2.7</v>
      </c>
      <c r="AE3" s="3" t="s">
        <v>1</v>
      </c>
      <c r="AF3">
        <v>47316</v>
      </c>
      <c r="AG3">
        <v>2.2999999999999998</v>
      </c>
      <c r="AH3">
        <v>1911</v>
      </c>
      <c r="AI3">
        <v>4.2</v>
      </c>
      <c r="AJ3" s="3" t="s">
        <v>1</v>
      </c>
      <c r="AK3">
        <v>46833</v>
      </c>
      <c r="AL3">
        <v>2.2000000000000002</v>
      </c>
      <c r="AM3">
        <v>-483</v>
      </c>
      <c r="AN3">
        <v>-1</v>
      </c>
      <c r="AO3" s="3" t="s">
        <v>1</v>
      </c>
      <c r="AP3" s="6">
        <v>47280</v>
      </c>
      <c r="AQ3" s="8">
        <v>2.2000000000000002</v>
      </c>
      <c r="AR3" s="8">
        <v>447</v>
      </c>
      <c r="AS3" s="8">
        <v>0.9</v>
      </c>
      <c r="AT3" s="3" t="s">
        <v>1</v>
      </c>
      <c r="AU3" s="6">
        <v>47869</v>
      </c>
      <c r="AV3" s="8">
        <v>2.2000000000000002</v>
      </c>
      <c r="AW3" s="8">
        <v>589</v>
      </c>
      <c r="AX3" s="8">
        <v>1.2</v>
      </c>
    </row>
    <row r="4" spans="1:50">
      <c r="A4" s="3" t="s">
        <v>2</v>
      </c>
      <c r="B4">
        <v>5543</v>
      </c>
      <c r="C4">
        <v>0.3</v>
      </c>
      <c r="D4">
        <v>41</v>
      </c>
      <c r="E4">
        <v>0.8</v>
      </c>
      <c r="F4" s="3" t="s">
        <v>2</v>
      </c>
      <c r="G4">
        <v>5536</v>
      </c>
      <c r="H4">
        <v>0.3</v>
      </c>
      <c r="I4">
        <v>-7</v>
      </c>
      <c r="J4">
        <v>-0.1</v>
      </c>
      <c r="K4" s="3" t="s">
        <v>2</v>
      </c>
      <c r="L4">
        <v>5507</v>
      </c>
      <c r="M4">
        <v>0.3</v>
      </c>
      <c r="N4">
        <v>-29</v>
      </c>
      <c r="O4">
        <v>-0.5</v>
      </c>
      <c r="P4" s="3" t="s">
        <v>2</v>
      </c>
      <c r="Q4">
        <v>5497</v>
      </c>
      <c r="R4">
        <v>0.3</v>
      </c>
      <c r="S4">
        <v>-10</v>
      </c>
      <c r="T4">
        <v>-0.2</v>
      </c>
      <c r="U4" s="3" t="s">
        <v>2</v>
      </c>
      <c r="V4">
        <v>5464</v>
      </c>
      <c r="W4">
        <v>0.3</v>
      </c>
      <c r="X4">
        <v>-33</v>
      </c>
      <c r="Y4">
        <v>-0.6</v>
      </c>
      <c r="Z4" s="3" t="s">
        <v>2</v>
      </c>
      <c r="AA4">
        <v>5499</v>
      </c>
      <c r="AB4">
        <v>0.3</v>
      </c>
      <c r="AC4">
        <v>35</v>
      </c>
      <c r="AD4">
        <v>0.6</v>
      </c>
      <c r="AE4" s="3" t="s">
        <v>2</v>
      </c>
      <c r="AF4">
        <v>5458</v>
      </c>
      <c r="AG4">
        <v>0.3</v>
      </c>
      <c r="AH4">
        <v>-41</v>
      </c>
      <c r="AI4">
        <v>-0.7</v>
      </c>
      <c r="AJ4" s="3" t="s">
        <v>2</v>
      </c>
      <c r="AK4">
        <v>5531</v>
      </c>
      <c r="AL4">
        <v>0.3</v>
      </c>
      <c r="AM4">
        <v>73</v>
      </c>
      <c r="AN4">
        <v>1.3</v>
      </c>
      <c r="AO4" s="3" t="s">
        <v>2</v>
      </c>
      <c r="AP4" s="6">
        <v>5562</v>
      </c>
      <c r="AQ4" s="8">
        <v>0.3</v>
      </c>
      <c r="AR4" s="8">
        <v>31</v>
      </c>
      <c r="AS4" s="8">
        <v>0.6</v>
      </c>
      <c r="AT4" s="3" t="s">
        <v>2</v>
      </c>
      <c r="AU4" s="6">
        <v>5551</v>
      </c>
      <c r="AV4" s="8">
        <v>0.3</v>
      </c>
      <c r="AW4" s="8">
        <v>-11</v>
      </c>
      <c r="AX4" s="8">
        <v>-0.2</v>
      </c>
    </row>
    <row r="5" spans="1:50">
      <c r="A5" s="3" t="s">
        <v>3</v>
      </c>
      <c r="B5">
        <v>7891</v>
      </c>
      <c r="C5">
        <v>0.4</v>
      </c>
      <c r="D5">
        <v>41</v>
      </c>
      <c r="E5">
        <v>0.5</v>
      </c>
      <c r="F5" s="3" t="s">
        <v>3</v>
      </c>
      <c r="G5">
        <v>7924</v>
      </c>
      <c r="H5">
        <v>0.4</v>
      </c>
      <c r="I5">
        <v>33</v>
      </c>
      <c r="J5">
        <v>0.4</v>
      </c>
      <c r="K5" s="3" t="s">
        <v>3</v>
      </c>
      <c r="L5">
        <v>8090</v>
      </c>
      <c r="M5">
        <v>0.4</v>
      </c>
      <c r="N5">
        <v>166</v>
      </c>
      <c r="O5">
        <v>2.1</v>
      </c>
      <c r="P5" s="3" t="s">
        <v>3</v>
      </c>
      <c r="Q5">
        <v>7392</v>
      </c>
      <c r="R5">
        <v>0.3</v>
      </c>
      <c r="S5">
        <v>-698</v>
      </c>
      <c r="T5">
        <v>-8.6</v>
      </c>
      <c r="U5" s="3" t="s">
        <v>3</v>
      </c>
      <c r="V5">
        <v>7670</v>
      </c>
      <c r="W5">
        <v>0.4</v>
      </c>
      <c r="X5">
        <v>278</v>
      </c>
      <c r="Y5">
        <v>3.8</v>
      </c>
      <c r="Z5" s="3" t="s">
        <v>3</v>
      </c>
      <c r="AA5">
        <v>7327</v>
      </c>
      <c r="AB5">
        <v>0.3</v>
      </c>
      <c r="AC5">
        <v>-343</v>
      </c>
      <c r="AD5">
        <v>-4.5</v>
      </c>
      <c r="AE5" s="3" t="s">
        <v>3</v>
      </c>
      <c r="AF5">
        <v>7423</v>
      </c>
      <c r="AG5">
        <v>0.4</v>
      </c>
      <c r="AH5">
        <v>96</v>
      </c>
      <c r="AI5">
        <v>1.3</v>
      </c>
      <c r="AJ5" s="3" t="s">
        <v>3</v>
      </c>
      <c r="AK5">
        <v>7594</v>
      </c>
      <c r="AL5">
        <v>0.4</v>
      </c>
      <c r="AM5">
        <v>171</v>
      </c>
      <c r="AN5">
        <v>2.2999999999999998</v>
      </c>
      <c r="AO5" s="3" t="s">
        <v>3</v>
      </c>
      <c r="AP5" s="6">
        <v>7831</v>
      </c>
      <c r="AQ5" s="8">
        <v>0.4</v>
      </c>
      <c r="AR5" s="8">
        <v>237</v>
      </c>
      <c r="AS5" s="8">
        <v>3</v>
      </c>
      <c r="AT5" s="3" t="s">
        <v>3</v>
      </c>
      <c r="AU5" s="6">
        <v>7988</v>
      </c>
      <c r="AV5" s="8">
        <v>0.4</v>
      </c>
      <c r="AW5" s="8">
        <v>157</v>
      </c>
      <c r="AX5" s="8">
        <v>2</v>
      </c>
    </row>
    <row r="6" spans="1:50">
      <c r="A6" s="3" t="s">
        <v>4</v>
      </c>
      <c r="B6">
        <v>79377</v>
      </c>
      <c r="C6">
        <v>3.8</v>
      </c>
      <c r="D6">
        <v>763</v>
      </c>
      <c r="E6">
        <v>1</v>
      </c>
      <c r="F6" s="3" t="s">
        <v>4</v>
      </c>
      <c r="G6">
        <v>75339</v>
      </c>
      <c r="H6">
        <v>3.5</v>
      </c>
      <c r="I6">
        <v>-4038</v>
      </c>
      <c r="J6">
        <v>-5.0999999999999996</v>
      </c>
      <c r="K6" s="3" t="s">
        <v>4</v>
      </c>
      <c r="L6">
        <v>77718</v>
      </c>
      <c r="M6">
        <v>3.7</v>
      </c>
      <c r="N6">
        <v>2379</v>
      </c>
      <c r="O6">
        <v>3.2</v>
      </c>
      <c r="P6" s="3" t="s">
        <v>4</v>
      </c>
      <c r="Q6">
        <v>80987</v>
      </c>
      <c r="R6">
        <v>3.8</v>
      </c>
      <c r="S6">
        <v>3269</v>
      </c>
      <c r="T6">
        <v>4.2</v>
      </c>
      <c r="U6" s="3" t="s">
        <v>4</v>
      </c>
      <c r="V6">
        <v>79890</v>
      </c>
      <c r="W6">
        <v>3.8</v>
      </c>
      <c r="X6">
        <v>-1097</v>
      </c>
      <c r="Y6">
        <v>-1.4</v>
      </c>
      <c r="Z6" s="3" t="s">
        <v>4</v>
      </c>
      <c r="AA6">
        <v>79928</v>
      </c>
      <c r="AB6">
        <v>3.8</v>
      </c>
      <c r="AC6">
        <v>38</v>
      </c>
      <c r="AD6">
        <v>0</v>
      </c>
      <c r="AE6" s="3" t="s">
        <v>4</v>
      </c>
      <c r="AF6">
        <v>79172</v>
      </c>
      <c r="AG6">
        <v>3.8</v>
      </c>
      <c r="AH6">
        <v>-756</v>
      </c>
      <c r="AI6">
        <v>-0.9</v>
      </c>
      <c r="AJ6" s="3" t="s">
        <v>4</v>
      </c>
      <c r="AK6">
        <v>78930</v>
      </c>
      <c r="AL6">
        <v>3.7</v>
      </c>
      <c r="AM6">
        <v>-242</v>
      </c>
      <c r="AN6">
        <v>-0.3</v>
      </c>
      <c r="AO6" s="3" t="s">
        <v>4</v>
      </c>
      <c r="AP6" s="6">
        <v>79448</v>
      </c>
      <c r="AQ6" s="8">
        <v>3.7</v>
      </c>
      <c r="AR6" s="8">
        <v>518</v>
      </c>
      <c r="AS6" s="8">
        <v>0.7</v>
      </c>
      <c r="AT6" s="3" t="s">
        <v>4</v>
      </c>
      <c r="AU6" s="6">
        <v>81216</v>
      </c>
      <c r="AV6" s="8">
        <v>3.8</v>
      </c>
      <c r="AW6" s="6">
        <v>1768</v>
      </c>
      <c r="AX6" s="8">
        <v>2.2000000000000002</v>
      </c>
    </row>
    <row r="7" spans="1:50">
      <c r="A7" s="3" t="s">
        <v>5</v>
      </c>
      <c r="B7">
        <v>5151</v>
      </c>
      <c r="C7">
        <v>0.2</v>
      </c>
      <c r="D7">
        <v>-43</v>
      </c>
      <c r="E7">
        <v>-0.8</v>
      </c>
      <c r="F7" s="3" t="s">
        <v>5</v>
      </c>
      <c r="G7">
        <v>5103</v>
      </c>
      <c r="H7">
        <v>0.2</v>
      </c>
      <c r="I7">
        <v>-48</v>
      </c>
      <c r="J7">
        <v>-0.9</v>
      </c>
      <c r="K7" s="3" t="s">
        <v>5</v>
      </c>
      <c r="L7">
        <v>4916</v>
      </c>
      <c r="M7">
        <v>0.2</v>
      </c>
      <c r="N7">
        <v>-187</v>
      </c>
      <c r="O7">
        <v>-3.7</v>
      </c>
      <c r="P7" s="3" t="s">
        <v>5</v>
      </c>
      <c r="Q7">
        <v>4961</v>
      </c>
      <c r="R7">
        <v>0.2</v>
      </c>
      <c r="S7">
        <v>45</v>
      </c>
      <c r="T7">
        <v>0.9</v>
      </c>
      <c r="U7" s="3" t="s">
        <v>5</v>
      </c>
      <c r="V7">
        <v>4884</v>
      </c>
      <c r="W7">
        <v>0.2</v>
      </c>
      <c r="X7">
        <v>-77</v>
      </c>
      <c r="Y7">
        <v>-1.6</v>
      </c>
      <c r="Z7" s="3" t="s">
        <v>5</v>
      </c>
      <c r="AA7">
        <v>4859</v>
      </c>
      <c r="AB7">
        <v>0.2</v>
      </c>
      <c r="AC7">
        <v>-25</v>
      </c>
      <c r="AD7">
        <v>-0.5</v>
      </c>
      <c r="AE7" s="3" t="s">
        <v>5</v>
      </c>
      <c r="AF7">
        <v>4832</v>
      </c>
      <c r="AG7">
        <v>0.2</v>
      </c>
      <c r="AH7">
        <v>-27</v>
      </c>
      <c r="AI7">
        <v>-0.6</v>
      </c>
      <c r="AJ7" s="3" t="s">
        <v>5</v>
      </c>
      <c r="AK7">
        <v>4797</v>
      </c>
      <c r="AL7">
        <v>0.2</v>
      </c>
      <c r="AM7">
        <v>-35</v>
      </c>
      <c r="AN7">
        <v>-0.7</v>
      </c>
      <c r="AO7" s="3" t="s">
        <v>5</v>
      </c>
      <c r="AP7" s="6">
        <v>4755</v>
      </c>
      <c r="AQ7" s="8">
        <v>0.2</v>
      </c>
      <c r="AR7" s="8">
        <v>-42</v>
      </c>
      <c r="AS7" s="8">
        <v>-0.9</v>
      </c>
      <c r="AT7" s="3" t="s">
        <v>5</v>
      </c>
      <c r="AU7" s="6">
        <v>4778</v>
      </c>
      <c r="AV7" s="8">
        <v>0.2</v>
      </c>
      <c r="AW7" s="8">
        <v>23</v>
      </c>
      <c r="AX7" s="8">
        <v>0.5</v>
      </c>
    </row>
    <row r="8" spans="1:50">
      <c r="A8" s="3" t="s">
        <v>6</v>
      </c>
      <c r="B8">
        <v>25140</v>
      </c>
      <c r="C8">
        <v>1.2</v>
      </c>
      <c r="D8">
        <v>821</v>
      </c>
      <c r="E8">
        <v>3.4</v>
      </c>
      <c r="F8" s="3" t="s">
        <v>6</v>
      </c>
      <c r="G8">
        <v>25957</v>
      </c>
      <c r="H8">
        <v>1.2</v>
      </c>
      <c r="I8">
        <v>817</v>
      </c>
      <c r="J8">
        <v>3.2</v>
      </c>
      <c r="K8" s="3" t="s">
        <v>6</v>
      </c>
      <c r="L8">
        <v>26290</v>
      </c>
      <c r="M8">
        <v>1.2</v>
      </c>
      <c r="N8">
        <v>333</v>
      </c>
      <c r="O8">
        <v>1.3</v>
      </c>
      <c r="P8" s="3" t="s">
        <v>6</v>
      </c>
      <c r="Q8">
        <v>26134</v>
      </c>
      <c r="R8">
        <v>1.2</v>
      </c>
      <c r="S8">
        <v>-156</v>
      </c>
      <c r="T8">
        <v>-0.6</v>
      </c>
      <c r="U8" s="3" t="s">
        <v>6</v>
      </c>
      <c r="V8">
        <v>26543</v>
      </c>
      <c r="W8">
        <v>1.3</v>
      </c>
      <c r="X8">
        <v>409</v>
      </c>
      <c r="Y8">
        <v>1.6</v>
      </c>
      <c r="Z8" s="3" t="s">
        <v>6</v>
      </c>
      <c r="AA8">
        <v>26490</v>
      </c>
      <c r="AB8">
        <v>1.3</v>
      </c>
      <c r="AC8">
        <v>-53</v>
      </c>
      <c r="AD8">
        <v>-0.2</v>
      </c>
      <c r="AE8" s="3" t="s">
        <v>6</v>
      </c>
      <c r="AF8">
        <v>26746</v>
      </c>
      <c r="AG8">
        <v>1.3</v>
      </c>
      <c r="AH8">
        <v>256</v>
      </c>
      <c r="AI8">
        <v>1</v>
      </c>
      <c r="AJ8" s="3" t="s">
        <v>6</v>
      </c>
      <c r="AK8">
        <v>27149</v>
      </c>
      <c r="AL8">
        <v>1.3</v>
      </c>
      <c r="AM8">
        <v>403</v>
      </c>
      <c r="AN8">
        <v>1.5</v>
      </c>
      <c r="AO8" s="3" t="s">
        <v>6</v>
      </c>
      <c r="AP8" s="6">
        <v>27641</v>
      </c>
      <c r="AQ8" s="8">
        <v>1.3</v>
      </c>
      <c r="AR8" s="8">
        <v>492</v>
      </c>
      <c r="AS8" s="8">
        <v>1.8</v>
      </c>
      <c r="AT8" s="3" t="s">
        <v>6</v>
      </c>
      <c r="AU8" s="6">
        <v>27985</v>
      </c>
      <c r="AV8" s="8">
        <v>1.3</v>
      </c>
      <c r="AW8" s="8">
        <v>344</v>
      </c>
      <c r="AX8" s="8">
        <v>1.2</v>
      </c>
    </row>
    <row r="9" spans="1:50">
      <c r="A9" s="3" t="s">
        <v>7</v>
      </c>
      <c r="B9">
        <v>2777</v>
      </c>
      <c r="C9">
        <v>0.1</v>
      </c>
      <c r="D9">
        <v>3</v>
      </c>
      <c r="E9">
        <v>0.1</v>
      </c>
      <c r="F9" s="3" t="s">
        <v>7</v>
      </c>
      <c r="G9">
        <v>3015</v>
      </c>
      <c r="H9">
        <v>0.1</v>
      </c>
      <c r="I9">
        <v>238</v>
      </c>
      <c r="J9">
        <v>8.6</v>
      </c>
      <c r="K9" s="3" t="s">
        <v>7</v>
      </c>
      <c r="L9">
        <v>2963</v>
      </c>
      <c r="M9">
        <v>0.1</v>
      </c>
      <c r="N9">
        <v>-52</v>
      </c>
      <c r="O9">
        <v>-1.7</v>
      </c>
      <c r="P9" s="3" t="s">
        <v>7</v>
      </c>
      <c r="Q9">
        <v>2873</v>
      </c>
      <c r="R9">
        <v>0.1</v>
      </c>
      <c r="S9">
        <v>-90</v>
      </c>
      <c r="T9">
        <v>-3</v>
      </c>
      <c r="U9" s="3" t="s">
        <v>7</v>
      </c>
      <c r="V9">
        <v>2846</v>
      </c>
      <c r="W9">
        <v>0.1</v>
      </c>
      <c r="X9">
        <v>-27</v>
      </c>
      <c r="Y9">
        <v>-0.9</v>
      </c>
      <c r="Z9" s="3" t="s">
        <v>7</v>
      </c>
      <c r="AA9">
        <v>2820</v>
      </c>
      <c r="AB9">
        <v>0.1</v>
      </c>
      <c r="AC9">
        <v>-26</v>
      </c>
      <c r="AD9">
        <v>-0.9</v>
      </c>
      <c r="AE9" s="3" t="s">
        <v>7</v>
      </c>
      <c r="AF9">
        <v>2783</v>
      </c>
      <c r="AG9">
        <v>0.1</v>
      </c>
      <c r="AH9">
        <v>-37</v>
      </c>
      <c r="AI9">
        <v>-1.3</v>
      </c>
      <c r="AJ9" s="3" t="s">
        <v>7</v>
      </c>
      <c r="AK9">
        <v>2743</v>
      </c>
      <c r="AL9">
        <v>0.1</v>
      </c>
      <c r="AM9">
        <v>-40</v>
      </c>
      <c r="AN9">
        <v>-1.5</v>
      </c>
      <c r="AO9" s="3" t="s">
        <v>7</v>
      </c>
      <c r="AP9" s="6">
        <v>2768</v>
      </c>
      <c r="AQ9" s="8">
        <v>0.1</v>
      </c>
      <c r="AR9" s="8">
        <v>25</v>
      </c>
      <c r="AS9" s="8">
        <v>0.9</v>
      </c>
      <c r="AT9" s="3" t="s">
        <v>7</v>
      </c>
      <c r="AU9" s="6">
        <v>2786</v>
      </c>
      <c r="AV9" s="8">
        <v>0.1</v>
      </c>
      <c r="AW9" s="8">
        <v>18</v>
      </c>
      <c r="AX9" s="8">
        <v>0.6</v>
      </c>
    </row>
    <row r="10" spans="1:50">
      <c r="A10" s="3" t="s">
        <v>8</v>
      </c>
      <c r="B10">
        <v>5413</v>
      </c>
      <c r="C10">
        <v>0.3</v>
      </c>
      <c r="D10">
        <v>-3</v>
      </c>
      <c r="E10">
        <v>-0.1</v>
      </c>
      <c r="F10" s="3" t="s">
        <v>8</v>
      </c>
      <c r="G10">
        <v>5327</v>
      </c>
      <c r="H10">
        <v>0.3</v>
      </c>
      <c r="I10">
        <v>-86</v>
      </c>
      <c r="J10">
        <v>-1.6</v>
      </c>
      <c r="K10" s="3" t="s">
        <v>8</v>
      </c>
      <c r="L10">
        <v>5090</v>
      </c>
      <c r="M10">
        <v>0.2</v>
      </c>
      <c r="N10">
        <v>-237</v>
      </c>
      <c r="O10">
        <v>-4.4000000000000004</v>
      </c>
      <c r="P10" s="3" t="s">
        <v>8</v>
      </c>
      <c r="Q10">
        <v>5086</v>
      </c>
      <c r="R10">
        <v>0.2</v>
      </c>
      <c r="S10">
        <v>-4</v>
      </c>
      <c r="T10">
        <v>-0.1</v>
      </c>
      <c r="U10" s="3" t="s">
        <v>8</v>
      </c>
      <c r="V10">
        <v>5169</v>
      </c>
      <c r="W10">
        <v>0.2</v>
      </c>
      <c r="X10">
        <v>83</v>
      </c>
      <c r="Y10">
        <v>1.6</v>
      </c>
      <c r="Z10" s="3" t="s">
        <v>8</v>
      </c>
      <c r="AA10">
        <v>4966</v>
      </c>
      <c r="AB10">
        <v>0.2</v>
      </c>
      <c r="AC10">
        <v>-203</v>
      </c>
      <c r="AD10">
        <v>-3.9</v>
      </c>
      <c r="AE10" s="3" t="s">
        <v>8</v>
      </c>
      <c r="AF10">
        <v>4916</v>
      </c>
      <c r="AG10">
        <v>0.2</v>
      </c>
      <c r="AH10">
        <v>-50</v>
      </c>
      <c r="AI10">
        <v>-1</v>
      </c>
      <c r="AJ10" s="3" t="s">
        <v>8</v>
      </c>
      <c r="AK10">
        <v>4827</v>
      </c>
      <c r="AL10">
        <v>0.2</v>
      </c>
      <c r="AM10">
        <v>-89</v>
      </c>
      <c r="AN10">
        <v>-1.8</v>
      </c>
      <c r="AO10" s="3" t="s">
        <v>8</v>
      </c>
      <c r="AP10" s="6">
        <v>4819</v>
      </c>
      <c r="AQ10" s="8">
        <v>0.2</v>
      </c>
      <c r="AR10" s="8">
        <v>-8</v>
      </c>
      <c r="AS10" s="8">
        <v>-0.2</v>
      </c>
      <c r="AT10" s="3" t="s">
        <v>8</v>
      </c>
      <c r="AU10" s="6">
        <v>4871</v>
      </c>
      <c r="AV10" s="8">
        <v>0.2</v>
      </c>
      <c r="AW10" s="8">
        <v>52</v>
      </c>
      <c r="AX10" s="8">
        <v>1.1000000000000001</v>
      </c>
    </row>
    <row r="11" spans="1:50">
      <c r="A11" s="3" t="s">
        <v>9</v>
      </c>
      <c r="B11">
        <v>40862</v>
      </c>
      <c r="C11">
        <v>1.9</v>
      </c>
      <c r="D11">
        <v>869</v>
      </c>
      <c r="E11">
        <v>2.2000000000000002</v>
      </c>
      <c r="F11" s="3" t="s">
        <v>9</v>
      </c>
      <c r="G11">
        <v>41555</v>
      </c>
      <c r="H11">
        <v>2</v>
      </c>
      <c r="I11">
        <v>693</v>
      </c>
      <c r="J11">
        <v>1.7</v>
      </c>
      <c r="K11" s="3" t="s">
        <v>9</v>
      </c>
      <c r="L11">
        <v>42545</v>
      </c>
      <c r="M11">
        <v>2</v>
      </c>
      <c r="N11">
        <v>990</v>
      </c>
      <c r="O11">
        <v>2.4</v>
      </c>
      <c r="P11" s="3" t="s">
        <v>9</v>
      </c>
      <c r="Q11">
        <v>43608</v>
      </c>
      <c r="R11">
        <v>2.1</v>
      </c>
      <c r="S11">
        <v>1063</v>
      </c>
      <c r="T11">
        <v>2.5</v>
      </c>
      <c r="U11" s="3" t="s">
        <v>9</v>
      </c>
      <c r="V11">
        <v>43455</v>
      </c>
      <c r="W11">
        <v>2.1</v>
      </c>
      <c r="X11">
        <v>-153</v>
      </c>
      <c r="Y11">
        <v>-0.4</v>
      </c>
      <c r="Z11" s="3" t="s">
        <v>9</v>
      </c>
      <c r="AA11">
        <v>44846</v>
      </c>
      <c r="AB11">
        <v>2.1</v>
      </c>
      <c r="AC11">
        <v>1391</v>
      </c>
      <c r="AD11">
        <v>3.2</v>
      </c>
      <c r="AE11" s="3" t="s">
        <v>9</v>
      </c>
      <c r="AF11">
        <v>45332</v>
      </c>
      <c r="AG11">
        <v>2.2000000000000002</v>
      </c>
      <c r="AH11">
        <v>486</v>
      </c>
      <c r="AI11">
        <v>1.1000000000000001</v>
      </c>
      <c r="AJ11" s="3" t="s">
        <v>9</v>
      </c>
      <c r="AK11">
        <v>46816</v>
      </c>
      <c r="AL11">
        <v>2.2000000000000002</v>
      </c>
      <c r="AM11">
        <v>1484</v>
      </c>
      <c r="AN11">
        <v>3.2</v>
      </c>
      <c r="AO11" s="3" t="s">
        <v>9</v>
      </c>
      <c r="AP11" s="6">
        <v>48374</v>
      </c>
      <c r="AQ11" s="8">
        <v>2.2999999999999998</v>
      </c>
      <c r="AR11" s="6">
        <v>1558</v>
      </c>
      <c r="AS11" s="8">
        <v>3.2</v>
      </c>
      <c r="AT11" s="3" t="s">
        <v>9</v>
      </c>
      <c r="AU11" s="6">
        <v>50146</v>
      </c>
      <c r="AV11" s="8">
        <v>2.2999999999999998</v>
      </c>
      <c r="AW11" s="6">
        <v>1772</v>
      </c>
      <c r="AX11" s="8">
        <v>3.7</v>
      </c>
    </row>
    <row r="12" spans="1:50">
      <c r="A12" s="3" t="s">
        <v>10</v>
      </c>
      <c r="B12">
        <v>5475</v>
      </c>
      <c r="C12">
        <v>0.3</v>
      </c>
      <c r="D12">
        <v>-12</v>
      </c>
      <c r="E12">
        <v>-0.2</v>
      </c>
      <c r="F12" s="3" t="s">
        <v>10</v>
      </c>
      <c r="G12">
        <v>5455</v>
      </c>
      <c r="H12">
        <v>0.3</v>
      </c>
      <c r="I12">
        <v>-20</v>
      </c>
      <c r="J12">
        <v>-0.4</v>
      </c>
      <c r="K12" s="3" t="s">
        <v>10</v>
      </c>
      <c r="L12">
        <v>5441</v>
      </c>
      <c r="M12">
        <v>0.3</v>
      </c>
      <c r="N12">
        <v>-14</v>
      </c>
      <c r="O12">
        <v>-0.3</v>
      </c>
      <c r="P12" s="3" t="s">
        <v>10</v>
      </c>
      <c r="Q12">
        <v>5448</v>
      </c>
      <c r="R12">
        <v>0.3</v>
      </c>
      <c r="S12">
        <v>7</v>
      </c>
      <c r="T12">
        <v>0.1</v>
      </c>
      <c r="U12" s="3" t="s">
        <v>10</v>
      </c>
      <c r="V12">
        <v>5482</v>
      </c>
      <c r="W12">
        <v>0.3</v>
      </c>
      <c r="X12">
        <v>34</v>
      </c>
      <c r="Y12">
        <v>0.6</v>
      </c>
      <c r="Z12" s="3" t="s">
        <v>10</v>
      </c>
      <c r="AA12">
        <v>5433</v>
      </c>
      <c r="AB12">
        <v>0.3</v>
      </c>
      <c r="AC12">
        <v>-49</v>
      </c>
      <c r="AD12">
        <v>-0.9</v>
      </c>
      <c r="AE12" s="3" t="s">
        <v>10</v>
      </c>
      <c r="AF12">
        <v>5423</v>
      </c>
      <c r="AG12">
        <v>0.3</v>
      </c>
      <c r="AH12">
        <v>-10</v>
      </c>
      <c r="AI12">
        <v>-0.2</v>
      </c>
      <c r="AJ12" s="3" t="s">
        <v>10</v>
      </c>
      <c r="AK12">
        <v>5426</v>
      </c>
      <c r="AL12">
        <v>0.3</v>
      </c>
      <c r="AM12">
        <v>3</v>
      </c>
      <c r="AN12">
        <v>0.1</v>
      </c>
      <c r="AO12" s="3" t="s">
        <v>10</v>
      </c>
      <c r="AP12" s="6">
        <v>5428</v>
      </c>
      <c r="AQ12" s="8">
        <v>0.3</v>
      </c>
      <c r="AR12" s="8">
        <v>2</v>
      </c>
      <c r="AS12" s="8">
        <v>0</v>
      </c>
      <c r="AT12" s="3" t="s">
        <v>10</v>
      </c>
      <c r="AU12" s="6">
        <v>5520</v>
      </c>
      <c r="AV12" s="8">
        <v>0.3</v>
      </c>
      <c r="AW12" s="8">
        <v>92</v>
      </c>
      <c r="AX12" s="8">
        <v>1.7</v>
      </c>
    </row>
    <row r="13" spans="1:50">
      <c r="A13" s="3" t="s">
        <v>11</v>
      </c>
      <c r="B13">
        <v>20535</v>
      </c>
      <c r="C13">
        <v>1</v>
      </c>
      <c r="D13">
        <v>-1</v>
      </c>
      <c r="E13">
        <v>0</v>
      </c>
      <c r="F13" s="3" t="s">
        <v>11</v>
      </c>
      <c r="G13">
        <v>20396</v>
      </c>
      <c r="H13">
        <v>1</v>
      </c>
      <c r="I13">
        <v>-139</v>
      </c>
      <c r="J13">
        <v>-0.7</v>
      </c>
      <c r="K13" s="3" t="s">
        <v>11</v>
      </c>
      <c r="L13">
        <v>20387</v>
      </c>
      <c r="M13">
        <v>1</v>
      </c>
      <c r="N13">
        <v>-9</v>
      </c>
      <c r="O13">
        <v>0</v>
      </c>
      <c r="P13" s="3" t="s">
        <v>11</v>
      </c>
      <c r="Q13">
        <v>20537</v>
      </c>
      <c r="R13">
        <v>1</v>
      </c>
      <c r="S13">
        <v>150</v>
      </c>
      <c r="T13">
        <v>0.7</v>
      </c>
      <c r="U13" s="3" t="s">
        <v>11</v>
      </c>
      <c r="V13">
        <v>20061</v>
      </c>
      <c r="W13">
        <v>1</v>
      </c>
      <c r="X13">
        <v>-476</v>
      </c>
      <c r="Y13">
        <v>-2.2999999999999998</v>
      </c>
      <c r="Z13" s="3" t="s">
        <v>11</v>
      </c>
      <c r="AA13">
        <v>20373</v>
      </c>
      <c r="AB13">
        <v>1</v>
      </c>
      <c r="AC13">
        <v>312</v>
      </c>
      <c r="AD13">
        <v>1.6</v>
      </c>
      <c r="AE13" s="3" t="s">
        <v>11</v>
      </c>
      <c r="AF13">
        <v>20460</v>
      </c>
      <c r="AG13">
        <v>1</v>
      </c>
      <c r="AH13">
        <v>87</v>
      </c>
      <c r="AI13">
        <v>0.4</v>
      </c>
      <c r="AJ13" s="3" t="s">
        <v>11</v>
      </c>
      <c r="AK13">
        <v>20537</v>
      </c>
      <c r="AL13">
        <v>1</v>
      </c>
      <c r="AM13">
        <v>77</v>
      </c>
      <c r="AN13">
        <v>0.4</v>
      </c>
      <c r="AO13" s="3" t="s">
        <v>11</v>
      </c>
      <c r="AP13" s="6">
        <v>20991</v>
      </c>
      <c r="AQ13" s="8">
        <v>1</v>
      </c>
      <c r="AR13" s="8">
        <v>454</v>
      </c>
      <c r="AS13" s="8">
        <v>2.2000000000000002</v>
      </c>
      <c r="AT13" s="3" t="s">
        <v>11</v>
      </c>
      <c r="AU13" s="6">
        <v>21368</v>
      </c>
      <c r="AV13" s="8">
        <v>1</v>
      </c>
      <c r="AW13" s="8">
        <v>377</v>
      </c>
      <c r="AX13" s="8">
        <v>1.8</v>
      </c>
    </row>
    <row r="14" spans="1:50">
      <c r="A14" s="3" t="s">
        <v>12</v>
      </c>
      <c r="B14">
        <v>17852</v>
      </c>
      <c r="C14">
        <v>0.8</v>
      </c>
      <c r="D14">
        <v>190</v>
      </c>
      <c r="E14">
        <v>1.1000000000000001</v>
      </c>
      <c r="F14" s="3" t="s">
        <v>12</v>
      </c>
      <c r="G14">
        <v>18131</v>
      </c>
      <c r="H14">
        <v>0.9</v>
      </c>
      <c r="I14">
        <v>279</v>
      </c>
      <c r="J14">
        <v>1.6</v>
      </c>
      <c r="K14" s="3" t="s">
        <v>12</v>
      </c>
      <c r="L14">
        <v>18445</v>
      </c>
      <c r="M14">
        <v>0.9</v>
      </c>
      <c r="N14">
        <v>314</v>
      </c>
      <c r="O14">
        <v>1.7</v>
      </c>
      <c r="P14" s="3" t="s">
        <v>12</v>
      </c>
      <c r="Q14">
        <v>18589</v>
      </c>
      <c r="R14">
        <v>0.9</v>
      </c>
      <c r="S14">
        <v>144</v>
      </c>
      <c r="T14">
        <v>0.8</v>
      </c>
      <c r="U14" s="3" t="s">
        <v>12</v>
      </c>
      <c r="V14">
        <v>18751</v>
      </c>
      <c r="W14">
        <v>0.9</v>
      </c>
      <c r="X14">
        <v>162</v>
      </c>
      <c r="Y14">
        <v>0.9</v>
      </c>
      <c r="Z14" s="3" t="s">
        <v>12</v>
      </c>
      <c r="AA14">
        <v>18777</v>
      </c>
      <c r="AB14">
        <v>0.9</v>
      </c>
      <c r="AC14">
        <v>26</v>
      </c>
      <c r="AD14">
        <v>0.1</v>
      </c>
      <c r="AE14" s="3" t="s">
        <v>12</v>
      </c>
      <c r="AF14">
        <v>19000</v>
      </c>
      <c r="AG14">
        <v>0.9</v>
      </c>
      <c r="AH14">
        <v>223</v>
      </c>
      <c r="AI14">
        <v>1.2</v>
      </c>
      <c r="AJ14" s="3" t="s">
        <v>12</v>
      </c>
      <c r="AK14">
        <v>19273</v>
      </c>
      <c r="AL14">
        <v>0.9</v>
      </c>
      <c r="AM14">
        <v>273</v>
      </c>
      <c r="AN14">
        <v>1.4</v>
      </c>
      <c r="AO14" s="3" t="s">
        <v>12</v>
      </c>
      <c r="AP14" s="6">
        <v>19739</v>
      </c>
      <c r="AQ14" s="8">
        <v>0.9</v>
      </c>
      <c r="AR14" s="8">
        <v>466</v>
      </c>
      <c r="AS14" s="8">
        <v>2.4</v>
      </c>
      <c r="AT14" s="3" t="s">
        <v>12</v>
      </c>
      <c r="AU14" s="6">
        <v>20190</v>
      </c>
      <c r="AV14" s="8">
        <v>0.9</v>
      </c>
      <c r="AW14" s="8">
        <v>451</v>
      </c>
      <c r="AX14" s="8">
        <v>2.2999999999999998</v>
      </c>
    </row>
    <row r="15" spans="1:50">
      <c r="A15" s="3" t="s">
        <v>13</v>
      </c>
      <c r="B15">
        <v>24231</v>
      </c>
      <c r="C15">
        <v>1.1000000000000001</v>
      </c>
      <c r="D15">
        <v>207</v>
      </c>
      <c r="E15">
        <v>0.9</v>
      </c>
      <c r="F15" s="3" t="s">
        <v>13</v>
      </c>
      <c r="G15">
        <v>24147</v>
      </c>
      <c r="H15">
        <v>1.1000000000000001</v>
      </c>
      <c r="I15">
        <v>-84</v>
      </c>
      <c r="J15">
        <v>-0.3</v>
      </c>
      <c r="K15" s="3" t="s">
        <v>13</v>
      </c>
      <c r="L15">
        <v>23726</v>
      </c>
      <c r="M15">
        <v>1.1000000000000001</v>
      </c>
      <c r="N15">
        <v>-421</v>
      </c>
      <c r="O15">
        <v>-1.7</v>
      </c>
      <c r="P15" s="3" t="s">
        <v>13</v>
      </c>
      <c r="Q15">
        <v>23092</v>
      </c>
      <c r="R15">
        <v>1.1000000000000001</v>
      </c>
      <c r="S15">
        <v>-634</v>
      </c>
      <c r="T15">
        <v>-2.7</v>
      </c>
      <c r="U15" s="3" t="s">
        <v>13</v>
      </c>
      <c r="V15">
        <v>22913</v>
      </c>
      <c r="W15">
        <v>1.1000000000000001</v>
      </c>
      <c r="X15">
        <v>-179</v>
      </c>
      <c r="Y15">
        <v>-0.8</v>
      </c>
      <c r="Z15" s="3" t="s">
        <v>13</v>
      </c>
      <c r="AA15">
        <v>22659</v>
      </c>
      <c r="AB15">
        <v>1.1000000000000001</v>
      </c>
      <c r="AC15">
        <v>-254</v>
      </c>
      <c r="AD15">
        <v>-1.1000000000000001</v>
      </c>
      <c r="AE15" s="3" t="s">
        <v>13</v>
      </c>
      <c r="AF15">
        <v>22606</v>
      </c>
      <c r="AG15">
        <v>1.1000000000000001</v>
      </c>
      <c r="AH15">
        <v>-53</v>
      </c>
      <c r="AI15">
        <v>-0.2</v>
      </c>
      <c r="AJ15" s="3" t="s">
        <v>13</v>
      </c>
      <c r="AK15">
        <v>22558</v>
      </c>
      <c r="AL15">
        <v>1.1000000000000001</v>
      </c>
      <c r="AM15">
        <v>-48</v>
      </c>
      <c r="AN15">
        <v>-0.2</v>
      </c>
      <c r="AO15" s="3" t="s">
        <v>13</v>
      </c>
      <c r="AP15" s="6">
        <v>22749</v>
      </c>
      <c r="AQ15" s="8">
        <v>1.1000000000000001</v>
      </c>
      <c r="AR15" s="8">
        <v>191</v>
      </c>
      <c r="AS15" s="8">
        <v>0.8</v>
      </c>
      <c r="AT15" s="3" t="s">
        <v>13</v>
      </c>
      <c r="AU15" s="6">
        <v>23254</v>
      </c>
      <c r="AV15" s="8">
        <v>1.1000000000000001</v>
      </c>
      <c r="AW15" s="8">
        <v>505</v>
      </c>
      <c r="AX15" s="8">
        <v>2.2000000000000002</v>
      </c>
    </row>
    <row r="16" spans="1:50">
      <c r="A16" s="3" t="s">
        <v>14</v>
      </c>
      <c r="B16">
        <v>152222</v>
      </c>
      <c r="C16">
        <v>7.2</v>
      </c>
      <c r="D16">
        <v>1561</v>
      </c>
      <c r="E16">
        <v>1</v>
      </c>
      <c r="F16" s="3" t="s">
        <v>14</v>
      </c>
      <c r="G16">
        <v>153187</v>
      </c>
      <c r="H16">
        <v>7.2</v>
      </c>
      <c r="I16">
        <v>965</v>
      </c>
      <c r="J16">
        <v>0.6</v>
      </c>
      <c r="K16" s="3" t="s">
        <v>14</v>
      </c>
      <c r="L16">
        <v>153224</v>
      </c>
      <c r="M16">
        <v>7.2</v>
      </c>
      <c r="N16">
        <v>37</v>
      </c>
      <c r="O16">
        <v>0</v>
      </c>
      <c r="P16" s="3" t="s">
        <v>14</v>
      </c>
      <c r="Q16">
        <v>151718</v>
      </c>
      <c r="R16">
        <v>7.2</v>
      </c>
      <c r="S16">
        <v>-1506</v>
      </c>
      <c r="T16">
        <v>-1</v>
      </c>
      <c r="U16" s="3" t="s">
        <v>14</v>
      </c>
      <c r="V16">
        <v>153009</v>
      </c>
      <c r="W16">
        <v>7.3</v>
      </c>
      <c r="X16">
        <v>1291</v>
      </c>
      <c r="Y16">
        <v>0.9</v>
      </c>
      <c r="Z16" s="3" t="s">
        <v>14</v>
      </c>
      <c r="AA16">
        <v>152843</v>
      </c>
      <c r="AB16">
        <v>7.3</v>
      </c>
      <c r="AC16">
        <v>-166</v>
      </c>
      <c r="AD16">
        <v>-0.1</v>
      </c>
      <c r="AE16" s="3" t="s">
        <v>14</v>
      </c>
      <c r="AF16">
        <v>153111</v>
      </c>
      <c r="AG16">
        <v>7.3</v>
      </c>
      <c r="AH16">
        <v>268</v>
      </c>
      <c r="AI16">
        <v>0.2</v>
      </c>
      <c r="AJ16" s="3" t="s">
        <v>14</v>
      </c>
      <c r="AK16">
        <v>153655</v>
      </c>
      <c r="AL16">
        <v>7.3</v>
      </c>
      <c r="AM16">
        <v>544</v>
      </c>
      <c r="AN16">
        <v>0.4</v>
      </c>
      <c r="AO16" s="3" t="s">
        <v>14</v>
      </c>
      <c r="AP16" s="6">
        <v>155549</v>
      </c>
      <c r="AQ16" s="8">
        <v>7.3</v>
      </c>
      <c r="AR16" s="6">
        <v>1894</v>
      </c>
      <c r="AS16" s="8">
        <v>1.2</v>
      </c>
      <c r="AT16" s="3" t="s">
        <v>14</v>
      </c>
      <c r="AU16" s="6">
        <v>157503</v>
      </c>
      <c r="AV16" s="8">
        <v>7.3</v>
      </c>
      <c r="AW16" s="6">
        <v>1954</v>
      </c>
      <c r="AX16" s="8">
        <v>1.3</v>
      </c>
    </row>
    <row r="17" spans="1:50">
      <c r="A17" s="3" t="s">
        <v>15</v>
      </c>
      <c r="B17">
        <v>8471</v>
      </c>
      <c r="C17">
        <v>0.4</v>
      </c>
      <c r="D17">
        <v>102</v>
      </c>
      <c r="E17">
        <v>1.2</v>
      </c>
      <c r="F17" s="3" t="s">
        <v>15</v>
      </c>
      <c r="G17">
        <v>8655</v>
      </c>
      <c r="H17">
        <v>0.4</v>
      </c>
      <c r="I17">
        <v>184</v>
      </c>
      <c r="J17">
        <v>2.2000000000000002</v>
      </c>
      <c r="K17" s="3" t="s">
        <v>15</v>
      </c>
      <c r="L17">
        <v>8806</v>
      </c>
      <c r="M17">
        <v>0.4</v>
      </c>
      <c r="N17">
        <v>151</v>
      </c>
      <c r="O17">
        <v>1.7</v>
      </c>
      <c r="P17" s="3" t="s">
        <v>15</v>
      </c>
      <c r="Q17">
        <v>8944</v>
      </c>
      <c r="R17">
        <v>0.4</v>
      </c>
      <c r="S17">
        <v>138</v>
      </c>
      <c r="T17">
        <v>1.6</v>
      </c>
      <c r="U17" s="3" t="s">
        <v>15</v>
      </c>
      <c r="V17">
        <v>8745</v>
      </c>
      <c r="W17">
        <v>0.4</v>
      </c>
      <c r="X17">
        <v>-199</v>
      </c>
      <c r="Y17">
        <v>-2.2000000000000002</v>
      </c>
      <c r="Z17" s="3" t="s">
        <v>15</v>
      </c>
      <c r="AA17">
        <v>8752</v>
      </c>
      <c r="AB17">
        <v>0.4</v>
      </c>
      <c r="AC17">
        <v>7</v>
      </c>
      <c r="AD17">
        <v>0.1</v>
      </c>
      <c r="AE17" s="3" t="s">
        <v>15</v>
      </c>
      <c r="AF17">
        <v>8772</v>
      </c>
      <c r="AG17">
        <v>0.4</v>
      </c>
      <c r="AH17">
        <v>20</v>
      </c>
      <c r="AI17">
        <v>0.2</v>
      </c>
      <c r="AJ17" s="3" t="s">
        <v>15</v>
      </c>
      <c r="AK17">
        <v>8854</v>
      </c>
      <c r="AL17">
        <v>0.4</v>
      </c>
      <c r="AM17">
        <v>82</v>
      </c>
      <c r="AN17">
        <v>0.9</v>
      </c>
      <c r="AO17" s="3" t="s">
        <v>15</v>
      </c>
      <c r="AP17" s="6">
        <v>8956</v>
      </c>
      <c r="AQ17" s="8">
        <v>0.4</v>
      </c>
      <c r="AR17" s="8">
        <v>102</v>
      </c>
      <c r="AS17" s="8">
        <v>1.1000000000000001</v>
      </c>
      <c r="AT17" s="3" t="s">
        <v>15</v>
      </c>
      <c r="AU17" s="6">
        <v>9061</v>
      </c>
      <c r="AV17" s="8">
        <v>0.4</v>
      </c>
      <c r="AW17" s="8">
        <v>105</v>
      </c>
      <c r="AX17" s="8">
        <v>1.2</v>
      </c>
    </row>
    <row r="18" spans="1:50">
      <c r="A18" s="3" t="s">
        <v>16</v>
      </c>
      <c r="B18">
        <v>41427</v>
      </c>
      <c r="C18">
        <v>2</v>
      </c>
      <c r="D18">
        <v>256</v>
      </c>
      <c r="E18">
        <v>0.6</v>
      </c>
      <c r="F18" s="3" t="s">
        <v>16</v>
      </c>
      <c r="G18">
        <v>41706</v>
      </c>
      <c r="H18">
        <v>2</v>
      </c>
      <c r="I18">
        <v>279</v>
      </c>
      <c r="J18">
        <v>0.7</v>
      </c>
      <c r="K18" s="3" t="s">
        <v>16</v>
      </c>
      <c r="L18">
        <v>41726</v>
      </c>
      <c r="M18">
        <v>2</v>
      </c>
      <c r="N18">
        <v>20</v>
      </c>
      <c r="O18">
        <v>0</v>
      </c>
      <c r="P18" s="3" t="s">
        <v>16</v>
      </c>
      <c r="Q18">
        <v>41255</v>
      </c>
      <c r="R18">
        <v>1.9</v>
      </c>
      <c r="S18">
        <v>-471</v>
      </c>
      <c r="T18">
        <v>-1.1000000000000001</v>
      </c>
      <c r="U18" s="3" t="s">
        <v>16</v>
      </c>
      <c r="V18">
        <v>41179</v>
      </c>
      <c r="W18">
        <v>2</v>
      </c>
      <c r="X18">
        <v>-76</v>
      </c>
      <c r="Y18">
        <v>-0.2</v>
      </c>
      <c r="Z18" s="3" t="s">
        <v>16</v>
      </c>
      <c r="AA18">
        <v>41317</v>
      </c>
      <c r="AB18">
        <v>2</v>
      </c>
      <c r="AC18">
        <v>138</v>
      </c>
      <c r="AD18">
        <v>0.3</v>
      </c>
      <c r="AE18" s="3" t="s">
        <v>16</v>
      </c>
      <c r="AF18">
        <v>41294</v>
      </c>
      <c r="AG18">
        <v>2</v>
      </c>
      <c r="AH18">
        <v>-23</v>
      </c>
      <c r="AI18">
        <v>-0.1</v>
      </c>
      <c r="AJ18" s="3" t="s">
        <v>16</v>
      </c>
      <c r="AK18">
        <v>41500</v>
      </c>
      <c r="AL18">
        <v>2</v>
      </c>
      <c r="AM18">
        <v>206</v>
      </c>
      <c r="AN18">
        <v>0.5</v>
      </c>
      <c r="AO18" s="3" t="s">
        <v>16</v>
      </c>
      <c r="AP18" s="6">
        <v>41833</v>
      </c>
      <c r="AQ18" s="8">
        <v>2</v>
      </c>
      <c r="AR18" s="8">
        <v>333</v>
      </c>
      <c r="AS18" s="8">
        <v>0.8</v>
      </c>
      <c r="AT18" s="3" t="s">
        <v>16</v>
      </c>
      <c r="AU18" s="6">
        <v>42029</v>
      </c>
      <c r="AV18" s="8">
        <v>2</v>
      </c>
      <c r="AW18" s="8">
        <v>196</v>
      </c>
      <c r="AX18" s="8">
        <v>0.5</v>
      </c>
    </row>
    <row r="19" spans="1:50">
      <c r="A19" s="3" t="s">
        <v>17</v>
      </c>
      <c r="B19">
        <v>32571</v>
      </c>
      <c r="C19">
        <v>1.5</v>
      </c>
      <c r="D19">
        <v>352</v>
      </c>
      <c r="E19">
        <v>1.1000000000000001</v>
      </c>
      <c r="F19" s="3" t="s">
        <v>17</v>
      </c>
      <c r="G19">
        <v>32817</v>
      </c>
      <c r="H19">
        <v>1.5</v>
      </c>
      <c r="I19">
        <v>246</v>
      </c>
      <c r="J19">
        <v>0.8</v>
      </c>
      <c r="K19" s="3" t="s">
        <v>17</v>
      </c>
      <c r="L19">
        <v>32665</v>
      </c>
      <c r="M19">
        <v>1.5</v>
      </c>
      <c r="N19">
        <v>-152</v>
      </c>
      <c r="O19">
        <v>-0.5</v>
      </c>
      <c r="P19" s="3" t="s">
        <v>17</v>
      </c>
      <c r="Q19">
        <v>28929</v>
      </c>
      <c r="R19">
        <v>1.4</v>
      </c>
      <c r="S19">
        <v>-3736</v>
      </c>
      <c r="T19">
        <v>-11.4</v>
      </c>
      <c r="U19" s="3" t="s">
        <v>17</v>
      </c>
      <c r="V19">
        <v>29435</v>
      </c>
      <c r="W19">
        <v>1.4</v>
      </c>
      <c r="X19">
        <v>506</v>
      </c>
      <c r="Y19">
        <v>1.7</v>
      </c>
      <c r="Z19" s="3" t="s">
        <v>17</v>
      </c>
      <c r="AA19">
        <v>29412</v>
      </c>
      <c r="AB19">
        <v>1.4</v>
      </c>
      <c r="AC19">
        <v>-23</v>
      </c>
      <c r="AD19">
        <v>-0.1</v>
      </c>
      <c r="AE19" s="3" t="s">
        <v>17</v>
      </c>
      <c r="AF19">
        <v>29497</v>
      </c>
      <c r="AG19">
        <v>1.4</v>
      </c>
      <c r="AH19">
        <v>85</v>
      </c>
      <c r="AI19">
        <v>0.3</v>
      </c>
      <c r="AJ19" s="3" t="s">
        <v>17</v>
      </c>
      <c r="AK19">
        <v>30036</v>
      </c>
      <c r="AL19">
        <v>1.4</v>
      </c>
      <c r="AM19">
        <v>539</v>
      </c>
      <c r="AN19">
        <v>1.8</v>
      </c>
      <c r="AO19" s="3" t="s">
        <v>17</v>
      </c>
      <c r="AP19" s="6">
        <v>30483</v>
      </c>
      <c r="AQ19" s="8">
        <v>1.4</v>
      </c>
      <c r="AR19" s="8">
        <v>447</v>
      </c>
      <c r="AS19" s="8">
        <v>1.5</v>
      </c>
      <c r="AT19" s="3" t="s">
        <v>17</v>
      </c>
      <c r="AU19" s="6">
        <v>30468</v>
      </c>
      <c r="AV19" s="8">
        <v>1.4</v>
      </c>
      <c r="AW19" s="8">
        <v>-15</v>
      </c>
      <c r="AX19" s="8">
        <v>0</v>
      </c>
    </row>
    <row r="20" spans="1:50">
      <c r="A20" s="3" t="s">
        <v>18</v>
      </c>
      <c r="B20">
        <v>37658</v>
      </c>
      <c r="C20">
        <v>1.8</v>
      </c>
      <c r="D20">
        <v>99</v>
      </c>
      <c r="E20">
        <v>0.3</v>
      </c>
      <c r="F20" s="3" t="s">
        <v>18</v>
      </c>
      <c r="G20">
        <v>38015</v>
      </c>
      <c r="H20">
        <v>1.8</v>
      </c>
      <c r="I20">
        <v>357</v>
      </c>
      <c r="J20">
        <v>0.9</v>
      </c>
      <c r="K20" s="3" t="s">
        <v>18</v>
      </c>
      <c r="L20">
        <v>38028</v>
      </c>
      <c r="M20">
        <v>1.8</v>
      </c>
      <c r="N20">
        <v>13</v>
      </c>
      <c r="O20">
        <v>0</v>
      </c>
      <c r="P20" s="3" t="s">
        <v>18</v>
      </c>
      <c r="Q20">
        <v>37970</v>
      </c>
      <c r="R20">
        <v>1.8</v>
      </c>
      <c r="S20">
        <v>-58</v>
      </c>
      <c r="T20">
        <v>-0.2</v>
      </c>
      <c r="U20" s="3" t="s">
        <v>18</v>
      </c>
      <c r="V20">
        <v>36860</v>
      </c>
      <c r="W20">
        <v>1.8</v>
      </c>
      <c r="X20">
        <v>-1110</v>
      </c>
      <c r="Y20">
        <v>-2.9</v>
      </c>
      <c r="Z20" s="3" t="s">
        <v>18</v>
      </c>
      <c r="AA20">
        <v>36276</v>
      </c>
      <c r="AB20">
        <v>1.7</v>
      </c>
      <c r="AC20">
        <v>-584</v>
      </c>
      <c r="AD20">
        <v>-1.6</v>
      </c>
      <c r="AE20" s="3" t="s">
        <v>18</v>
      </c>
      <c r="AF20">
        <v>36149</v>
      </c>
      <c r="AG20">
        <v>1.7</v>
      </c>
      <c r="AH20">
        <v>-127</v>
      </c>
      <c r="AI20">
        <v>-0.4</v>
      </c>
      <c r="AJ20" s="3" t="s">
        <v>18</v>
      </c>
      <c r="AK20">
        <v>36218</v>
      </c>
      <c r="AL20">
        <v>1.7</v>
      </c>
      <c r="AM20">
        <v>69</v>
      </c>
      <c r="AN20">
        <v>0.2</v>
      </c>
      <c r="AO20" s="3" t="s">
        <v>18</v>
      </c>
      <c r="AP20" s="6">
        <v>36405</v>
      </c>
      <c r="AQ20" s="8">
        <v>1.7</v>
      </c>
      <c r="AR20" s="8">
        <v>187</v>
      </c>
      <c r="AS20" s="8">
        <v>0.5</v>
      </c>
      <c r="AT20" s="3" t="s">
        <v>18</v>
      </c>
      <c r="AU20" s="6">
        <v>36402</v>
      </c>
      <c r="AV20" s="8">
        <v>1.7</v>
      </c>
      <c r="AW20" s="8">
        <v>-3</v>
      </c>
      <c r="AX20" s="8">
        <v>0</v>
      </c>
    </row>
    <row r="21" spans="1:50">
      <c r="A21" s="3" t="s">
        <v>19</v>
      </c>
      <c r="B21">
        <v>17417</v>
      </c>
      <c r="C21">
        <v>0.8</v>
      </c>
      <c r="D21">
        <v>235</v>
      </c>
      <c r="E21">
        <v>1.4</v>
      </c>
      <c r="F21" s="3" t="s">
        <v>19</v>
      </c>
      <c r="G21">
        <v>17383</v>
      </c>
      <c r="H21">
        <v>0.8</v>
      </c>
      <c r="I21">
        <v>-34</v>
      </c>
      <c r="J21">
        <v>-0.2</v>
      </c>
      <c r="K21" s="3" t="s">
        <v>19</v>
      </c>
      <c r="L21">
        <v>17330</v>
      </c>
      <c r="M21">
        <v>0.8</v>
      </c>
      <c r="N21">
        <v>-53</v>
      </c>
      <c r="O21">
        <v>-0.3</v>
      </c>
      <c r="P21" s="3" t="s">
        <v>19</v>
      </c>
      <c r="Q21">
        <v>17465</v>
      </c>
      <c r="R21">
        <v>0.8</v>
      </c>
      <c r="S21">
        <v>135</v>
      </c>
      <c r="T21">
        <v>0.8</v>
      </c>
      <c r="U21" s="3" t="s">
        <v>19</v>
      </c>
      <c r="V21">
        <v>17329</v>
      </c>
      <c r="W21">
        <v>0.8</v>
      </c>
      <c r="X21">
        <v>-136</v>
      </c>
      <c r="Y21">
        <v>-0.8</v>
      </c>
      <c r="Z21" s="3" t="s">
        <v>19</v>
      </c>
      <c r="AA21">
        <v>17277</v>
      </c>
      <c r="AB21">
        <v>0.8</v>
      </c>
      <c r="AC21">
        <v>-52</v>
      </c>
      <c r="AD21">
        <v>-0.3</v>
      </c>
      <c r="AE21" s="3" t="s">
        <v>19</v>
      </c>
      <c r="AF21">
        <v>17191</v>
      </c>
      <c r="AG21">
        <v>0.8</v>
      </c>
      <c r="AH21">
        <v>-86</v>
      </c>
      <c r="AI21">
        <v>-0.5</v>
      </c>
      <c r="AJ21" s="3" t="s">
        <v>19</v>
      </c>
      <c r="AK21">
        <v>17312</v>
      </c>
      <c r="AL21">
        <v>0.8</v>
      </c>
      <c r="AM21">
        <v>121</v>
      </c>
      <c r="AN21">
        <v>0.7</v>
      </c>
      <c r="AO21" s="3" t="s">
        <v>19</v>
      </c>
      <c r="AP21" s="6">
        <v>17352</v>
      </c>
      <c r="AQ21" s="8">
        <v>0.8</v>
      </c>
      <c r="AR21" s="8">
        <v>40</v>
      </c>
      <c r="AS21" s="8">
        <v>0.2</v>
      </c>
      <c r="AT21" s="3" t="s">
        <v>19</v>
      </c>
      <c r="AU21" s="6">
        <v>17370</v>
      </c>
      <c r="AV21" s="8">
        <v>0.8</v>
      </c>
      <c r="AW21" s="8">
        <v>18</v>
      </c>
      <c r="AX21" s="8">
        <v>0.1</v>
      </c>
    </row>
    <row r="22" spans="1:50">
      <c r="A22" s="3" t="s">
        <v>20</v>
      </c>
      <c r="B22">
        <v>5076</v>
      </c>
      <c r="C22">
        <v>0.2</v>
      </c>
      <c r="D22">
        <v>8</v>
      </c>
      <c r="E22">
        <v>0.2</v>
      </c>
      <c r="F22" s="3" t="s">
        <v>20</v>
      </c>
      <c r="G22">
        <v>5093</v>
      </c>
      <c r="H22">
        <v>0.2</v>
      </c>
      <c r="I22">
        <v>17</v>
      </c>
      <c r="J22">
        <v>0.3</v>
      </c>
      <c r="K22" s="3" t="s">
        <v>20</v>
      </c>
      <c r="L22">
        <v>5103</v>
      </c>
      <c r="M22">
        <v>0.2</v>
      </c>
      <c r="N22">
        <v>10</v>
      </c>
      <c r="O22">
        <v>0.2</v>
      </c>
      <c r="P22" s="3" t="s">
        <v>20</v>
      </c>
      <c r="Q22">
        <v>5110</v>
      </c>
      <c r="R22">
        <v>0.2</v>
      </c>
      <c r="S22">
        <v>7</v>
      </c>
      <c r="T22">
        <v>0.1</v>
      </c>
      <c r="U22" s="3" t="s">
        <v>20</v>
      </c>
      <c r="V22">
        <v>5053</v>
      </c>
      <c r="W22">
        <v>0.2</v>
      </c>
      <c r="X22">
        <v>-57</v>
      </c>
      <c r="Y22">
        <v>-1.1000000000000001</v>
      </c>
      <c r="Z22" s="3" t="s">
        <v>20</v>
      </c>
      <c r="AA22">
        <v>4958</v>
      </c>
      <c r="AB22">
        <v>0.2</v>
      </c>
      <c r="AC22">
        <v>-95</v>
      </c>
      <c r="AD22">
        <v>-1.9</v>
      </c>
      <c r="AE22" s="3" t="s">
        <v>20</v>
      </c>
      <c r="AF22">
        <v>4910</v>
      </c>
      <c r="AG22">
        <v>0.2</v>
      </c>
      <c r="AH22">
        <v>-48</v>
      </c>
      <c r="AI22">
        <v>-1</v>
      </c>
      <c r="AJ22" s="3" t="s">
        <v>20</v>
      </c>
      <c r="AK22">
        <v>4828</v>
      </c>
      <c r="AL22">
        <v>0.2</v>
      </c>
      <c r="AM22">
        <v>-82</v>
      </c>
      <c r="AN22">
        <v>-1.7</v>
      </c>
      <c r="AO22" s="3" t="s">
        <v>20</v>
      </c>
      <c r="AP22" s="6">
        <v>4799</v>
      </c>
      <c r="AQ22" s="8">
        <v>0.2</v>
      </c>
      <c r="AR22" s="8">
        <v>-29</v>
      </c>
      <c r="AS22" s="8">
        <v>-0.6</v>
      </c>
      <c r="AT22" s="3" t="s">
        <v>20</v>
      </c>
      <c r="AU22" s="6">
        <v>4828</v>
      </c>
      <c r="AV22" s="8">
        <v>0.2</v>
      </c>
      <c r="AW22" s="8">
        <v>29</v>
      </c>
      <c r="AX22" s="8">
        <v>0.6</v>
      </c>
    </row>
    <row r="23" spans="1:50">
      <c r="A23" s="3" t="s">
        <v>21</v>
      </c>
      <c r="B23">
        <v>16707</v>
      </c>
      <c r="C23">
        <v>0.8</v>
      </c>
      <c r="D23">
        <v>528</v>
      </c>
      <c r="E23">
        <v>3.3</v>
      </c>
      <c r="F23" s="3" t="s">
        <v>21</v>
      </c>
      <c r="G23">
        <v>17130</v>
      </c>
      <c r="H23">
        <v>0.8</v>
      </c>
      <c r="I23">
        <v>423</v>
      </c>
      <c r="J23">
        <v>2.5</v>
      </c>
      <c r="K23" s="3" t="s">
        <v>21</v>
      </c>
      <c r="L23">
        <v>17555</v>
      </c>
      <c r="M23">
        <v>0.8</v>
      </c>
      <c r="N23">
        <v>425</v>
      </c>
      <c r="O23">
        <v>2.5</v>
      </c>
      <c r="P23" s="3" t="s">
        <v>21</v>
      </c>
      <c r="Q23">
        <v>16099</v>
      </c>
      <c r="R23">
        <v>0.8</v>
      </c>
      <c r="S23">
        <v>-1456</v>
      </c>
      <c r="T23">
        <v>-8.3000000000000007</v>
      </c>
      <c r="U23" s="3" t="s">
        <v>21</v>
      </c>
      <c r="V23">
        <v>16221</v>
      </c>
      <c r="W23">
        <v>0.8</v>
      </c>
      <c r="X23">
        <v>122</v>
      </c>
      <c r="Y23">
        <v>0.8</v>
      </c>
      <c r="Z23" s="3" t="s">
        <v>21</v>
      </c>
      <c r="AA23">
        <v>17090</v>
      </c>
      <c r="AB23">
        <v>0.8</v>
      </c>
      <c r="AC23">
        <v>869</v>
      </c>
      <c r="AD23">
        <v>5.4</v>
      </c>
      <c r="AE23" s="3" t="s">
        <v>21</v>
      </c>
      <c r="AF23">
        <v>17870</v>
      </c>
      <c r="AG23">
        <v>0.9</v>
      </c>
      <c r="AH23">
        <v>780</v>
      </c>
      <c r="AI23">
        <v>4.5999999999999996</v>
      </c>
      <c r="AJ23" s="3" t="s">
        <v>21</v>
      </c>
      <c r="AK23">
        <v>18887</v>
      </c>
      <c r="AL23">
        <v>0.9</v>
      </c>
      <c r="AM23">
        <v>1017</v>
      </c>
      <c r="AN23">
        <v>5.4</v>
      </c>
      <c r="AO23" s="3" t="s">
        <v>21</v>
      </c>
      <c r="AP23" s="6">
        <v>19672</v>
      </c>
      <c r="AQ23" s="8">
        <v>0.9</v>
      </c>
      <c r="AR23" s="8">
        <v>785</v>
      </c>
      <c r="AS23" s="8">
        <v>4</v>
      </c>
      <c r="AT23" s="3" t="s">
        <v>21</v>
      </c>
      <c r="AU23" s="6">
        <v>20886</v>
      </c>
      <c r="AV23" s="8">
        <v>1</v>
      </c>
      <c r="AW23" s="6">
        <v>1214</v>
      </c>
      <c r="AX23" s="8">
        <v>6.2</v>
      </c>
    </row>
    <row r="24" spans="1:50">
      <c r="A24" s="3" t="s">
        <v>22</v>
      </c>
      <c r="B24">
        <v>222643</v>
      </c>
      <c r="C24">
        <v>10.5</v>
      </c>
      <c r="D24">
        <v>226</v>
      </c>
      <c r="E24">
        <v>0.1</v>
      </c>
      <c r="F24" s="3" t="s">
        <v>22</v>
      </c>
      <c r="G24">
        <v>222271</v>
      </c>
      <c r="H24">
        <v>10.5</v>
      </c>
      <c r="I24">
        <v>-372</v>
      </c>
      <c r="J24">
        <v>-0.2</v>
      </c>
      <c r="K24" s="3" t="s">
        <v>22</v>
      </c>
      <c r="L24">
        <v>206965</v>
      </c>
      <c r="M24">
        <v>9.8000000000000007</v>
      </c>
      <c r="N24">
        <v>-15306</v>
      </c>
      <c r="O24">
        <v>-6.9</v>
      </c>
      <c r="P24" s="3" t="s">
        <v>22</v>
      </c>
      <c r="Q24">
        <v>206593</v>
      </c>
      <c r="R24">
        <v>9.8000000000000007</v>
      </c>
      <c r="S24">
        <v>-372</v>
      </c>
      <c r="T24">
        <v>-0.2</v>
      </c>
      <c r="U24" s="3" t="s">
        <v>22</v>
      </c>
      <c r="V24">
        <v>205279</v>
      </c>
      <c r="W24">
        <v>9.8000000000000007</v>
      </c>
      <c r="X24">
        <v>-1314</v>
      </c>
      <c r="Y24">
        <v>-0.6</v>
      </c>
      <c r="Z24" s="3" t="s">
        <v>22</v>
      </c>
      <c r="AA24">
        <v>203811</v>
      </c>
      <c r="AB24">
        <v>9.6999999999999993</v>
      </c>
      <c r="AC24">
        <v>-1468</v>
      </c>
      <c r="AD24">
        <v>-0.7</v>
      </c>
      <c r="AE24" s="3" t="s">
        <v>22</v>
      </c>
      <c r="AF24">
        <v>203585</v>
      </c>
      <c r="AG24">
        <v>9.6999999999999993</v>
      </c>
      <c r="AH24">
        <v>-226</v>
      </c>
      <c r="AI24">
        <v>-0.1</v>
      </c>
      <c r="AJ24" s="3" t="s">
        <v>22</v>
      </c>
      <c r="AK24">
        <v>203692</v>
      </c>
      <c r="AL24">
        <v>9.6999999999999993</v>
      </c>
      <c r="AM24">
        <v>107</v>
      </c>
      <c r="AN24">
        <v>0.1</v>
      </c>
      <c r="AO24" s="3" t="s">
        <v>22</v>
      </c>
      <c r="AP24" s="6">
        <v>204856</v>
      </c>
      <c r="AQ24" s="8">
        <v>9.6</v>
      </c>
      <c r="AR24" s="6">
        <v>1164</v>
      </c>
      <c r="AS24" s="8">
        <v>0.6</v>
      </c>
      <c r="AT24" s="3" t="s">
        <v>22</v>
      </c>
      <c r="AU24" s="6">
        <v>207312</v>
      </c>
      <c r="AV24" s="8">
        <v>9.6</v>
      </c>
      <c r="AW24" s="6">
        <v>2456</v>
      </c>
      <c r="AX24" s="8">
        <v>1.2</v>
      </c>
    </row>
    <row r="25" spans="1:50">
      <c r="A25" s="3" t="s">
        <v>23</v>
      </c>
      <c r="B25">
        <v>14143</v>
      </c>
      <c r="C25">
        <v>0.7</v>
      </c>
      <c r="D25">
        <v>130</v>
      </c>
      <c r="E25">
        <v>0.9</v>
      </c>
      <c r="F25" s="3" t="s">
        <v>23</v>
      </c>
      <c r="G25">
        <v>14333</v>
      </c>
      <c r="H25">
        <v>0.7</v>
      </c>
      <c r="I25">
        <v>190</v>
      </c>
      <c r="J25">
        <v>1.3</v>
      </c>
      <c r="K25" s="3" t="s">
        <v>23</v>
      </c>
      <c r="L25">
        <v>14374</v>
      </c>
      <c r="M25">
        <v>0.7</v>
      </c>
      <c r="N25">
        <v>41</v>
      </c>
      <c r="O25">
        <v>0.3</v>
      </c>
      <c r="P25" s="3" t="s">
        <v>23</v>
      </c>
      <c r="Q25">
        <v>14545</v>
      </c>
      <c r="R25">
        <v>0.7</v>
      </c>
      <c r="S25">
        <v>171</v>
      </c>
      <c r="T25">
        <v>1.2</v>
      </c>
      <c r="U25" s="3" t="s">
        <v>23</v>
      </c>
      <c r="V25">
        <v>14296</v>
      </c>
      <c r="W25">
        <v>0.7</v>
      </c>
      <c r="X25">
        <v>-249</v>
      </c>
      <c r="Y25">
        <v>-1.7</v>
      </c>
      <c r="Z25" s="3" t="s">
        <v>23</v>
      </c>
      <c r="AA25">
        <v>14246</v>
      </c>
      <c r="AB25">
        <v>0.7</v>
      </c>
      <c r="AC25">
        <v>-50</v>
      </c>
      <c r="AD25">
        <v>-0.3</v>
      </c>
      <c r="AE25" s="3" t="s">
        <v>23</v>
      </c>
      <c r="AF25">
        <v>14125</v>
      </c>
      <c r="AG25">
        <v>0.7</v>
      </c>
      <c r="AH25">
        <v>-121</v>
      </c>
      <c r="AI25">
        <v>-0.8</v>
      </c>
      <c r="AJ25" s="3" t="s">
        <v>23</v>
      </c>
      <c r="AK25">
        <v>14189</v>
      </c>
      <c r="AL25">
        <v>0.7</v>
      </c>
      <c r="AM25">
        <v>64</v>
      </c>
      <c r="AN25">
        <v>0.5</v>
      </c>
      <c r="AO25" s="3" t="s">
        <v>23</v>
      </c>
      <c r="AP25" s="6">
        <v>14445</v>
      </c>
      <c r="AQ25" s="8">
        <v>0.7</v>
      </c>
      <c r="AR25" s="8">
        <v>256</v>
      </c>
      <c r="AS25" s="8">
        <v>1.8</v>
      </c>
      <c r="AT25" s="3" t="s">
        <v>23</v>
      </c>
      <c r="AU25" s="6">
        <v>14679</v>
      </c>
      <c r="AV25" s="8">
        <v>0.7</v>
      </c>
      <c r="AW25" s="8">
        <v>234</v>
      </c>
      <c r="AX25" s="8">
        <v>1.6</v>
      </c>
    </row>
    <row r="26" spans="1:50">
      <c r="A26" s="3" t="s">
        <v>24</v>
      </c>
      <c r="B26">
        <v>12099</v>
      </c>
      <c r="C26">
        <v>0.6</v>
      </c>
      <c r="D26">
        <v>49</v>
      </c>
      <c r="E26">
        <v>0.4</v>
      </c>
      <c r="F26" s="3" t="s">
        <v>24</v>
      </c>
      <c r="G26">
        <v>12274</v>
      </c>
      <c r="H26">
        <v>0.6</v>
      </c>
      <c r="I26">
        <v>175</v>
      </c>
      <c r="J26">
        <v>1.4</v>
      </c>
      <c r="K26" s="3" t="s">
        <v>24</v>
      </c>
      <c r="L26">
        <v>12392</v>
      </c>
      <c r="M26">
        <v>0.6</v>
      </c>
      <c r="N26">
        <v>118</v>
      </c>
      <c r="O26">
        <v>1</v>
      </c>
      <c r="P26" s="3" t="s">
        <v>24</v>
      </c>
      <c r="Q26">
        <v>12634</v>
      </c>
      <c r="R26">
        <v>0.6</v>
      </c>
      <c r="S26">
        <v>242</v>
      </c>
      <c r="T26">
        <v>2</v>
      </c>
      <c r="U26" s="3" t="s">
        <v>24</v>
      </c>
      <c r="V26">
        <v>10468</v>
      </c>
      <c r="W26">
        <v>0.5</v>
      </c>
      <c r="X26">
        <v>-2166</v>
      </c>
      <c r="Y26">
        <v>-17.100000000000001</v>
      </c>
      <c r="Z26" s="3" t="s">
        <v>24</v>
      </c>
      <c r="AA26">
        <v>10690</v>
      </c>
      <c r="AB26">
        <v>0.5</v>
      </c>
      <c r="AC26">
        <v>222</v>
      </c>
      <c r="AD26">
        <v>2.1</v>
      </c>
      <c r="AE26" s="3" t="s">
        <v>24</v>
      </c>
      <c r="AF26">
        <v>11338</v>
      </c>
      <c r="AG26">
        <v>0.5</v>
      </c>
      <c r="AH26">
        <v>648</v>
      </c>
      <c r="AI26">
        <v>6.1</v>
      </c>
      <c r="AJ26" s="3" t="s">
        <v>24</v>
      </c>
      <c r="AK26">
        <v>10576</v>
      </c>
      <c r="AL26">
        <v>0.5</v>
      </c>
      <c r="AM26">
        <v>-762</v>
      </c>
      <c r="AN26">
        <v>-7.2</v>
      </c>
      <c r="AO26" s="3" t="s">
        <v>24</v>
      </c>
      <c r="AP26" s="6">
        <v>10755</v>
      </c>
      <c r="AQ26" s="8">
        <v>0.5</v>
      </c>
      <c r="AR26" s="8">
        <v>179</v>
      </c>
      <c r="AS26" s="8">
        <v>1.7</v>
      </c>
      <c r="AT26" s="3" t="s">
        <v>24</v>
      </c>
      <c r="AU26" s="6">
        <v>11111</v>
      </c>
      <c r="AV26" s="8">
        <v>0.5</v>
      </c>
      <c r="AW26" s="8">
        <v>356</v>
      </c>
      <c r="AX26" s="8">
        <v>3.3</v>
      </c>
    </row>
    <row r="27" spans="1:50">
      <c r="A27" s="3" t="s">
        <v>25</v>
      </c>
      <c r="B27">
        <v>8930</v>
      </c>
      <c r="C27">
        <v>0.4</v>
      </c>
      <c r="D27">
        <v>-66</v>
      </c>
      <c r="E27">
        <v>-0.7</v>
      </c>
      <c r="F27" s="3" t="s">
        <v>25</v>
      </c>
      <c r="G27">
        <v>9065</v>
      </c>
      <c r="H27">
        <v>0.4</v>
      </c>
      <c r="I27">
        <v>135</v>
      </c>
      <c r="J27">
        <v>1.5</v>
      </c>
      <c r="K27" s="3" t="s">
        <v>25</v>
      </c>
      <c r="L27">
        <v>9037</v>
      </c>
      <c r="M27">
        <v>0.4</v>
      </c>
      <c r="N27">
        <v>-28</v>
      </c>
      <c r="O27">
        <v>-0.3</v>
      </c>
      <c r="P27" s="3" t="s">
        <v>25</v>
      </c>
      <c r="Q27">
        <v>9076</v>
      </c>
      <c r="R27">
        <v>0.4</v>
      </c>
      <c r="S27">
        <v>39</v>
      </c>
      <c r="T27">
        <v>0.4</v>
      </c>
      <c r="U27" s="3" t="s">
        <v>25</v>
      </c>
      <c r="V27">
        <v>8998</v>
      </c>
      <c r="W27">
        <v>0.4</v>
      </c>
      <c r="X27">
        <v>-78</v>
      </c>
      <c r="Y27">
        <v>-0.9</v>
      </c>
      <c r="Z27" s="3" t="s">
        <v>25</v>
      </c>
      <c r="AA27">
        <v>8930</v>
      </c>
      <c r="AB27">
        <v>0.4</v>
      </c>
      <c r="AC27">
        <v>-68</v>
      </c>
      <c r="AD27">
        <v>-0.8</v>
      </c>
      <c r="AE27" s="3" t="s">
        <v>25</v>
      </c>
      <c r="AF27">
        <v>8873</v>
      </c>
      <c r="AG27">
        <v>0.4</v>
      </c>
      <c r="AH27">
        <v>-57</v>
      </c>
      <c r="AI27">
        <v>-0.6</v>
      </c>
      <c r="AJ27" s="3" t="s">
        <v>25</v>
      </c>
      <c r="AK27">
        <v>8873</v>
      </c>
      <c r="AL27">
        <v>0.4</v>
      </c>
      <c r="AM27">
        <v>0</v>
      </c>
      <c r="AN27">
        <v>0</v>
      </c>
      <c r="AO27" s="3" t="s">
        <v>25</v>
      </c>
      <c r="AP27" s="6">
        <v>8947</v>
      </c>
      <c r="AQ27" s="8">
        <v>0.4</v>
      </c>
      <c r="AR27" s="8">
        <v>74</v>
      </c>
      <c r="AS27" s="8">
        <v>0.8</v>
      </c>
      <c r="AT27" s="3" t="s">
        <v>25</v>
      </c>
      <c r="AU27" s="6">
        <v>8934</v>
      </c>
      <c r="AV27" s="8">
        <v>0.4</v>
      </c>
      <c r="AW27" s="8">
        <v>-13</v>
      </c>
      <c r="AX27" s="8">
        <v>-0.2</v>
      </c>
    </row>
    <row r="28" spans="1:50">
      <c r="A28" s="3" t="s">
        <v>26</v>
      </c>
      <c r="B28">
        <v>5246</v>
      </c>
      <c r="C28">
        <v>0.2</v>
      </c>
      <c r="D28">
        <v>-8</v>
      </c>
      <c r="E28">
        <v>-0.2</v>
      </c>
      <c r="F28" s="3" t="s">
        <v>26</v>
      </c>
      <c r="G28">
        <v>5257</v>
      </c>
      <c r="H28">
        <v>0.2</v>
      </c>
      <c r="I28">
        <v>11</v>
      </c>
      <c r="J28">
        <v>0.2</v>
      </c>
      <c r="K28" s="3" t="s">
        <v>26</v>
      </c>
      <c r="L28">
        <v>5119</v>
      </c>
      <c r="M28">
        <v>0.2</v>
      </c>
      <c r="N28">
        <v>-138</v>
      </c>
      <c r="O28">
        <v>-2.6</v>
      </c>
      <c r="P28" s="3" t="s">
        <v>26</v>
      </c>
      <c r="Q28">
        <v>5082</v>
      </c>
      <c r="R28">
        <v>0.2</v>
      </c>
      <c r="S28">
        <v>-37</v>
      </c>
      <c r="T28">
        <v>-0.7</v>
      </c>
      <c r="U28" s="3" t="s">
        <v>26</v>
      </c>
      <c r="V28">
        <v>4727</v>
      </c>
      <c r="W28">
        <v>0.2</v>
      </c>
      <c r="X28">
        <v>-355</v>
      </c>
      <c r="Y28">
        <v>-7</v>
      </c>
      <c r="Z28" s="3" t="s">
        <v>26</v>
      </c>
      <c r="AA28">
        <v>4805</v>
      </c>
      <c r="AB28">
        <v>0.2</v>
      </c>
      <c r="AC28">
        <v>78</v>
      </c>
      <c r="AD28">
        <v>1.7</v>
      </c>
      <c r="AE28" s="3" t="s">
        <v>26</v>
      </c>
      <c r="AF28">
        <v>4786</v>
      </c>
      <c r="AG28">
        <v>0.2</v>
      </c>
      <c r="AH28">
        <v>-19</v>
      </c>
      <c r="AI28">
        <v>-0.4</v>
      </c>
      <c r="AJ28" s="3" t="s">
        <v>26</v>
      </c>
      <c r="AK28">
        <v>4848</v>
      </c>
      <c r="AL28">
        <v>0.2</v>
      </c>
      <c r="AM28">
        <v>62</v>
      </c>
      <c r="AN28">
        <v>1.3</v>
      </c>
      <c r="AO28" s="3" t="s">
        <v>26</v>
      </c>
      <c r="AP28" s="6">
        <v>4757</v>
      </c>
      <c r="AQ28" s="8">
        <v>0.2</v>
      </c>
      <c r="AR28" s="8">
        <v>-91</v>
      </c>
      <c r="AS28" s="8">
        <v>-1.9</v>
      </c>
      <c r="AT28" s="3" t="s">
        <v>26</v>
      </c>
      <c r="AU28" s="6">
        <v>4693</v>
      </c>
      <c r="AV28" s="8">
        <v>0.2</v>
      </c>
      <c r="AW28" s="8">
        <v>-64</v>
      </c>
      <c r="AX28" s="8">
        <v>-1.4</v>
      </c>
    </row>
    <row r="29" spans="1:50">
      <c r="A29" s="3" t="s">
        <v>27</v>
      </c>
      <c r="B29">
        <v>23615</v>
      </c>
      <c r="C29">
        <v>1.1000000000000001</v>
      </c>
      <c r="D29">
        <v>53</v>
      </c>
      <c r="E29">
        <v>0.2</v>
      </c>
      <c r="F29" s="3" t="s">
        <v>27</v>
      </c>
      <c r="G29">
        <v>23699</v>
      </c>
      <c r="H29">
        <v>1.1000000000000001</v>
      </c>
      <c r="I29">
        <v>84</v>
      </c>
      <c r="J29">
        <v>0.4</v>
      </c>
      <c r="K29" s="3" t="s">
        <v>27</v>
      </c>
      <c r="L29">
        <v>23718</v>
      </c>
      <c r="M29">
        <v>1.1000000000000001</v>
      </c>
      <c r="N29">
        <v>19</v>
      </c>
      <c r="O29">
        <v>0.1</v>
      </c>
      <c r="P29" s="3" t="s">
        <v>27</v>
      </c>
      <c r="Q29">
        <v>23805</v>
      </c>
      <c r="R29">
        <v>1.1000000000000001</v>
      </c>
      <c r="S29">
        <v>87</v>
      </c>
      <c r="T29">
        <v>0.4</v>
      </c>
      <c r="U29" s="3" t="s">
        <v>27</v>
      </c>
      <c r="V29">
        <v>23929</v>
      </c>
      <c r="W29">
        <v>1.1000000000000001</v>
      </c>
      <c r="X29">
        <v>124</v>
      </c>
      <c r="Y29">
        <v>0.5</v>
      </c>
      <c r="Z29" s="3" t="s">
        <v>27</v>
      </c>
      <c r="AA29">
        <v>23893</v>
      </c>
      <c r="AB29">
        <v>1.1000000000000001</v>
      </c>
      <c r="AC29">
        <v>-36</v>
      </c>
      <c r="AD29">
        <v>-0.2</v>
      </c>
      <c r="AE29" s="3" t="s">
        <v>27</v>
      </c>
      <c r="AF29">
        <v>23772</v>
      </c>
      <c r="AG29">
        <v>1.1000000000000001</v>
      </c>
      <c r="AH29">
        <v>-121</v>
      </c>
      <c r="AI29">
        <v>-0.5</v>
      </c>
      <c r="AJ29" s="3" t="s">
        <v>27</v>
      </c>
      <c r="AK29">
        <v>23812</v>
      </c>
      <c r="AL29">
        <v>1.1000000000000001</v>
      </c>
      <c r="AM29">
        <v>40</v>
      </c>
      <c r="AN29">
        <v>0.2</v>
      </c>
      <c r="AO29" s="3" t="s">
        <v>27</v>
      </c>
      <c r="AP29" s="6">
        <v>23961</v>
      </c>
      <c r="AQ29" s="8">
        <v>1.1000000000000001</v>
      </c>
      <c r="AR29" s="8">
        <v>149</v>
      </c>
      <c r="AS29" s="8">
        <v>0.6</v>
      </c>
      <c r="AT29" s="3" t="s">
        <v>27</v>
      </c>
      <c r="AU29" s="6">
        <v>24134</v>
      </c>
      <c r="AV29" s="8">
        <v>1.1000000000000001</v>
      </c>
      <c r="AW29" s="8">
        <v>173</v>
      </c>
      <c r="AX29" s="8">
        <v>0.7</v>
      </c>
    </row>
    <row r="30" spans="1:50">
      <c r="A30" s="3" t="s">
        <v>28</v>
      </c>
      <c r="B30">
        <v>2965</v>
      </c>
      <c r="C30">
        <v>0.1</v>
      </c>
      <c r="D30">
        <v>-50</v>
      </c>
      <c r="E30">
        <v>-1.7</v>
      </c>
      <c r="F30" s="3" t="s">
        <v>28</v>
      </c>
      <c r="G30">
        <v>2903</v>
      </c>
      <c r="H30">
        <v>0.1</v>
      </c>
      <c r="I30">
        <v>-62</v>
      </c>
      <c r="J30">
        <v>-2.1</v>
      </c>
      <c r="K30" s="3" t="s">
        <v>28</v>
      </c>
      <c r="L30">
        <v>2848</v>
      </c>
      <c r="M30">
        <v>0.1</v>
      </c>
      <c r="N30">
        <v>-55</v>
      </c>
      <c r="O30">
        <v>-1.9</v>
      </c>
      <c r="P30" s="3" t="s">
        <v>28</v>
      </c>
      <c r="Q30">
        <v>2815</v>
      </c>
      <c r="R30">
        <v>0.1</v>
      </c>
      <c r="S30">
        <v>-33</v>
      </c>
      <c r="T30">
        <v>-1.2</v>
      </c>
      <c r="U30" s="3" t="s">
        <v>28</v>
      </c>
      <c r="V30">
        <v>2775</v>
      </c>
      <c r="W30">
        <v>0.1</v>
      </c>
      <c r="X30">
        <v>-40</v>
      </c>
      <c r="Y30">
        <v>-1.4</v>
      </c>
      <c r="Z30" s="3" t="s">
        <v>28</v>
      </c>
      <c r="AA30">
        <v>2698</v>
      </c>
      <c r="AB30">
        <v>0.1</v>
      </c>
      <c r="AC30">
        <v>-77</v>
      </c>
      <c r="AD30">
        <v>-2.8</v>
      </c>
      <c r="AE30" s="3" t="s">
        <v>28</v>
      </c>
      <c r="AF30">
        <v>2658</v>
      </c>
      <c r="AG30">
        <v>0.1</v>
      </c>
      <c r="AH30">
        <v>-40</v>
      </c>
      <c r="AI30">
        <v>-1.5</v>
      </c>
      <c r="AJ30" s="3" t="s">
        <v>28</v>
      </c>
      <c r="AK30">
        <v>2650</v>
      </c>
      <c r="AL30">
        <v>0.1</v>
      </c>
      <c r="AM30">
        <v>-8</v>
      </c>
      <c r="AN30">
        <v>-0.3</v>
      </c>
      <c r="AO30" s="3" t="s">
        <v>28</v>
      </c>
      <c r="AP30" s="6">
        <v>2670</v>
      </c>
      <c r="AQ30" s="8">
        <v>0.1</v>
      </c>
      <c r="AR30" s="8">
        <v>20</v>
      </c>
      <c r="AS30" s="8">
        <v>0.7</v>
      </c>
      <c r="AT30" s="3" t="s">
        <v>28</v>
      </c>
      <c r="AU30" s="6">
        <v>2763</v>
      </c>
      <c r="AV30" s="8">
        <v>0.1</v>
      </c>
      <c r="AW30" s="8">
        <v>93</v>
      </c>
      <c r="AX30" s="8">
        <v>3.5</v>
      </c>
    </row>
    <row r="31" spans="1:50">
      <c r="A31" s="3" t="s">
        <v>29</v>
      </c>
      <c r="B31">
        <v>10731</v>
      </c>
      <c r="C31">
        <v>0.5</v>
      </c>
      <c r="D31">
        <v>65</v>
      </c>
      <c r="E31">
        <v>0.6</v>
      </c>
      <c r="F31" s="3" t="s">
        <v>29</v>
      </c>
      <c r="G31">
        <v>10874</v>
      </c>
      <c r="H31">
        <v>0.5</v>
      </c>
      <c r="I31">
        <v>143</v>
      </c>
      <c r="J31">
        <v>1.3</v>
      </c>
      <c r="K31" s="3" t="s">
        <v>29</v>
      </c>
      <c r="L31">
        <v>10904</v>
      </c>
      <c r="M31">
        <v>0.5</v>
      </c>
      <c r="N31">
        <v>30</v>
      </c>
      <c r="O31">
        <v>0.3</v>
      </c>
      <c r="P31" s="3" t="s">
        <v>29</v>
      </c>
      <c r="Q31">
        <v>11078</v>
      </c>
      <c r="R31">
        <v>0.5</v>
      </c>
      <c r="S31">
        <v>174</v>
      </c>
      <c r="T31">
        <v>1.6</v>
      </c>
      <c r="U31" s="3" t="s">
        <v>29</v>
      </c>
      <c r="V31">
        <v>11097</v>
      </c>
      <c r="W31">
        <v>0.5</v>
      </c>
      <c r="X31">
        <v>19</v>
      </c>
      <c r="Y31">
        <v>0.2</v>
      </c>
      <c r="Z31" s="3" t="s">
        <v>29</v>
      </c>
      <c r="AA31">
        <v>11107</v>
      </c>
      <c r="AB31">
        <v>0.5</v>
      </c>
      <c r="AC31">
        <v>10</v>
      </c>
      <c r="AD31">
        <v>0.1</v>
      </c>
      <c r="AE31" s="3" t="s">
        <v>29</v>
      </c>
      <c r="AF31">
        <v>11114</v>
      </c>
      <c r="AG31">
        <v>0.5</v>
      </c>
      <c r="AH31">
        <v>7</v>
      </c>
      <c r="AI31">
        <v>0.1</v>
      </c>
      <c r="AJ31" s="3" t="s">
        <v>29</v>
      </c>
      <c r="AK31">
        <v>11108</v>
      </c>
      <c r="AL31">
        <v>0.5</v>
      </c>
      <c r="AM31">
        <v>-6</v>
      </c>
      <c r="AN31">
        <v>-0.1</v>
      </c>
      <c r="AO31" s="3" t="s">
        <v>29</v>
      </c>
      <c r="AP31" s="6">
        <v>11203</v>
      </c>
      <c r="AQ31" s="8">
        <v>0.5</v>
      </c>
      <c r="AR31" s="8">
        <v>95</v>
      </c>
      <c r="AS31" s="8">
        <v>0.8</v>
      </c>
      <c r="AT31" s="3" t="s">
        <v>29</v>
      </c>
      <c r="AU31" s="6">
        <v>11294</v>
      </c>
      <c r="AV31" s="8">
        <v>0.5</v>
      </c>
      <c r="AW31" s="8">
        <v>91</v>
      </c>
      <c r="AX31" s="8">
        <v>0.8</v>
      </c>
    </row>
    <row r="32" spans="1:50">
      <c r="A32" s="3" t="s">
        <v>30</v>
      </c>
      <c r="B32">
        <v>9042</v>
      </c>
      <c r="C32">
        <v>0.4</v>
      </c>
      <c r="D32">
        <v>19</v>
      </c>
      <c r="E32">
        <v>0.2</v>
      </c>
      <c r="F32" s="3" t="s">
        <v>30</v>
      </c>
      <c r="G32">
        <v>9043</v>
      </c>
      <c r="H32">
        <v>0.4</v>
      </c>
      <c r="I32">
        <v>1</v>
      </c>
      <c r="J32">
        <v>0</v>
      </c>
      <c r="K32" s="3" t="s">
        <v>30</v>
      </c>
      <c r="L32">
        <v>9049</v>
      </c>
      <c r="M32">
        <v>0.4</v>
      </c>
      <c r="N32">
        <v>6</v>
      </c>
      <c r="O32">
        <v>0.1</v>
      </c>
      <c r="P32" s="3" t="s">
        <v>30</v>
      </c>
      <c r="Q32">
        <v>9069</v>
      </c>
      <c r="R32">
        <v>0.4</v>
      </c>
      <c r="S32">
        <v>20</v>
      </c>
      <c r="T32">
        <v>0.2</v>
      </c>
      <c r="U32" s="3" t="s">
        <v>30</v>
      </c>
      <c r="V32">
        <v>9026</v>
      </c>
      <c r="W32">
        <v>0.4</v>
      </c>
      <c r="X32">
        <v>-43</v>
      </c>
      <c r="Y32">
        <v>-0.5</v>
      </c>
      <c r="Z32" s="3" t="s">
        <v>30</v>
      </c>
      <c r="AA32">
        <v>9026</v>
      </c>
      <c r="AB32">
        <v>0.4</v>
      </c>
      <c r="AC32">
        <v>0</v>
      </c>
      <c r="AD32">
        <v>0</v>
      </c>
      <c r="AE32" s="3" t="s">
        <v>30</v>
      </c>
      <c r="AF32">
        <v>8969</v>
      </c>
      <c r="AG32">
        <v>0.4</v>
      </c>
      <c r="AH32">
        <v>-57</v>
      </c>
      <c r="AI32">
        <v>-0.6</v>
      </c>
      <c r="AJ32" s="3" t="s">
        <v>30</v>
      </c>
      <c r="AK32">
        <v>8969</v>
      </c>
      <c r="AL32">
        <v>0.4</v>
      </c>
      <c r="AM32">
        <v>0</v>
      </c>
      <c r="AN32">
        <v>0</v>
      </c>
      <c r="AO32" s="3" t="s">
        <v>30</v>
      </c>
      <c r="AP32" s="6">
        <v>9040</v>
      </c>
      <c r="AQ32" s="8">
        <v>0.4</v>
      </c>
      <c r="AR32" s="8">
        <v>71</v>
      </c>
      <c r="AS32" s="8">
        <v>0.8</v>
      </c>
      <c r="AT32" s="3" t="s">
        <v>30</v>
      </c>
      <c r="AU32" s="6">
        <v>9185</v>
      </c>
      <c r="AV32" s="8">
        <v>0.4</v>
      </c>
      <c r="AW32" s="8">
        <v>145</v>
      </c>
      <c r="AX32" s="8">
        <v>1.6</v>
      </c>
    </row>
    <row r="33" spans="1:50">
      <c r="A33" s="3" t="s">
        <v>31</v>
      </c>
      <c r="B33">
        <v>1843</v>
      </c>
      <c r="C33">
        <v>0.1</v>
      </c>
      <c r="D33">
        <v>-11</v>
      </c>
      <c r="E33">
        <v>-0.6</v>
      </c>
      <c r="F33" s="3" t="s">
        <v>31</v>
      </c>
      <c r="G33">
        <v>1831</v>
      </c>
      <c r="H33">
        <v>0.1</v>
      </c>
      <c r="I33">
        <v>-12</v>
      </c>
      <c r="J33">
        <v>-0.7</v>
      </c>
      <c r="K33" s="3" t="s">
        <v>31</v>
      </c>
      <c r="L33">
        <v>1825</v>
      </c>
      <c r="M33">
        <v>0.1</v>
      </c>
      <c r="N33">
        <v>-6</v>
      </c>
      <c r="O33">
        <v>-0.3</v>
      </c>
      <c r="P33" s="3" t="s">
        <v>31</v>
      </c>
      <c r="Q33">
        <v>1804</v>
      </c>
      <c r="R33">
        <v>0.1</v>
      </c>
      <c r="S33">
        <v>-21</v>
      </c>
      <c r="T33">
        <v>-1.2</v>
      </c>
      <c r="U33" s="3" t="s">
        <v>31</v>
      </c>
      <c r="V33">
        <v>1715</v>
      </c>
      <c r="W33">
        <v>0.1</v>
      </c>
      <c r="X33">
        <v>-89</v>
      </c>
      <c r="Y33">
        <v>-4.9000000000000004</v>
      </c>
      <c r="Z33" s="3" t="s">
        <v>31</v>
      </c>
      <c r="AA33">
        <v>1671</v>
      </c>
      <c r="AB33">
        <v>0.1</v>
      </c>
      <c r="AC33">
        <v>-44</v>
      </c>
      <c r="AD33">
        <v>-2.6</v>
      </c>
      <c r="AE33" s="3" t="s">
        <v>31</v>
      </c>
      <c r="AF33">
        <v>1630</v>
      </c>
      <c r="AG33">
        <v>0.1</v>
      </c>
      <c r="AH33">
        <v>-41</v>
      </c>
      <c r="AI33">
        <v>-2.5</v>
      </c>
      <c r="AJ33" s="3" t="s">
        <v>31</v>
      </c>
      <c r="AK33">
        <v>1615</v>
      </c>
      <c r="AL33">
        <v>0.1</v>
      </c>
      <c r="AM33">
        <v>-15</v>
      </c>
      <c r="AN33">
        <v>-0.9</v>
      </c>
      <c r="AO33" s="3" t="s">
        <v>31</v>
      </c>
      <c r="AP33" s="6">
        <v>1645</v>
      </c>
      <c r="AQ33" s="8">
        <v>0.1</v>
      </c>
      <c r="AR33" s="8">
        <v>30</v>
      </c>
      <c r="AS33" s="8">
        <v>1.8</v>
      </c>
      <c r="AT33" s="3" t="s">
        <v>31</v>
      </c>
      <c r="AU33" s="6">
        <v>1667</v>
      </c>
      <c r="AV33" s="8">
        <v>0.1</v>
      </c>
      <c r="AW33" s="8">
        <v>22</v>
      </c>
      <c r="AX33" s="8">
        <v>1.3</v>
      </c>
    </row>
    <row r="34" spans="1:50">
      <c r="A34" s="4" t="s">
        <v>0</v>
      </c>
      <c r="B34" s="5">
        <v>906854</v>
      </c>
      <c r="C34" s="5">
        <v>42.8</v>
      </c>
      <c r="D34" s="5">
        <v>7021</v>
      </c>
      <c r="E34" s="5">
        <v>0.8</v>
      </c>
      <c r="F34" s="4" t="s">
        <v>0</v>
      </c>
      <c r="G34" s="5">
        <v>908555</v>
      </c>
      <c r="H34" s="5">
        <v>42.7</v>
      </c>
      <c r="I34" s="5">
        <v>1701</v>
      </c>
      <c r="J34" s="5">
        <v>0.2</v>
      </c>
      <c r="K34" s="4" t="s">
        <v>0</v>
      </c>
      <c r="L34" s="5">
        <v>898680</v>
      </c>
      <c r="M34" s="5">
        <v>42.4</v>
      </c>
      <c r="N34" s="5">
        <v>-9875</v>
      </c>
      <c r="O34" s="5">
        <v>-1.1000000000000001</v>
      </c>
      <c r="P34" s="4" t="s">
        <v>0</v>
      </c>
      <c r="Q34" s="5">
        <v>897582</v>
      </c>
      <c r="R34" s="5">
        <v>42.4</v>
      </c>
      <c r="S34" s="5">
        <v>-1098</v>
      </c>
      <c r="T34" s="5">
        <v>-0.1</v>
      </c>
      <c r="U34" s="4" t="s">
        <v>0</v>
      </c>
      <c r="V34" s="5">
        <v>889936</v>
      </c>
      <c r="W34" s="5">
        <v>42.3</v>
      </c>
      <c r="X34" s="5">
        <v>-7646</v>
      </c>
      <c r="Y34" s="5">
        <v>-0.9</v>
      </c>
      <c r="Z34" s="4" t="s">
        <v>0</v>
      </c>
      <c r="AA34" s="5">
        <v>888184</v>
      </c>
      <c r="AB34" s="5">
        <v>42.3</v>
      </c>
      <c r="AC34" s="5">
        <v>-1752</v>
      </c>
      <c r="AD34" s="5">
        <v>-0.2</v>
      </c>
      <c r="AE34" s="4" t="s">
        <v>0</v>
      </c>
      <c r="AF34" s="5">
        <v>891111</v>
      </c>
      <c r="AG34" s="5">
        <v>42.4</v>
      </c>
      <c r="AH34" s="5">
        <v>2927</v>
      </c>
      <c r="AI34" s="5">
        <v>0.3</v>
      </c>
      <c r="AJ34" s="4" t="s">
        <v>0</v>
      </c>
      <c r="AK34" s="5">
        <v>894636</v>
      </c>
      <c r="AL34" s="5">
        <v>42.4</v>
      </c>
      <c r="AM34" s="5">
        <v>3525</v>
      </c>
      <c r="AN34" s="5">
        <v>0.4</v>
      </c>
      <c r="AO34" s="4" t="s">
        <v>0</v>
      </c>
      <c r="AP34" s="7">
        <v>904713</v>
      </c>
      <c r="AQ34" s="9">
        <v>42.5</v>
      </c>
      <c r="AR34" s="7">
        <v>10077</v>
      </c>
      <c r="AS34" s="9">
        <v>1.1000000000000001</v>
      </c>
      <c r="AT34" s="4" t="s">
        <v>0</v>
      </c>
      <c r="AU34" s="7">
        <v>917841</v>
      </c>
      <c r="AV34" s="9">
        <v>42.6</v>
      </c>
      <c r="AW34" s="7">
        <v>13128</v>
      </c>
      <c r="AX34" s="9">
        <v>1.4</v>
      </c>
    </row>
    <row r="37" spans="1:50">
      <c r="C37" s="10"/>
    </row>
    <row r="38" spans="1:50">
      <c r="C38" s="10"/>
    </row>
    <row r="39" spans="1:50">
      <c r="A39" s="10" t="s">
        <v>50</v>
      </c>
      <c r="B39" s="10"/>
    </row>
    <row r="40" spans="1:50">
      <c r="A40" s="10" t="s">
        <v>49</v>
      </c>
      <c r="B40" s="10"/>
    </row>
  </sheetData>
  <sheetProtection algorithmName="SHA-512" hashValue="g9XmLbjxyvg8yz+XZYhhf6wYujiryC0KB8cs+nVrN7j8ASDdkXYcDqU7fq5uZSa62DS4EaR5z5DacgogDP69FA==" saltValue="2eBH034ZQHPwDAPXgEPy1w==" spinCount="100000" sheet="1" objects="1" scenarios="1"/>
  <mergeCells count="1">
    <mergeCell ref="A1:AX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showGridLines="0" zoomScale="80" zoomScaleNormal="80" workbookViewId="0">
      <selection activeCell="C43" sqref="C43"/>
    </sheetView>
  </sheetViews>
  <sheetFormatPr baseColWidth="10" defaultRowHeight="15"/>
  <cols>
    <col min="1" max="1" width="18.7109375" style="121" customWidth="1"/>
    <col min="2" max="2" width="13" style="121" customWidth="1"/>
    <col min="3" max="3" width="12.140625" style="121" customWidth="1"/>
    <col min="4" max="7" width="11.42578125" style="121"/>
    <col min="8" max="8" width="12" style="121" customWidth="1"/>
    <col min="9" max="9" width="12.85546875" style="121" customWidth="1"/>
    <col min="10" max="10" width="11.42578125" style="121"/>
  </cols>
  <sheetData>
    <row r="1" spans="1:10">
      <c r="A1" s="392" t="s">
        <v>475</v>
      </c>
      <c r="B1" s="392"/>
      <c r="C1" s="392"/>
      <c r="D1" s="392"/>
      <c r="E1" s="392"/>
      <c r="F1" s="392"/>
      <c r="G1" s="392"/>
      <c r="H1" s="392"/>
      <c r="I1" s="392"/>
      <c r="J1" s="392"/>
    </row>
    <row r="2" spans="1:10">
      <c r="A2" s="391" t="s">
        <v>314</v>
      </c>
      <c r="B2" s="391"/>
      <c r="C2" s="391"/>
      <c r="D2" s="391"/>
      <c r="E2" s="391"/>
      <c r="F2" s="391"/>
      <c r="G2" s="391"/>
      <c r="H2" s="391"/>
      <c r="I2" s="391"/>
      <c r="J2" s="391"/>
    </row>
    <row r="3" spans="1:10">
      <c r="A3" s="122"/>
      <c r="B3" s="119" t="s">
        <v>54</v>
      </c>
      <c r="C3" s="119" t="s">
        <v>54</v>
      </c>
      <c r="D3" s="119" t="s">
        <v>54</v>
      </c>
      <c r="E3" s="119"/>
      <c r="F3" s="119"/>
      <c r="G3" s="119"/>
      <c r="H3" s="119"/>
      <c r="I3" s="119"/>
      <c r="J3" s="119"/>
    </row>
    <row r="4" spans="1:10">
      <c r="A4" s="123" t="s">
        <v>52</v>
      </c>
      <c r="B4" s="119"/>
      <c r="C4" s="124" t="s">
        <v>313</v>
      </c>
      <c r="D4" s="124"/>
      <c r="E4" s="119"/>
      <c r="F4" s="124" t="s">
        <v>53</v>
      </c>
      <c r="G4" s="125"/>
      <c r="H4" s="119"/>
      <c r="I4" s="124" t="s">
        <v>313</v>
      </c>
      <c r="J4" s="124"/>
    </row>
    <row r="5" spans="1:10">
      <c r="A5" s="119"/>
      <c r="B5" s="119"/>
      <c r="C5" s="126" t="s">
        <v>54</v>
      </c>
      <c r="D5" s="119"/>
      <c r="E5" s="119"/>
      <c r="F5" s="119"/>
      <c r="G5" s="119"/>
      <c r="H5" s="119"/>
      <c r="I5" s="126"/>
      <c r="J5" s="119"/>
    </row>
    <row r="6" spans="1:10">
      <c r="A6" s="126" t="s">
        <v>54</v>
      </c>
      <c r="B6" s="124" t="s">
        <v>55</v>
      </c>
      <c r="C6" s="127" t="s">
        <v>56</v>
      </c>
      <c r="D6" s="128"/>
      <c r="E6" s="119"/>
      <c r="F6" s="126" t="s">
        <v>54</v>
      </c>
      <c r="G6" s="119"/>
      <c r="H6" s="124" t="s">
        <v>55</v>
      </c>
      <c r="I6" s="127" t="s">
        <v>56</v>
      </c>
      <c r="J6" s="128"/>
    </row>
    <row r="7" spans="1:10">
      <c r="A7" s="119"/>
      <c r="B7" s="129" t="s">
        <v>57</v>
      </c>
      <c r="C7" s="127" t="s">
        <v>58</v>
      </c>
      <c r="D7" s="129" t="s">
        <v>59</v>
      </c>
      <c r="E7" s="119"/>
      <c r="F7" s="119"/>
      <c r="G7" s="119"/>
      <c r="H7" s="129" t="s">
        <v>57</v>
      </c>
      <c r="I7" s="127" t="s">
        <v>58</v>
      </c>
      <c r="J7" s="129" t="s">
        <v>59</v>
      </c>
    </row>
    <row r="8" spans="1:10">
      <c r="A8" s="119"/>
      <c r="B8" s="130"/>
      <c r="C8" s="119"/>
      <c r="D8" s="119"/>
      <c r="E8" s="119"/>
      <c r="F8" s="119"/>
      <c r="G8" s="119"/>
      <c r="H8" s="119"/>
      <c r="I8" s="119"/>
      <c r="J8" s="119"/>
    </row>
    <row r="9" spans="1:10">
      <c r="A9" s="131" t="s">
        <v>60</v>
      </c>
      <c r="B9" s="113">
        <v>122649</v>
      </c>
      <c r="C9" s="113">
        <v>341938</v>
      </c>
      <c r="D9" s="114">
        <v>-0.64131216770291688</v>
      </c>
      <c r="E9" s="119"/>
      <c r="F9" s="132"/>
      <c r="G9" s="131" t="s">
        <v>61</v>
      </c>
      <c r="H9" s="113">
        <v>8513</v>
      </c>
      <c r="I9" s="113">
        <v>23169</v>
      </c>
      <c r="J9" s="114">
        <v>-0.63256938150114372</v>
      </c>
    </row>
    <row r="10" spans="1:10">
      <c r="A10" s="131" t="s">
        <v>62</v>
      </c>
      <c r="B10" s="113">
        <v>956793</v>
      </c>
      <c r="C10" s="113">
        <v>2249293</v>
      </c>
      <c r="D10" s="114">
        <v>-0.57462500439026842</v>
      </c>
      <c r="E10" s="119"/>
      <c r="F10" s="130" t="s">
        <v>63</v>
      </c>
      <c r="G10" s="131" t="s">
        <v>64</v>
      </c>
      <c r="H10" s="113">
        <v>21605</v>
      </c>
      <c r="I10" s="113">
        <v>56038</v>
      </c>
      <c r="J10" s="114">
        <v>-0.61445804632570755</v>
      </c>
    </row>
    <row r="11" spans="1:10">
      <c r="A11" s="131" t="s">
        <v>65</v>
      </c>
      <c r="B11" s="115">
        <v>36.440428147694504</v>
      </c>
      <c r="C11" s="115">
        <v>74.38</v>
      </c>
      <c r="D11" s="116">
        <v>-37.939571852305491</v>
      </c>
      <c r="E11" s="119"/>
      <c r="F11" s="132"/>
      <c r="G11" s="131" t="s">
        <v>65</v>
      </c>
      <c r="H11" s="115">
        <v>19.378767221584386</v>
      </c>
      <c r="I11" s="115">
        <v>43.42</v>
      </c>
      <c r="J11" s="116">
        <v>-24.041232778415615</v>
      </c>
    </row>
    <row r="12" spans="1:10">
      <c r="A12" s="131" t="s">
        <v>66</v>
      </c>
      <c r="B12" s="115">
        <v>7.8010664579409532</v>
      </c>
      <c r="C12" s="115">
        <v>6.58</v>
      </c>
      <c r="D12" s="116">
        <v>1.2210664579409531</v>
      </c>
      <c r="E12" s="119"/>
      <c r="F12" s="133"/>
      <c r="G12" s="134" t="s">
        <v>67</v>
      </c>
      <c r="H12" s="117">
        <v>2.5378832374016209</v>
      </c>
      <c r="I12" s="117">
        <v>2.4186628684880658</v>
      </c>
      <c r="J12" s="118">
        <v>0.11922036891355514</v>
      </c>
    </row>
    <row r="13" spans="1:10">
      <c r="A13" s="131"/>
      <c r="B13" s="119"/>
      <c r="C13" s="119"/>
      <c r="D13" s="116"/>
      <c r="E13" s="119"/>
      <c r="F13" s="132"/>
      <c r="G13" s="131" t="s">
        <v>61</v>
      </c>
      <c r="H13" s="113">
        <v>2800</v>
      </c>
      <c r="I13" s="113">
        <v>8224</v>
      </c>
      <c r="J13" s="114">
        <v>-0.65953307392996108</v>
      </c>
    </row>
    <row r="14" spans="1:10">
      <c r="A14" s="131" t="s">
        <v>68</v>
      </c>
      <c r="B14" s="113">
        <v>61220</v>
      </c>
      <c r="C14" s="113">
        <v>178338</v>
      </c>
      <c r="D14" s="114">
        <v>-0.65671926342114417</v>
      </c>
      <c r="E14" s="119"/>
      <c r="F14" s="130" t="s">
        <v>69</v>
      </c>
      <c r="G14" s="131" t="s">
        <v>64</v>
      </c>
      <c r="H14" s="113">
        <v>10574</v>
      </c>
      <c r="I14" s="113">
        <v>30808</v>
      </c>
      <c r="J14" s="114">
        <v>-0.65677746039989615</v>
      </c>
    </row>
    <row r="15" spans="1:10">
      <c r="A15" s="131" t="s">
        <v>62</v>
      </c>
      <c r="B15" s="113">
        <v>649627</v>
      </c>
      <c r="C15" s="113">
        <v>1378508</v>
      </c>
      <c r="D15" s="114">
        <v>-0.52874629672080253</v>
      </c>
      <c r="E15" s="119" t="s">
        <v>54</v>
      </c>
      <c r="F15" s="130"/>
      <c r="G15" s="131" t="s">
        <v>65</v>
      </c>
      <c r="H15" s="115">
        <v>17.247341293142821</v>
      </c>
      <c r="I15" s="115">
        <v>42.36</v>
      </c>
      <c r="J15" s="116">
        <v>-25.112658706857179</v>
      </c>
    </row>
    <row r="16" spans="1:10">
      <c r="A16" s="131" t="s">
        <v>65</v>
      </c>
      <c r="B16" s="115">
        <v>32.362740555862764</v>
      </c>
      <c r="C16" s="115">
        <v>56.64</v>
      </c>
      <c r="D16" s="116">
        <v>-24.277259444137236</v>
      </c>
      <c r="E16" s="119" t="s">
        <v>54</v>
      </c>
      <c r="F16" s="133"/>
      <c r="G16" s="134" t="s">
        <v>67</v>
      </c>
      <c r="H16" s="117">
        <v>3.7764285714285712</v>
      </c>
      <c r="I16" s="117">
        <v>3.7461089494163424</v>
      </c>
      <c r="J16" s="118">
        <v>3.031962201222882E-2</v>
      </c>
    </row>
    <row r="17" spans="1:10">
      <c r="A17" s="131" t="s">
        <v>66</v>
      </c>
      <c r="B17" s="115">
        <v>10.611352499183273</v>
      </c>
      <c r="C17" s="115">
        <v>7.73</v>
      </c>
      <c r="D17" s="116">
        <v>2.8813524991832722</v>
      </c>
      <c r="E17" s="119" t="s">
        <v>54</v>
      </c>
      <c r="F17" s="130"/>
      <c r="G17" s="131" t="s">
        <v>61</v>
      </c>
      <c r="H17" s="113">
        <v>32602</v>
      </c>
      <c r="I17" s="113">
        <v>95583</v>
      </c>
      <c r="J17" s="114">
        <v>-0.65891424207233507</v>
      </c>
    </row>
    <row r="18" spans="1:10">
      <c r="A18" s="131"/>
      <c r="B18" s="119"/>
      <c r="C18" s="119"/>
      <c r="D18" s="116"/>
      <c r="E18" s="119" t="s">
        <v>54</v>
      </c>
      <c r="F18" s="130" t="s">
        <v>70</v>
      </c>
      <c r="G18" s="131" t="s">
        <v>64</v>
      </c>
      <c r="H18" s="113">
        <v>302185</v>
      </c>
      <c r="I18" s="113">
        <v>660438</v>
      </c>
      <c r="J18" s="114">
        <v>-0.54244758781293623</v>
      </c>
    </row>
    <row r="19" spans="1:10">
      <c r="A19" s="131" t="s">
        <v>71</v>
      </c>
      <c r="B19" s="113">
        <v>183869</v>
      </c>
      <c r="C19" s="113">
        <v>520276</v>
      </c>
      <c r="D19" s="114">
        <v>-0.64659334660833867</v>
      </c>
      <c r="E19" s="119" t="s">
        <v>54</v>
      </c>
      <c r="F19" s="130" t="s">
        <v>54</v>
      </c>
      <c r="G19" s="131" t="s">
        <v>65</v>
      </c>
      <c r="H19" s="115">
        <v>36.755637076626293</v>
      </c>
      <c r="I19" s="115">
        <v>67.47</v>
      </c>
      <c r="J19" s="116">
        <v>-30.714362923373706</v>
      </c>
    </row>
    <row r="20" spans="1:10">
      <c r="A20" s="131" t="s">
        <v>62</v>
      </c>
      <c r="B20" s="113">
        <v>1606420</v>
      </c>
      <c r="C20" s="113">
        <v>3627801</v>
      </c>
      <c r="D20" s="114">
        <v>-0.55719180848122596</v>
      </c>
      <c r="E20" s="119" t="s">
        <v>54</v>
      </c>
      <c r="F20" s="133"/>
      <c r="G20" s="134" t="s">
        <v>67</v>
      </c>
      <c r="H20" s="117">
        <v>9.2689098828292735</v>
      </c>
      <c r="I20" s="117">
        <v>6.9095759706223907</v>
      </c>
      <c r="J20" s="118">
        <v>2.3593339122068828</v>
      </c>
    </row>
    <row r="21" spans="1:10">
      <c r="A21" s="131" t="s">
        <v>65</v>
      </c>
      <c r="B21" s="115">
        <v>34.673684201438128</v>
      </c>
      <c r="C21" s="115">
        <v>66.47</v>
      </c>
      <c r="D21" s="116">
        <v>-31.796315798561871</v>
      </c>
      <c r="E21" s="119" t="s">
        <v>54</v>
      </c>
      <c r="F21" s="130"/>
      <c r="G21" s="131" t="s">
        <v>61</v>
      </c>
      <c r="H21" s="113">
        <v>139954</v>
      </c>
      <c r="I21" s="113">
        <v>393300</v>
      </c>
      <c r="J21" s="114">
        <v>-0.64415458937198067</v>
      </c>
    </row>
    <row r="22" spans="1:10">
      <c r="A22" s="131" t="s">
        <v>66</v>
      </c>
      <c r="B22" s="115">
        <v>8.7367636741375652</v>
      </c>
      <c r="C22" s="115">
        <v>6.97</v>
      </c>
      <c r="D22" s="116">
        <v>1.7667636741375654</v>
      </c>
      <c r="E22" s="119" t="s">
        <v>54</v>
      </c>
      <c r="F22" s="130" t="s">
        <v>72</v>
      </c>
      <c r="G22" s="131" t="s">
        <v>64</v>
      </c>
      <c r="H22" s="113">
        <v>1272056</v>
      </c>
      <c r="I22" s="113">
        <v>2880517</v>
      </c>
      <c r="J22" s="114">
        <v>-0.55839316344947798</v>
      </c>
    </row>
    <row r="23" spans="1:10">
      <c r="A23" s="119"/>
      <c r="B23" s="119"/>
      <c r="C23" s="119"/>
      <c r="D23" s="119"/>
      <c r="E23" s="119"/>
      <c r="F23" s="130"/>
      <c r="G23" s="131" t="s">
        <v>65</v>
      </c>
      <c r="H23" s="115">
        <v>34.965574718583497</v>
      </c>
      <c r="I23" s="115">
        <v>67.349999999999994</v>
      </c>
      <c r="J23" s="116">
        <v>-32.384425281416497</v>
      </c>
    </row>
    <row r="24" spans="1:10">
      <c r="A24" s="119"/>
      <c r="B24" s="119"/>
      <c r="C24" s="119"/>
      <c r="D24" s="119"/>
      <c r="E24" s="119" t="s">
        <v>54</v>
      </c>
      <c r="F24" s="119"/>
      <c r="G24" s="135" t="s">
        <v>67</v>
      </c>
      <c r="H24" s="115">
        <v>9.0891007045171985</v>
      </c>
      <c r="I24" s="115">
        <v>7.3239689804220696</v>
      </c>
      <c r="J24" s="116">
        <v>1.765131724095129</v>
      </c>
    </row>
    <row r="25" spans="1:10">
      <c r="A25" s="136" t="s">
        <v>73</v>
      </c>
      <c r="B25" s="136"/>
      <c r="C25" s="119"/>
      <c r="D25" s="119"/>
      <c r="E25" s="119"/>
      <c r="F25" s="126" t="s">
        <v>54</v>
      </c>
      <c r="G25" s="119"/>
      <c r="H25" s="119"/>
      <c r="I25" s="119"/>
      <c r="J25" s="119"/>
    </row>
    <row r="26" spans="1:10">
      <c r="A26" s="119"/>
      <c r="B26" s="126" t="s">
        <v>54</v>
      </c>
      <c r="C26" s="126" t="s">
        <v>54</v>
      </c>
      <c r="D26" s="119"/>
      <c r="E26" s="119"/>
      <c r="F26" s="126" t="s">
        <v>54</v>
      </c>
      <c r="G26" s="121" t="s">
        <v>293</v>
      </c>
    </row>
    <row r="27" spans="1:10">
      <c r="A27" s="119"/>
      <c r="B27" s="124" t="s">
        <v>55</v>
      </c>
      <c r="C27" s="127" t="s">
        <v>56</v>
      </c>
      <c r="D27" s="128" t="s">
        <v>74</v>
      </c>
      <c r="E27" s="119"/>
      <c r="F27" s="119"/>
    </row>
    <row r="28" spans="1:10">
      <c r="A28" s="126" t="s">
        <v>54</v>
      </c>
      <c r="B28" s="129" t="s">
        <v>57</v>
      </c>
      <c r="C28" s="127" t="s">
        <v>58</v>
      </c>
      <c r="D28" s="129" t="s">
        <v>59</v>
      </c>
      <c r="E28" s="119"/>
      <c r="F28" s="119"/>
    </row>
    <row r="29" spans="1:10">
      <c r="A29" s="130"/>
      <c r="B29" s="119"/>
      <c r="C29" s="119"/>
      <c r="D29" s="119"/>
      <c r="E29" s="119"/>
      <c r="F29" s="119"/>
      <c r="G29" s="119"/>
      <c r="H29" s="119"/>
      <c r="I29" s="119"/>
      <c r="J29" s="119"/>
    </row>
    <row r="30" spans="1:10">
      <c r="A30" s="131" t="s">
        <v>75</v>
      </c>
      <c r="B30" s="113">
        <v>29925</v>
      </c>
      <c r="C30" s="113">
        <v>90131</v>
      </c>
      <c r="D30" s="116">
        <v>-66.798326879763906</v>
      </c>
      <c r="E30" s="119"/>
      <c r="F30" s="119"/>
      <c r="G30" s="137"/>
      <c r="H30" s="124" t="s">
        <v>294</v>
      </c>
      <c r="I30" s="124" t="s">
        <v>295</v>
      </c>
      <c r="J30" s="124" t="s">
        <v>296</v>
      </c>
    </row>
    <row r="31" spans="1:10">
      <c r="A31" s="131" t="s">
        <v>76</v>
      </c>
      <c r="B31" s="113">
        <v>65113</v>
      </c>
      <c r="C31" s="113">
        <v>181210</v>
      </c>
      <c r="D31" s="116">
        <v>-64.067656310358146</v>
      </c>
      <c r="E31" s="119"/>
      <c r="F31" s="119"/>
      <c r="G31" s="119"/>
      <c r="H31" s="138"/>
      <c r="I31" s="119"/>
      <c r="J31" s="119"/>
    </row>
    <row r="32" spans="1:10">
      <c r="A32" s="131" t="s">
        <v>77</v>
      </c>
      <c r="B32" s="113">
        <v>22768</v>
      </c>
      <c r="C32" s="113">
        <v>57701</v>
      </c>
      <c r="D32" s="116">
        <v>-60.541411760628058</v>
      </c>
      <c r="E32" s="119"/>
      <c r="F32" s="119"/>
      <c r="G32" s="139" t="s">
        <v>71</v>
      </c>
      <c r="H32" s="140">
        <v>1120887</v>
      </c>
      <c r="I32" s="140">
        <v>1435242</v>
      </c>
      <c r="J32" s="141">
        <v>-0.21902578101811401</v>
      </c>
    </row>
    <row r="33" spans="1:10">
      <c r="A33" s="131" t="s">
        <v>78</v>
      </c>
      <c r="B33" s="113">
        <v>5242</v>
      </c>
      <c r="C33" s="113">
        <v>15924</v>
      </c>
      <c r="D33" s="116">
        <v>-67.081135393117307</v>
      </c>
      <c r="E33" s="119"/>
      <c r="F33" s="119"/>
      <c r="G33" s="139" t="s">
        <v>62</v>
      </c>
      <c r="H33" s="140">
        <v>8803336</v>
      </c>
      <c r="I33" s="140">
        <v>10673810</v>
      </c>
      <c r="J33" s="141">
        <v>-0.17523958174260176</v>
      </c>
    </row>
    <row r="34" spans="1:10">
      <c r="A34" s="131" t="s">
        <v>79</v>
      </c>
      <c r="B34" s="113">
        <v>6411</v>
      </c>
      <c r="C34" s="113">
        <v>17234</v>
      </c>
      <c r="D34" s="116">
        <v>-62.800278519206223</v>
      </c>
      <c r="E34" s="119"/>
      <c r="F34" s="119"/>
      <c r="G34" s="139" t="s">
        <v>65</v>
      </c>
      <c r="H34" s="141">
        <v>58.141754000354005</v>
      </c>
      <c r="I34" s="141">
        <v>72.154757607345132</v>
      </c>
      <c r="J34" s="141">
        <v>-14.013003606991127</v>
      </c>
    </row>
    <row r="35" spans="1:10">
      <c r="A35" s="131" t="s">
        <v>80</v>
      </c>
      <c r="B35" s="113">
        <v>2457</v>
      </c>
      <c r="C35" s="113">
        <v>13122</v>
      </c>
      <c r="D35" s="116">
        <v>-81.275720164609055</v>
      </c>
      <c r="E35" s="119"/>
      <c r="F35" s="119"/>
      <c r="G35" s="139" t="s">
        <v>66</v>
      </c>
      <c r="H35" s="141">
        <v>7.8539014191439458</v>
      </c>
      <c r="I35" s="141">
        <v>7.4369409479376998</v>
      </c>
      <c r="J35" s="141">
        <v>0.41696047120624602</v>
      </c>
    </row>
    <row r="36" spans="1:10">
      <c r="A36" s="131" t="s">
        <v>81</v>
      </c>
      <c r="B36" s="113">
        <v>26786</v>
      </c>
      <c r="C36" s="113">
        <v>68487</v>
      </c>
      <c r="D36" s="116">
        <v>-60.888927825718753</v>
      </c>
      <c r="E36" s="119"/>
      <c r="F36" s="119"/>
      <c r="G36" s="139"/>
      <c r="H36" s="120"/>
      <c r="I36" s="119"/>
      <c r="J36" s="119"/>
    </row>
    <row r="37" spans="1:10">
      <c r="A37" s="142" t="s">
        <v>82</v>
      </c>
      <c r="B37" s="140">
        <v>5202</v>
      </c>
      <c r="C37" s="140">
        <v>20353</v>
      </c>
      <c r="D37" s="116">
        <v>-74.441114332039504</v>
      </c>
      <c r="E37" s="119"/>
      <c r="F37" s="119"/>
      <c r="G37" s="119"/>
      <c r="H37" s="119"/>
      <c r="I37" s="119"/>
      <c r="J37" s="119"/>
    </row>
    <row r="38" spans="1:10">
      <c r="A38" s="119"/>
      <c r="B38" s="143"/>
      <c r="C38" s="143"/>
      <c r="D38" s="119"/>
      <c r="E38" s="119"/>
      <c r="F38" s="119"/>
      <c r="G38" s="119"/>
      <c r="H38" s="119"/>
      <c r="I38" s="119"/>
      <c r="J38" s="119"/>
    </row>
    <row r="39" spans="1:10">
      <c r="A39" s="119"/>
      <c r="B39" s="112" t="s">
        <v>315</v>
      </c>
      <c r="C39" s="119"/>
      <c r="D39" s="119"/>
      <c r="E39" s="119"/>
      <c r="F39" s="119"/>
      <c r="G39" s="131"/>
      <c r="H39" s="119"/>
      <c r="I39" s="119"/>
      <c r="J39" s="119"/>
    </row>
    <row r="40" spans="1:10">
      <c r="B40" s="121" t="s">
        <v>316</v>
      </c>
    </row>
    <row r="41" spans="1:10">
      <c r="B41" s="121" t="s">
        <v>314</v>
      </c>
    </row>
  </sheetData>
  <sheetProtection algorithmName="SHA-512" hashValue="SdDVLFR70cqqLndbYLY4WrC7GXlhwPFOXbf0NeLiZ5wA/jxUIEh1nGK1adrfyg5+gF7wVY4vUp4aGCL1jyTbAA==" saltValue="zvZL2KpKQ6kCCILx2l97xQ==" spinCount="100000" sheet="1" objects="1" scenarios="1"/>
  <mergeCells count="2">
    <mergeCell ref="A2:J2"/>
    <mergeCell ref="A1:J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showGridLines="0" zoomScale="80" zoomScaleNormal="80" workbookViewId="0">
      <selection activeCell="O22" sqref="O22"/>
    </sheetView>
  </sheetViews>
  <sheetFormatPr baseColWidth="10" defaultRowHeight="15"/>
  <cols>
    <col min="1" max="1" width="14.42578125" customWidth="1"/>
    <col min="2" max="2" width="11.7109375" customWidth="1"/>
    <col min="3" max="12" width="12.7109375" customWidth="1"/>
  </cols>
  <sheetData>
    <row r="1" spans="1:20">
      <c r="A1" s="393" t="s">
        <v>476</v>
      </c>
      <c r="B1" s="393"/>
      <c r="C1" s="393"/>
      <c r="D1" s="393"/>
      <c r="E1" s="393"/>
      <c r="F1" s="393"/>
      <c r="G1" s="393"/>
      <c r="H1" s="393"/>
      <c r="I1" s="393"/>
      <c r="J1" s="393"/>
      <c r="K1" s="393"/>
      <c r="L1" s="393"/>
      <c r="M1" s="393"/>
    </row>
    <row r="2" spans="1:20" ht="15" customHeight="1">
      <c r="A2" s="96"/>
      <c r="B2" s="394" t="s">
        <v>71</v>
      </c>
      <c r="C2" s="394"/>
      <c r="D2" s="394"/>
      <c r="E2" s="394" t="s">
        <v>62</v>
      </c>
      <c r="F2" s="394"/>
      <c r="G2" s="394"/>
      <c r="H2" s="394" t="s">
        <v>83</v>
      </c>
      <c r="I2" s="394"/>
      <c r="J2" s="394"/>
      <c r="K2" s="394" t="s">
        <v>66</v>
      </c>
      <c r="L2" s="394"/>
      <c r="M2" s="394"/>
    </row>
    <row r="3" spans="1:20" ht="15" customHeight="1">
      <c r="A3" s="96" t="s">
        <v>55</v>
      </c>
      <c r="B3" s="97">
        <v>2019</v>
      </c>
      <c r="C3" s="13">
        <v>2020</v>
      </c>
      <c r="D3" s="14" t="s">
        <v>195</v>
      </c>
      <c r="E3" s="97">
        <v>2019</v>
      </c>
      <c r="F3" s="13">
        <v>2020</v>
      </c>
      <c r="G3" s="14" t="s">
        <v>195</v>
      </c>
      <c r="H3" s="97">
        <v>2019</v>
      </c>
      <c r="I3" s="13">
        <v>2020</v>
      </c>
      <c r="J3" s="14" t="s">
        <v>297</v>
      </c>
      <c r="K3" s="97">
        <v>2019</v>
      </c>
      <c r="L3" s="13">
        <v>2020</v>
      </c>
      <c r="M3" s="14" t="s">
        <v>297</v>
      </c>
      <c r="O3" s="388" t="s">
        <v>615</v>
      </c>
      <c r="P3" s="388"/>
      <c r="Q3" s="388"/>
      <c r="R3" s="388"/>
      <c r="S3" s="388"/>
      <c r="T3" s="346"/>
    </row>
    <row r="4" spans="1:20">
      <c r="A4" s="98" t="s">
        <v>84</v>
      </c>
      <c r="B4" s="234">
        <v>459753</v>
      </c>
      <c r="C4" s="113">
        <v>456593</v>
      </c>
      <c r="D4" s="235">
        <f>((C4-B4)/B4)*100</f>
        <v>-0.68732558569492741</v>
      </c>
      <c r="E4" s="234">
        <v>3674434</v>
      </c>
      <c r="F4" s="113">
        <v>3671749</v>
      </c>
      <c r="G4" s="235">
        <f>((F4-E4)/E4)*100</f>
        <v>-7.3072478645690733E-2</v>
      </c>
      <c r="H4" s="236">
        <v>67.319999999999993</v>
      </c>
      <c r="I4" s="115">
        <v>66.47</v>
      </c>
      <c r="J4" s="235">
        <f>I4-H4</f>
        <v>-0.84999999999999432</v>
      </c>
      <c r="K4" s="236">
        <v>7.99</v>
      </c>
      <c r="L4" s="115">
        <v>8.0399999999999991</v>
      </c>
      <c r="M4" s="236">
        <f>L4-K4</f>
        <v>4.9999999999998934E-2</v>
      </c>
      <c r="N4" s="346"/>
      <c r="O4" s="388"/>
      <c r="P4" s="388"/>
      <c r="Q4" s="388"/>
      <c r="R4" s="388"/>
      <c r="S4" s="388"/>
      <c r="T4" s="346"/>
    </row>
    <row r="5" spans="1:20">
      <c r="A5" s="98" t="s">
        <v>85</v>
      </c>
      <c r="B5" s="237">
        <v>455213</v>
      </c>
      <c r="C5" s="234">
        <v>480425</v>
      </c>
      <c r="D5" s="235">
        <f>((C5-B5)/B5)*100</f>
        <v>5.5385061498683035</v>
      </c>
      <c r="E5" s="234">
        <v>3371575</v>
      </c>
      <c r="F5" s="234">
        <v>3525167</v>
      </c>
      <c r="G5" s="235">
        <f>((F5-E5)/E5)*100</f>
        <v>4.5554970599793867</v>
      </c>
      <c r="H5" s="238">
        <v>68.39</v>
      </c>
      <c r="I5" s="236">
        <v>68.22</v>
      </c>
      <c r="J5" s="235">
        <f t="shared" ref="J5:J6" si="0">I5-H5</f>
        <v>-0.17000000000000171</v>
      </c>
      <c r="K5" s="238">
        <v>7.41</v>
      </c>
      <c r="L5" s="236">
        <v>7.34</v>
      </c>
      <c r="M5" s="236">
        <f t="shared" ref="M5:M6" si="1">L5-K5</f>
        <v>-7.0000000000000284E-2</v>
      </c>
      <c r="N5" s="346"/>
      <c r="O5" s="388"/>
      <c r="P5" s="388"/>
      <c r="Q5" s="388"/>
      <c r="R5" s="388"/>
      <c r="S5" s="388"/>
      <c r="T5" s="346"/>
    </row>
    <row r="6" spans="1:20">
      <c r="A6" s="98" t="s">
        <v>86</v>
      </c>
      <c r="B6" s="237">
        <v>520276</v>
      </c>
      <c r="C6" s="234">
        <v>183869</v>
      </c>
      <c r="D6" s="235">
        <f>((C6-B6)/B6)*100</f>
        <v>-64.659334660833863</v>
      </c>
      <c r="E6" s="234">
        <v>3627801</v>
      </c>
      <c r="F6" s="234">
        <v>1606420</v>
      </c>
      <c r="G6" s="235">
        <f>((F6-E6)/E6)*100</f>
        <v>-55.719180848122598</v>
      </c>
      <c r="H6" s="238">
        <v>66.47</v>
      </c>
      <c r="I6" s="236">
        <v>34.673684201438128</v>
      </c>
      <c r="J6" s="235">
        <f t="shared" si="0"/>
        <v>-31.796315798561871</v>
      </c>
      <c r="K6" s="238">
        <v>6.97</v>
      </c>
      <c r="L6" s="236">
        <v>8.74</v>
      </c>
      <c r="M6" s="236">
        <f t="shared" si="1"/>
        <v>1.7700000000000005</v>
      </c>
      <c r="N6" s="346"/>
      <c r="O6" s="388"/>
      <c r="P6" s="388"/>
      <c r="Q6" s="388"/>
      <c r="R6" s="388"/>
      <c r="S6" s="388"/>
      <c r="T6" s="346"/>
    </row>
    <row r="7" spans="1:20">
      <c r="A7" s="98" t="s">
        <v>87</v>
      </c>
      <c r="B7" s="234">
        <v>541371</v>
      </c>
      <c r="C7" s="234"/>
      <c r="D7" s="235"/>
      <c r="E7" s="234">
        <v>3451288</v>
      </c>
      <c r="F7" s="234"/>
      <c r="G7" s="235"/>
      <c r="H7" s="236">
        <v>65.34</v>
      </c>
      <c r="I7" s="236"/>
      <c r="J7" s="235"/>
      <c r="K7" s="236">
        <v>6.38</v>
      </c>
      <c r="L7" s="236"/>
      <c r="M7" s="236"/>
      <c r="N7" s="346"/>
      <c r="O7" s="388"/>
      <c r="P7" s="388"/>
      <c r="Q7" s="388"/>
      <c r="R7" s="388"/>
      <c r="S7" s="388"/>
      <c r="T7" s="346"/>
    </row>
    <row r="8" spans="1:20">
      <c r="A8" s="98" t="s">
        <v>88</v>
      </c>
      <c r="B8" s="234">
        <v>502353</v>
      </c>
      <c r="C8" s="234"/>
      <c r="D8" s="235"/>
      <c r="E8" s="234">
        <v>3271306</v>
      </c>
      <c r="F8" s="234"/>
      <c r="G8" s="235"/>
      <c r="H8" s="236">
        <v>59.94</v>
      </c>
      <c r="I8" s="236"/>
      <c r="J8" s="235"/>
      <c r="K8" s="236">
        <v>6.51</v>
      </c>
      <c r="L8" s="236"/>
      <c r="M8" s="236"/>
      <c r="N8" s="346"/>
      <c r="O8" s="388"/>
      <c r="P8" s="388"/>
      <c r="Q8" s="388"/>
      <c r="R8" s="388"/>
      <c r="S8" s="388"/>
      <c r="T8" s="346"/>
    </row>
    <row r="9" spans="1:20">
      <c r="A9" s="98" t="s">
        <v>89</v>
      </c>
      <c r="B9" s="234">
        <v>521283</v>
      </c>
      <c r="C9" s="234"/>
      <c r="D9" s="235"/>
      <c r="E9" s="234">
        <v>3559936</v>
      </c>
      <c r="F9" s="234"/>
      <c r="G9" s="235"/>
      <c r="H9" s="236">
        <v>67.400000000000006</v>
      </c>
      <c r="I9" s="236"/>
      <c r="J9" s="235"/>
      <c r="K9" s="236">
        <v>6.83</v>
      </c>
      <c r="L9" s="236"/>
      <c r="M9" s="236"/>
      <c r="N9" s="346"/>
      <c r="O9" s="388"/>
      <c r="P9" s="388"/>
      <c r="Q9" s="388"/>
      <c r="R9" s="388"/>
      <c r="S9" s="388"/>
      <c r="T9" s="346"/>
    </row>
    <row r="10" spans="1:20">
      <c r="A10" s="98" t="s">
        <v>90</v>
      </c>
      <c r="B10" s="234">
        <v>550315</v>
      </c>
      <c r="C10" s="234"/>
      <c r="D10" s="235"/>
      <c r="E10" s="234">
        <v>4036461</v>
      </c>
      <c r="F10" s="234"/>
      <c r="G10" s="235"/>
      <c r="H10" s="236">
        <v>73.45</v>
      </c>
      <c r="I10" s="236"/>
      <c r="J10" s="235"/>
      <c r="K10" s="236">
        <v>7.33</v>
      </c>
      <c r="L10" s="236"/>
      <c r="M10" s="236"/>
      <c r="N10" s="346"/>
      <c r="O10" s="388"/>
      <c r="P10" s="388"/>
      <c r="Q10" s="388"/>
      <c r="R10" s="388"/>
      <c r="S10" s="388"/>
      <c r="T10" s="346"/>
    </row>
    <row r="11" spans="1:20">
      <c r="A11" s="98" t="s">
        <v>91</v>
      </c>
      <c r="B11" s="234">
        <v>575731</v>
      </c>
      <c r="C11" s="234"/>
      <c r="D11" s="235"/>
      <c r="E11" s="234">
        <v>4263597</v>
      </c>
      <c r="F11" s="234"/>
      <c r="G11" s="235"/>
      <c r="H11" s="236">
        <v>77.58</v>
      </c>
      <c r="I11" s="236"/>
      <c r="J11" s="235"/>
      <c r="K11" s="236">
        <v>7.41</v>
      </c>
      <c r="L11" s="236"/>
      <c r="M11" s="236"/>
      <c r="N11" s="346"/>
      <c r="O11" s="388"/>
      <c r="P11" s="388"/>
      <c r="Q11" s="388"/>
      <c r="R11" s="388"/>
      <c r="S11" s="388"/>
      <c r="T11" s="346"/>
    </row>
    <row r="12" spans="1:20">
      <c r="A12" s="98" t="s">
        <v>92</v>
      </c>
      <c r="B12" s="234">
        <v>487094</v>
      </c>
      <c r="C12" s="234"/>
      <c r="D12" s="235"/>
      <c r="E12" s="234">
        <v>3489406</v>
      </c>
      <c r="F12" s="234"/>
      <c r="G12" s="235"/>
      <c r="H12" s="236">
        <v>65.61</v>
      </c>
      <c r="I12" s="236"/>
      <c r="J12" s="235"/>
      <c r="K12" s="236">
        <v>7.16</v>
      </c>
      <c r="L12" s="236"/>
      <c r="M12" s="236"/>
      <c r="N12" s="346"/>
      <c r="O12" s="388"/>
      <c r="P12" s="388"/>
      <c r="Q12" s="388"/>
      <c r="R12" s="388"/>
      <c r="S12" s="388"/>
      <c r="T12" s="346"/>
    </row>
    <row r="13" spans="1:20">
      <c r="A13" s="98" t="s">
        <v>93</v>
      </c>
      <c r="B13" s="234">
        <v>521653</v>
      </c>
      <c r="C13" s="234"/>
      <c r="D13" s="235"/>
      <c r="E13" s="234">
        <v>3583824</v>
      </c>
      <c r="F13" s="234"/>
      <c r="G13" s="235"/>
      <c r="H13" s="236">
        <v>65.213864304100781</v>
      </c>
      <c r="I13" s="236"/>
      <c r="J13" s="235"/>
      <c r="K13" s="236">
        <v>6.8701301439846025</v>
      </c>
      <c r="L13" s="236"/>
      <c r="M13" s="236"/>
      <c r="N13" s="346"/>
      <c r="O13" s="388"/>
      <c r="P13" s="388"/>
      <c r="Q13" s="388"/>
      <c r="R13" s="388"/>
      <c r="S13" s="388"/>
      <c r="T13" s="346"/>
    </row>
    <row r="14" spans="1:20">
      <c r="A14" s="98" t="s">
        <v>94</v>
      </c>
      <c r="B14" s="234">
        <v>482255</v>
      </c>
      <c r="C14" s="234"/>
      <c r="D14" s="235"/>
      <c r="E14" s="234">
        <v>3432879</v>
      </c>
      <c r="F14" s="234"/>
      <c r="G14" s="235"/>
      <c r="H14" s="236">
        <v>64.549398106885391</v>
      </c>
      <c r="I14" s="236"/>
      <c r="J14" s="235"/>
      <c r="K14" s="236">
        <v>7.1183896486298739</v>
      </c>
      <c r="L14" s="236"/>
      <c r="M14" s="236"/>
      <c r="N14" s="346"/>
      <c r="O14" s="388"/>
      <c r="P14" s="388"/>
      <c r="Q14" s="388"/>
      <c r="R14" s="388"/>
      <c r="S14" s="388"/>
      <c r="T14" s="346"/>
    </row>
    <row r="15" spans="1:20">
      <c r="A15" s="98" t="s">
        <v>95</v>
      </c>
      <c r="B15" s="234">
        <v>493541</v>
      </c>
      <c r="C15" s="234"/>
      <c r="D15" s="235"/>
      <c r="E15" s="234">
        <v>3554690</v>
      </c>
      <c r="F15" s="234"/>
      <c r="G15" s="235"/>
      <c r="H15" s="236">
        <v>64.683720881143714</v>
      </c>
      <c r="I15" s="236"/>
      <c r="J15" s="235"/>
      <c r="K15" s="236">
        <v>7.2024208728352859</v>
      </c>
      <c r="L15" s="236"/>
      <c r="M15" s="236"/>
      <c r="N15" s="346"/>
      <c r="O15" s="388"/>
      <c r="P15" s="388"/>
      <c r="Q15" s="388"/>
      <c r="R15" s="388"/>
      <c r="S15" s="388"/>
      <c r="T15" s="346"/>
    </row>
    <row r="16" spans="1:20">
      <c r="A16" s="98" t="s">
        <v>96</v>
      </c>
      <c r="B16" s="234">
        <f>SUM(B4:B15)</f>
        <v>6110838</v>
      </c>
      <c r="C16" s="234"/>
      <c r="D16" s="235"/>
      <c r="E16" s="234">
        <f>SUM(E4:E15)</f>
        <v>43317197</v>
      </c>
      <c r="F16" s="234"/>
      <c r="G16" s="235"/>
      <c r="H16" s="236">
        <v>67.17</v>
      </c>
      <c r="I16" s="236"/>
      <c r="J16" s="235"/>
      <c r="K16" s="236">
        <v>7.09</v>
      </c>
      <c r="L16" s="236"/>
      <c r="M16" s="236"/>
      <c r="N16" s="346"/>
      <c r="O16" s="388"/>
      <c r="P16" s="388"/>
      <c r="Q16" s="388"/>
      <c r="R16" s="388"/>
      <c r="S16" s="388"/>
      <c r="T16" s="346"/>
    </row>
    <row r="17" spans="1:20">
      <c r="N17" s="346"/>
      <c r="O17" s="388"/>
      <c r="P17" s="388"/>
      <c r="Q17" s="388"/>
      <c r="R17" s="388"/>
      <c r="S17" s="388"/>
      <c r="T17" s="346"/>
    </row>
    <row r="18" spans="1:20">
      <c r="A18" s="11" t="s">
        <v>51</v>
      </c>
      <c r="O18" s="329"/>
      <c r="P18" s="329"/>
      <c r="Q18" s="329"/>
      <c r="R18" s="329"/>
      <c r="S18" s="329"/>
    </row>
    <row r="19" spans="1:20">
      <c r="L19" s="16"/>
      <c r="O19" s="329"/>
      <c r="P19" s="329"/>
      <c r="Q19" s="329"/>
      <c r="R19" s="329"/>
      <c r="S19" s="329"/>
    </row>
    <row r="20" spans="1:20">
      <c r="F20" s="12"/>
      <c r="G20" s="12"/>
      <c r="L20" s="16"/>
      <c r="R20" s="17"/>
    </row>
    <row r="53" spans="1:2">
      <c r="A53" s="18"/>
    </row>
    <row r="59" spans="1:2">
      <c r="A59" s="18" t="s">
        <v>46</v>
      </c>
      <c r="B59" s="18" t="s">
        <v>48</v>
      </c>
    </row>
    <row r="60" spans="1:2">
      <c r="A60" s="18" t="s">
        <v>47</v>
      </c>
      <c r="B60" s="18" t="s">
        <v>48</v>
      </c>
    </row>
  </sheetData>
  <sheetProtection algorithmName="SHA-512" hashValue="Mmbdb6ytSX1M22CyIkbWA0f+qfWDoIX3PzlzEnfUJltnthDhEklYUHxBUc4C6z0YWHMQrLYlng0008x0CayDVA==" saltValue="K8+velRnze4kmPiymmYgHg==" spinCount="100000" sheet="1" objects="1" scenarios="1"/>
  <mergeCells count="6">
    <mergeCell ref="O3:S17"/>
    <mergeCell ref="A1:M1"/>
    <mergeCell ref="B2:D2"/>
    <mergeCell ref="E2:G2"/>
    <mergeCell ref="H2:J2"/>
    <mergeCell ref="K2:M2"/>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showGridLines="0" zoomScale="80" zoomScaleNormal="80" workbookViewId="0">
      <selection activeCell="D22" sqref="D22"/>
    </sheetView>
  </sheetViews>
  <sheetFormatPr baseColWidth="10" defaultRowHeight="15"/>
  <cols>
    <col min="1" max="1" width="58.28515625" customWidth="1"/>
    <col min="2" max="2" width="12.42578125" customWidth="1"/>
    <col min="3" max="3" width="14.42578125" customWidth="1"/>
    <col min="12" max="12" width="24" customWidth="1"/>
    <col min="13" max="13" width="17.42578125" customWidth="1"/>
    <col min="14" max="14" width="18.42578125" customWidth="1"/>
    <col min="16" max="16" width="25.42578125" customWidth="1"/>
    <col min="17" max="17" width="19" customWidth="1"/>
    <col min="18" max="18" width="18" customWidth="1"/>
    <col min="257" max="257" width="58.28515625" customWidth="1"/>
    <col min="268" max="268" width="24" customWidth="1"/>
    <col min="269" max="269" width="17.42578125" customWidth="1"/>
    <col min="270" max="270" width="18.42578125" customWidth="1"/>
    <col min="272" max="272" width="25.42578125" customWidth="1"/>
    <col min="273" max="273" width="19" customWidth="1"/>
    <col min="274" max="274" width="18" customWidth="1"/>
    <col min="513" max="513" width="58.28515625" customWidth="1"/>
    <col min="524" max="524" width="24" customWidth="1"/>
    <col min="525" max="525" width="17.42578125" customWidth="1"/>
    <col min="526" max="526" width="18.42578125" customWidth="1"/>
    <col min="528" max="528" width="25.42578125" customWidth="1"/>
    <col min="529" max="529" width="19" customWidth="1"/>
    <col min="530" max="530" width="18" customWidth="1"/>
    <col min="769" max="769" width="58.28515625" customWidth="1"/>
    <col min="780" max="780" width="24" customWidth="1"/>
    <col min="781" max="781" width="17.42578125" customWidth="1"/>
    <col min="782" max="782" width="18.42578125" customWidth="1"/>
    <col min="784" max="784" width="25.42578125" customWidth="1"/>
    <col min="785" max="785" width="19" customWidth="1"/>
    <col min="786" max="786" width="18" customWidth="1"/>
    <col min="1025" max="1025" width="58.28515625" customWidth="1"/>
    <col min="1036" max="1036" width="24" customWidth="1"/>
    <col min="1037" max="1037" width="17.42578125" customWidth="1"/>
    <col min="1038" max="1038" width="18.42578125" customWidth="1"/>
    <col min="1040" max="1040" width="25.42578125" customWidth="1"/>
    <col min="1041" max="1041" width="19" customWidth="1"/>
    <col min="1042" max="1042" width="18" customWidth="1"/>
    <col min="1281" max="1281" width="58.28515625" customWidth="1"/>
    <col min="1292" max="1292" width="24" customWidth="1"/>
    <col min="1293" max="1293" width="17.42578125" customWidth="1"/>
    <col min="1294" max="1294" width="18.42578125" customWidth="1"/>
    <col min="1296" max="1296" width="25.42578125" customWidth="1"/>
    <col min="1297" max="1297" width="19" customWidth="1"/>
    <col min="1298" max="1298" width="18" customWidth="1"/>
    <col min="1537" max="1537" width="58.28515625" customWidth="1"/>
    <col min="1548" max="1548" width="24" customWidth="1"/>
    <col min="1549" max="1549" width="17.42578125" customWidth="1"/>
    <col min="1550" max="1550" width="18.42578125" customWidth="1"/>
    <col min="1552" max="1552" width="25.42578125" customWidth="1"/>
    <col min="1553" max="1553" width="19" customWidth="1"/>
    <col min="1554" max="1554" width="18" customWidth="1"/>
    <col min="1793" max="1793" width="58.28515625" customWidth="1"/>
    <col min="1804" max="1804" width="24" customWidth="1"/>
    <col min="1805" max="1805" width="17.42578125" customWidth="1"/>
    <col min="1806" max="1806" width="18.42578125" customWidth="1"/>
    <col min="1808" max="1808" width="25.42578125" customWidth="1"/>
    <col min="1809" max="1809" width="19" customWidth="1"/>
    <col min="1810" max="1810" width="18" customWidth="1"/>
    <col min="2049" max="2049" width="58.28515625" customWidth="1"/>
    <col min="2060" max="2060" width="24" customWidth="1"/>
    <col min="2061" max="2061" width="17.42578125" customWidth="1"/>
    <col min="2062" max="2062" width="18.42578125" customWidth="1"/>
    <col min="2064" max="2064" width="25.42578125" customWidth="1"/>
    <col min="2065" max="2065" width="19" customWidth="1"/>
    <col min="2066" max="2066" width="18" customWidth="1"/>
    <col min="2305" max="2305" width="58.28515625" customWidth="1"/>
    <col min="2316" max="2316" width="24" customWidth="1"/>
    <col min="2317" max="2317" width="17.42578125" customWidth="1"/>
    <col min="2318" max="2318" width="18.42578125" customWidth="1"/>
    <col min="2320" max="2320" width="25.42578125" customWidth="1"/>
    <col min="2321" max="2321" width="19" customWidth="1"/>
    <col min="2322" max="2322" width="18" customWidth="1"/>
    <col min="2561" max="2561" width="58.28515625" customWidth="1"/>
    <col min="2572" max="2572" width="24" customWidth="1"/>
    <col min="2573" max="2573" width="17.42578125" customWidth="1"/>
    <col min="2574" max="2574" width="18.42578125" customWidth="1"/>
    <col min="2576" max="2576" width="25.42578125" customWidth="1"/>
    <col min="2577" max="2577" width="19" customWidth="1"/>
    <col min="2578" max="2578" width="18" customWidth="1"/>
    <col min="2817" max="2817" width="58.28515625" customWidth="1"/>
    <col min="2828" max="2828" width="24" customWidth="1"/>
    <col min="2829" max="2829" width="17.42578125" customWidth="1"/>
    <col min="2830" max="2830" width="18.42578125" customWidth="1"/>
    <col min="2832" max="2832" width="25.42578125" customWidth="1"/>
    <col min="2833" max="2833" width="19" customWidth="1"/>
    <col min="2834" max="2834" width="18" customWidth="1"/>
    <col min="3073" max="3073" width="58.28515625" customWidth="1"/>
    <col min="3084" max="3084" width="24" customWidth="1"/>
    <col min="3085" max="3085" width="17.42578125" customWidth="1"/>
    <col min="3086" max="3086" width="18.42578125" customWidth="1"/>
    <col min="3088" max="3088" width="25.42578125" customWidth="1"/>
    <col min="3089" max="3089" width="19" customWidth="1"/>
    <col min="3090" max="3090" width="18" customWidth="1"/>
    <col min="3329" max="3329" width="58.28515625" customWidth="1"/>
    <col min="3340" max="3340" width="24" customWidth="1"/>
    <col min="3341" max="3341" width="17.42578125" customWidth="1"/>
    <col min="3342" max="3342" width="18.42578125" customWidth="1"/>
    <col min="3344" max="3344" width="25.42578125" customWidth="1"/>
    <col min="3345" max="3345" width="19" customWidth="1"/>
    <col min="3346" max="3346" width="18" customWidth="1"/>
    <col min="3585" max="3585" width="58.28515625" customWidth="1"/>
    <col min="3596" max="3596" width="24" customWidth="1"/>
    <col min="3597" max="3597" width="17.42578125" customWidth="1"/>
    <col min="3598" max="3598" width="18.42578125" customWidth="1"/>
    <col min="3600" max="3600" width="25.42578125" customWidth="1"/>
    <col min="3601" max="3601" width="19" customWidth="1"/>
    <col min="3602" max="3602" width="18" customWidth="1"/>
    <col min="3841" max="3841" width="58.28515625" customWidth="1"/>
    <col min="3852" max="3852" width="24" customWidth="1"/>
    <col min="3853" max="3853" width="17.42578125" customWidth="1"/>
    <col min="3854" max="3854" width="18.42578125" customWidth="1"/>
    <col min="3856" max="3856" width="25.42578125" customWidth="1"/>
    <col min="3857" max="3857" width="19" customWidth="1"/>
    <col min="3858" max="3858" width="18" customWidth="1"/>
    <col min="4097" max="4097" width="58.28515625" customWidth="1"/>
    <col min="4108" max="4108" width="24" customWidth="1"/>
    <col min="4109" max="4109" width="17.42578125" customWidth="1"/>
    <col min="4110" max="4110" width="18.42578125" customWidth="1"/>
    <col min="4112" max="4112" width="25.42578125" customWidth="1"/>
    <col min="4113" max="4113" width="19" customWidth="1"/>
    <col min="4114" max="4114" width="18" customWidth="1"/>
    <col min="4353" max="4353" width="58.28515625" customWidth="1"/>
    <col min="4364" max="4364" width="24" customWidth="1"/>
    <col min="4365" max="4365" width="17.42578125" customWidth="1"/>
    <col min="4366" max="4366" width="18.42578125" customWidth="1"/>
    <col min="4368" max="4368" width="25.42578125" customWidth="1"/>
    <col min="4369" max="4369" width="19" customWidth="1"/>
    <col min="4370" max="4370" width="18" customWidth="1"/>
    <col min="4609" max="4609" width="58.28515625" customWidth="1"/>
    <col min="4620" max="4620" width="24" customWidth="1"/>
    <col min="4621" max="4621" width="17.42578125" customWidth="1"/>
    <col min="4622" max="4622" width="18.42578125" customWidth="1"/>
    <col min="4624" max="4624" width="25.42578125" customWidth="1"/>
    <col min="4625" max="4625" width="19" customWidth="1"/>
    <col min="4626" max="4626" width="18" customWidth="1"/>
    <col min="4865" max="4865" width="58.28515625" customWidth="1"/>
    <col min="4876" max="4876" width="24" customWidth="1"/>
    <col min="4877" max="4877" width="17.42578125" customWidth="1"/>
    <col min="4878" max="4878" width="18.42578125" customWidth="1"/>
    <col min="4880" max="4880" width="25.42578125" customWidth="1"/>
    <col min="4881" max="4881" width="19" customWidth="1"/>
    <col min="4882" max="4882" width="18" customWidth="1"/>
    <col min="5121" max="5121" width="58.28515625" customWidth="1"/>
    <col min="5132" max="5132" width="24" customWidth="1"/>
    <col min="5133" max="5133" width="17.42578125" customWidth="1"/>
    <col min="5134" max="5134" width="18.42578125" customWidth="1"/>
    <col min="5136" max="5136" width="25.42578125" customWidth="1"/>
    <col min="5137" max="5137" width="19" customWidth="1"/>
    <col min="5138" max="5138" width="18" customWidth="1"/>
    <col min="5377" max="5377" width="58.28515625" customWidth="1"/>
    <col min="5388" max="5388" width="24" customWidth="1"/>
    <col min="5389" max="5389" width="17.42578125" customWidth="1"/>
    <col min="5390" max="5390" width="18.42578125" customWidth="1"/>
    <col min="5392" max="5392" width="25.42578125" customWidth="1"/>
    <col min="5393" max="5393" width="19" customWidth="1"/>
    <col min="5394" max="5394" width="18" customWidth="1"/>
    <col min="5633" max="5633" width="58.28515625" customWidth="1"/>
    <col min="5644" max="5644" width="24" customWidth="1"/>
    <col min="5645" max="5645" width="17.42578125" customWidth="1"/>
    <col min="5646" max="5646" width="18.42578125" customWidth="1"/>
    <col min="5648" max="5648" width="25.42578125" customWidth="1"/>
    <col min="5649" max="5649" width="19" customWidth="1"/>
    <col min="5650" max="5650" width="18" customWidth="1"/>
    <col min="5889" max="5889" width="58.28515625" customWidth="1"/>
    <col min="5900" max="5900" width="24" customWidth="1"/>
    <col min="5901" max="5901" width="17.42578125" customWidth="1"/>
    <col min="5902" max="5902" width="18.42578125" customWidth="1"/>
    <col min="5904" max="5904" width="25.42578125" customWidth="1"/>
    <col min="5905" max="5905" width="19" customWidth="1"/>
    <col min="5906" max="5906" width="18" customWidth="1"/>
    <col min="6145" max="6145" width="58.28515625" customWidth="1"/>
    <col min="6156" max="6156" width="24" customWidth="1"/>
    <col min="6157" max="6157" width="17.42578125" customWidth="1"/>
    <col min="6158" max="6158" width="18.42578125" customWidth="1"/>
    <col min="6160" max="6160" width="25.42578125" customWidth="1"/>
    <col min="6161" max="6161" width="19" customWidth="1"/>
    <col min="6162" max="6162" width="18" customWidth="1"/>
    <col min="6401" max="6401" width="58.28515625" customWidth="1"/>
    <col min="6412" max="6412" width="24" customWidth="1"/>
    <col min="6413" max="6413" width="17.42578125" customWidth="1"/>
    <col min="6414" max="6414" width="18.42578125" customWidth="1"/>
    <col min="6416" max="6416" width="25.42578125" customWidth="1"/>
    <col min="6417" max="6417" width="19" customWidth="1"/>
    <col min="6418" max="6418" width="18" customWidth="1"/>
    <col min="6657" max="6657" width="58.28515625" customWidth="1"/>
    <col min="6668" max="6668" width="24" customWidth="1"/>
    <col min="6669" max="6669" width="17.42578125" customWidth="1"/>
    <col min="6670" max="6670" width="18.42578125" customWidth="1"/>
    <col min="6672" max="6672" width="25.42578125" customWidth="1"/>
    <col min="6673" max="6673" width="19" customWidth="1"/>
    <col min="6674" max="6674" width="18" customWidth="1"/>
    <col min="6913" max="6913" width="58.28515625" customWidth="1"/>
    <col min="6924" max="6924" width="24" customWidth="1"/>
    <col min="6925" max="6925" width="17.42578125" customWidth="1"/>
    <col min="6926" max="6926" width="18.42578125" customWidth="1"/>
    <col min="6928" max="6928" width="25.42578125" customWidth="1"/>
    <col min="6929" max="6929" width="19" customWidth="1"/>
    <col min="6930" max="6930" width="18" customWidth="1"/>
    <col min="7169" max="7169" width="58.28515625" customWidth="1"/>
    <col min="7180" max="7180" width="24" customWidth="1"/>
    <col min="7181" max="7181" width="17.42578125" customWidth="1"/>
    <col min="7182" max="7182" width="18.42578125" customWidth="1"/>
    <col min="7184" max="7184" width="25.42578125" customWidth="1"/>
    <col min="7185" max="7185" width="19" customWidth="1"/>
    <col min="7186" max="7186" width="18" customWidth="1"/>
    <col min="7425" max="7425" width="58.28515625" customWidth="1"/>
    <col min="7436" max="7436" width="24" customWidth="1"/>
    <col min="7437" max="7437" width="17.42578125" customWidth="1"/>
    <col min="7438" max="7438" width="18.42578125" customWidth="1"/>
    <col min="7440" max="7440" width="25.42578125" customWidth="1"/>
    <col min="7441" max="7441" width="19" customWidth="1"/>
    <col min="7442" max="7442" width="18" customWidth="1"/>
    <col min="7681" max="7681" width="58.28515625" customWidth="1"/>
    <col min="7692" max="7692" width="24" customWidth="1"/>
    <col min="7693" max="7693" width="17.42578125" customWidth="1"/>
    <col min="7694" max="7694" width="18.42578125" customWidth="1"/>
    <col min="7696" max="7696" width="25.42578125" customWidth="1"/>
    <col min="7697" max="7697" width="19" customWidth="1"/>
    <col min="7698" max="7698" width="18" customWidth="1"/>
    <col min="7937" max="7937" width="58.28515625" customWidth="1"/>
    <col min="7948" max="7948" width="24" customWidth="1"/>
    <col min="7949" max="7949" width="17.42578125" customWidth="1"/>
    <col min="7950" max="7950" width="18.42578125" customWidth="1"/>
    <col min="7952" max="7952" width="25.42578125" customWidth="1"/>
    <col min="7953" max="7953" width="19" customWidth="1"/>
    <col min="7954" max="7954" width="18" customWidth="1"/>
    <col min="8193" max="8193" width="58.28515625" customWidth="1"/>
    <col min="8204" max="8204" width="24" customWidth="1"/>
    <col min="8205" max="8205" width="17.42578125" customWidth="1"/>
    <col min="8206" max="8206" width="18.42578125" customWidth="1"/>
    <col min="8208" max="8208" width="25.42578125" customWidth="1"/>
    <col min="8209" max="8209" width="19" customWidth="1"/>
    <col min="8210" max="8210" width="18" customWidth="1"/>
    <col min="8449" max="8449" width="58.28515625" customWidth="1"/>
    <col min="8460" max="8460" width="24" customWidth="1"/>
    <col min="8461" max="8461" width="17.42578125" customWidth="1"/>
    <col min="8462" max="8462" width="18.42578125" customWidth="1"/>
    <col min="8464" max="8464" width="25.42578125" customWidth="1"/>
    <col min="8465" max="8465" width="19" customWidth="1"/>
    <col min="8466" max="8466" width="18" customWidth="1"/>
    <col min="8705" max="8705" width="58.28515625" customWidth="1"/>
    <col min="8716" max="8716" width="24" customWidth="1"/>
    <col min="8717" max="8717" width="17.42578125" customWidth="1"/>
    <col min="8718" max="8718" width="18.42578125" customWidth="1"/>
    <col min="8720" max="8720" width="25.42578125" customWidth="1"/>
    <col min="8721" max="8721" width="19" customWidth="1"/>
    <col min="8722" max="8722" width="18" customWidth="1"/>
    <col min="8961" max="8961" width="58.28515625" customWidth="1"/>
    <col min="8972" max="8972" width="24" customWidth="1"/>
    <col min="8973" max="8973" width="17.42578125" customWidth="1"/>
    <col min="8974" max="8974" width="18.42578125" customWidth="1"/>
    <col min="8976" max="8976" width="25.42578125" customWidth="1"/>
    <col min="8977" max="8977" width="19" customWidth="1"/>
    <col min="8978" max="8978" width="18" customWidth="1"/>
    <col min="9217" max="9217" width="58.28515625" customWidth="1"/>
    <col min="9228" max="9228" width="24" customWidth="1"/>
    <col min="9229" max="9229" width="17.42578125" customWidth="1"/>
    <col min="9230" max="9230" width="18.42578125" customWidth="1"/>
    <col min="9232" max="9232" width="25.42578125" customWidth="1"/>
    <col min="9233" max="9233" width="19" customWidth="1"/>
    <col min="9234" max="9234" width="18" customWidth="1"/>
    <col min="9473" max="9473" width="58.28515625" customWidth="1"/>
    <col min="9484" max="9484" width="24" customWidth="1"/>
    <col min="9485" max="9485" width="17.42578125" customWidth="1"/>
    <col min="9486" max="9486" width="18.42578125" customWidth="1"/>
    <col min="9488" max="9488" width="25.42578125" customWidth="1"/>
    <col min="9489" max="9489" width="19" customWidth="1"/>
    <col min="9490" max="9490" width="18" customWidth="1"/>
    <col min="9729" max="9729" width="58.28515625" customWidth="1"/>
    <col min="9740" max="9740" width="24" customWidth="1"/>
    <col min="9741" max="9741" width="17.42578125" customWidth="1"/>
    <col min="9742" max="9742" width="18.42578125" customWidth="1"/>
    <col min="9744" max="9744" width="25.42578125" customWidth="1"/>
    <col min="9745" max="9745" width="19" customWidth="1"/>
    <col min="9746" max="9746" width="18" customWidth="1"/>
    <col min="9985" max="9985" width="58.28515625" customWidth="1"/>
    <col min="9996" max="9996" width="24" customWidth="1"/>
    <col min="9997" max="9997" width="17.42578125" customWidth="1"/>
    <col min="9998" max="9998" width="18.42578125" customWidth="1"/>
    <col min="10000" max="10000" width="25.42578125" customWidth="1"/>
    <col min="10001" max="10001" width="19" customWidth="1"/>
    <col min="10002" max="10002" width="18" customWidth="1"/>
    <col min="10241" max="10241" width="58.28515625" customWidth="1"/>
    <col min="10252" max="10252" width="24" customWidth="1"/>
    <col min="10253" max="10253" width="17.42578125" customWidth="1"/>
    <col min="10254" max="10254" width="18.42578125" customWidth="1"/>
    <col min="10256" max="10256" width="25.42578125" customWidth="1"/>
    <col min="10257" max="10257" width="19" customWidth="1"/>
    <col min="10258" max="10258" width="18" customWidth="1"/>
    <col min="10497" max="10497" width="58.28515625" customWidth="1"/>
    <col min="10508" max="10508" width="24" customWidth="1"/>
    <col min="10509" max="10509" width="17.42578125" customWidth="1"/>
    <col min="10510" max="10510" width="18.42578125" customWidth="1"/>
    <col min="10512" max="10512" width="25.42578125" customWidth="1"/>
    <col min="10513" max="10513" width="19" customWidth="1"/>
    <col min="10514" max="10514" width="18" customWidth="1"/>
    <col min="10753" max="10753" width="58.28515625" customWidth="1"/>
    <col min="10764" max="10764" width="24" customWidth="1"/>
    <col min="10765" max="10765" width="17.42578125" customWidth="1"/>
    <col min="10766" max="10766" width="18.42578125" customWidth="1"/>
    <col min="10768" max="10768" width="25.42578125" customWidth="1"/>
    <col min="10769" max="10769" width="19" customWidth="1"/>
    <col min="10770" max="10770" width="18" customWidth="1"/>
    <col min="11009" max="11009" width="58.28515625" customWidth="1"/>
    <col min="11020" max="11020" width="24" customWidth="1"/>
    <col min="11021" max="11021" width="17.42578125" customWidth="1"/>
    <col min="11022" max="11022" width="18.42578125" customWidth="1"/>
    <col min="11024" max="11024" width="25.42578125" customWidth="1"/>
    <col min="11025" max="11025" width="19" customWidth="1"/>
    <col min="11026" max="11026" width="18" customWidth="1"/>
    <col min="11265" max="11265" width="58.28515625" customWidth="1"/>
    <col min="11276" max="11276" width="24" customWidth="1"/>
    <col min="11277" max="11277" width="17.42578125" customWidth="1"/>
    <col min="11278" max="11278" width="18.42578125" customWidth="1"/>
    <col min="11280" max="11280" width="25.42578125" customWidth="1"/>
    <col min="11281" max="11281" width="19" customWidth="1"/>
    <col min="11282" max="11282" width="18" customWidth="1"/>
    <col min="11521" max="11521" width="58.28515625" customWidth="1"/>
    <col min="11532" max="11532" width="24" customWidth="1"/>
    <col min="11533" max="11533" width="17.42578125" customWidth="1"/>
    <col min="11534" max="11534" width="18.42578125" customWidth="1"/>
    <col min="11536" max="11536" width="25.42578125" customWidth="1"/>
    <col min="11537" max="11537" width="19" customWidth="1"/>
    <col min="11538" max="11538" width="18" customWidth="1"/>
    <col min="11777" max="11777" width="58.28515625" customWidth="1"/>
    <col min="11788" max="11788" width="24" customWidth="1"/>
    <col min="11789" max="11789" width="17.42578125" customWidth="1"/>
    <col min="11790" max="11790" width="18.42578125" customWidth="1"/>
    <col min="11792" max="11792" width="25.42578125" customWidth="1"/>
    <col min="11793" max="11793" width="19" customWidth="1"/>
    <col min="11794" max="11794" width="18" customWidth="1"/>
    <col min="12033" max="12033" width="58.28515625" customWidth="1"/>
    <col min="12044" max="12044" width="24" customWidth="1"/>
    <col min="12045" max="12045" width="17.42578125" customWidth="1"/>
    <col min="12046" max="12046" width="18.42578125" customWidth="1"/>
    <col min="12048" max="12048" width="25.42578125" customWidth="1"/>
    <col min="12049" max="12049" width="19" customWidth="1"/>
    <col min="12050" max="12050" width="18" customWidth="1"/>
    <col min="12289" max="12289" width="58.28515625" customWidth="1"/>
    <col min="12300" max="12300" width="24" customWidth="1"/>
    <col min="12301" max="12301" width="17.42578125" customWidth="1"/>
    <col min="12302" max="12302" width="18.42578125" customWidth="1"/>
    <col min="12304" max="12304" width="25.42578125" customWidth="1"/>
    <col min="12305" max="12305" width="19" customWidth="1"/>
    <col min="12306" max="12306" width="18" customWidth="1"/>
    <col min="12545" max="12545" width="58.28515625" customWidth="1"/>
    <col min="12556" max="12556" width="24" customWidth="1"/>
    <col min="12557" max="12557" width="17.42578125" customWidth="1"/>
    <col min="12558" max="12558" width="18.42578125" customWidth="1"/>
    <col min="12560" max="12560" width="25.42578125" customWidth="1"/>
    <col min="12561" max="12561" width="19" customWidth="1"/>
    <col min="12562" max="12562" width="18" customWidth="1"/>
    <col min="12801" max="12801" width="58.28515625" customWidth="1"/>
    <col min="12812" max="12812" width="24" customWidth="1"/>
    <col min="12813" max="12813" width="17.42578125" customWidth="1"/>
    <col min="12814" max="12814" width="18.42578125" customWidth="1"/>
    <col min="12816" max="12816" width="25.42578125" customWidth="1"/>
    <col min="12817" max="12817" width="19" customWidth="1"/>
    <col min="12818" max="12818" width="18" customWidth="1"/>
    <col min="13057" max="13057" width="58.28515625" customWidth="1"/>
    <col min="13068" max="13068" width="24" customWidth="1"/>
    <col min="13069" max="13069" width="17.42578125" customWidth="1"/>
    <col min="13070" max="13070" width="18.42578125" customWidth="1"/>
    <col min="13072" max="13072" width="25.42578125" customWidth="1"/>
    <col min="13073" max="13073" width="19" customWidth="1"/>
    <col min="13074" max="13074" width="18" customWidth="1"/>
    <col min="13313" max="13313" width="58.28515625" customWidth="1"/>
    <col min="13324" max="13324" width="24" customWidth="1"/>
    <col min="13325" max="13325" width="17.42578125" customWidth="1"/>
    <col min="13326" max="13326" width="18.42578125" customWidth="1"/>
    <col min="13328" max="13328" width="25.42578125" customWidth="1"/>
    <col min="13329" max="13329" width="19" customWidth="1"/>
    <col min="13330" max="13330" width="18" customWidth="1"/>
    <col min="13569" max="13569" width="58.28515625" customWidth="1"/>
    <col min="13580" max="13580" width="24" customWidth="1"/>
    <col min="13581" max="13581" width="17.42578125" customWidth="1"/>
    <col min="13582" max="13582" width="18.42578125" customWidth="1"/>
    <col min="13584" max="13584" width="25.42578125" customWidth="1"/>
    <col min="13585" max="13585" width="19" customWidth="1"/>
    <col min="13586" max="13586" width="18" customWidth="1"/>
    <col min="13825" max="13825" width="58.28515625" customWidth="1"/>
    <col min="13836" max="13836" width="24" customWidth="1"/>
    <col min="13837" max="13837" width="17.42578125" customWidth="1"/>
    <col min="13838" max="13838" width="18.42578125" customWidth="1"/>
    <col min="13840" max="13840" width="25.42578125" customWidth="1"/>
    <col min="13841" max="13841" width="19" customWidth="1"/>
    <col min="13842" max="13842" width="18" customWidth="1"/>
    <col min="14081" max="14081" width="58.28515625" customWidth="1"/>
    <col min="14092" max="14092" width="24" customWidth="1"/>
    <col min="14093" max="14093" width="17.42578125" customWidth="1"/>
    <col min="14094" max="14094" width="18.42578125" customWidth="1"/>
    <col min="14096" max="14096" width="25.42578125" customWidth="1"/>
    <col min="14097" max="14097" width="19" customWidth="1"/>
    <col min="14098" max="14098" width="18" customWidth="1"/>
    <col min="14337" max="14337" width="58.28515625" customWidth="1"/>
    <col min="14348" max="14348" width="24" customWidth="1"/>
    <col min="14349" max="14349" width="17.42578125" customWidth="1"/>
    <col min="14350" max="14350" width="18.42578125" customWidth="1"/>
    <col min="14352" max="14352" width="25.42578125" customWidth="1"/>
    <col min="14353" max="14353" width="19" customWidth="1"/>
    <col min="14354" max="14354" width="18" customWidth="1"/>
    <col min="14593" max="14593" width="58.28515625" customWidth="1"/>
    <col min="14604" max="14604" width="24" customWidth="1"/>
    <col min="14605" max="14605" width="17.42578125" customWidth="1"/>
    <col min="14606" max="14606" width="18.42578125" customWidth="1"/>
    <col min="14608" max="14608" width="25.42578125" customWidth="1"/>
    <col min="14609" max="14609" width="19" customWidth="1"/>
    <col min="14610" max="14610" width="18" customWidth="1"/>
    <col min="14849" max="14849" width="58.28515625" customWidth="1"/>
    <col min="14860" max="14860" width="24" customWidth="1"/>
    <col min="14861" max="14861" width="17.42578125" customWidth="1"/>
    <col min="14862" max="14862" width="18.42578125" customWidth="1"/>
    <col min="14864" max="14864" width="25.42578125" customWidth="1"/>
    <col min="14865" max="14865" width="19" customWidth="1"/>
    <col min="14866" max="14866" width="18" customWidth="1"/>
    <col min="15105" max="15105" width="58.28515625" customWidth="1"/>
    <col min="15116" max="15116" width="24" customWidth="1"/>
    <col min="15117" max="15117" width="17.42578125" customWidth="1"/>
    <col min="15118" max="15118" width="18.42578125" customWidth="1"/>
    <col min="15120" max="15120" width="25.42578125" customWidth="1"/>
    <col min="15121" max="15121" width="19" customWidth="1"/>
    <col min="15122" max="15122" width="18" customWidth="1"/>
    <col min="15361" max="15361" width="58.28515625" customWidth="1"/>
    <col min="15372" max="15372" width="24" customWidth="1"/>
    <col min="15373" max="15373" width="17.42578125" customWidth="1"/>
    <col min="15374" max="15374" width="18.42578125" customWidth="1"/>
    <col min="15376" max="15376" width="25.42578125" customWidth="1"/>
    <col min="15377" max="15377" width="19" customWidth="1"/>
    <col min="15378" max="15378" width="18" customWidth="1"/>
    <col min="15617" max="15617" width="58.28515625" customWidth="1"/>
    <col min="15628" max="15628" width="24" customWidth="1"/>
    <col min="15629" max="15629" width="17.42578125" customWidth="1"/>
    <col min="15630" max="15630" width="18.42578125" customWidth="1"/>
    <col min="15632" max="15632" width="25.42578125" customWidth="1"/>
    <col min="15633" max="15633" width="19" customWidth="1"/>
    <col min="15634" max="15634" width="18" customWidth="1"/>
    <col min="15873" max="15873" width="58.28515625" customWidth="1"/>
    <col min="15884" max="15884" width="24" customWidth="1"/>
    <col min="15885" max="15885" width="17.42578125" customWidth="1"/>
    <col min="15886" max="15886" width="18.42578125" customWidth="1"/>
    <col min="15888" max="15888" width="25.42578125" customWidth="1"/>
    <col min="15889" max="15889" width="19" customWidth="1"/>
    <col min="15890" max="15890" width="18" customWidth="1"/>
    <col min="16129" max="16129" width="58.28515625" customWidth="1"/>
    <col min="16140" max="16140" width="24" customWidth="1"/>
    <col min="16141" max="16141" width="17.42578125" customWidth="1"/>
    <col min="16142" max="16142" width="18.42578125" customWidth="1"/>
    <col min="16144" max="16144" width="25.42578125" customWidth="1"/>
    <col min="16145" max="16145" width="19" customWidth="1"/>
    <col min="16146" max="16146" width="18" customWidth="1"/>
  </cols>
  <sheetData>
    <row r="1" spans="1:32" ht="51.75" customHeight="1">
      <c r="A1" s="395" t="s">
        <v>319</v>
      </c>
      <c r="B1" s="395"/>
      <c r="C1" s="395"/>
      <c r="L1" s="396" t="s">
        <v>320</v>
      </c>
      <c r="M1" s="396"/>
      <c r="N1" s="396"/>
      <c r="P1" s="396" t="s">
        <v>321</v>
      </c>
      <c r="Q1" s="396"/>
      <c r="R1" s="396"/>
    </row>
    <row r="2" spans="1:32" ht="25.5">
      <c r="A2" s="182" t="s">
        <v>559</v>
      </c>
      <c r="B2" s="183" t="s">
        <v>322</v>
      </c>
      <c r="C2" s="183" t="s">
        <v>323</v>
      </c>
      <c r="L2" s="182" t="s">
        <v>100</v>
      </c>
      <c r="M2" s="183" t="s">
        <v>322</v>
      </c>
      <c r="N2" s="183" t="s">
        <v>323</v>
      </c>
      <c r="P2" s="182" t="s">
        <v>100</v>
      </c>
      <c r="Q2" s="183" t="s">
        <v>324</v>
      </c>
      <c r="R2" s="183" t="s">
        <v>325</v>
      </c>
    </row>
    <row r="3" spans="1:32">
      <c r="A3" s="184" t="s">
        <v>326</v>
      </c>
      <c r="B3" s="185">
        <v>277</v>
      </c>
      <c r="C3" s="185">
        <v>2354</v>
      </c>
      <c r="D3" s="186"/>
      <c r="E3" s="186"/>
      <c r="F3" s="186"/>
      <c r="G3" s="186"/>
      <c r="H3" s="186"/>
      <c r="I3" s="186"/>
      <c r="J3" s="186"/>
      <c r="L3" s="187" t="s">
        <v>332</v>
      </c>
      <c r="M3" s="6">
        <v>10521</v>
      </c>
      <c r="N3" s="6">
        <v>20219</v>
      </c>
      <c r="P3" s="187" t="s">
        <v>328</v>
      </c>
      <c r="Q3" s="6">
        <v>61119</v>
      </c>
      <c r="R3" s="6">
        <v>6000</v>
      </c>
    </row>
    <row r="4" spans="1:32">
      <c r="A4" s="184" t="s">
        <v>327</v>
      </c>
      <c r="B4" s="185">
        <v>39</v>
      </c>
      <c r="C4" s="185">
        <v>356</v>
      </c>
      <c r="D4" s="186"/>
      <c r="E4" s="186"/>
      <c r="F4" s="186"/>
      <c r="G4" s="186"/>
      <c r="H4" s="186"/>
      <c r="I4" s="186"/>
      <c r="J4" s="186"/>
      <c r="L4" s="187" t="s">
        <v>335</v>
      </c>
      <c r="M4" s="6">
        <v>12224</v>
      </c>
      <c r="N4" s="6">
        <v>20124</v>
      </c>
      <c r="P4" s="187" t="s">
        <v>330</v>
      </c>
      <c r="Q4" s="6">
        <v>63389</v>
      </c>
      <c r="R4" s="6">
        <v>6050</v>
      </c>
      <c r="S4" s="188"/>
    </row>
    <row r="5" spans="1:32">
      <c r="A5" s="184" t="s">
        <v>329</v>
      </c>
      <c r="B5" s="185">
        <v>2</v>
      </c>
      <c r="C5" s="185">
        <v>301</v>
      </c>
      <c r="D5" s="186"/>
      <c r="E5" s="186"/>
      <c r="F5" s="186"/>
      <c r="G5" s="186"/>
      <c r="H5" s="186"/>
      <c r="I5" s="186"/>
      <c r="J5" s="186"/>
      <c r="L5" s="187" t="s">
        <v>338</v>
      </c>
      <c r="M5" s="6">
        <v>13111</v>
      </c>
      <c r="N5" s="6">
        <v>20244</v>
      </c>
      <c r="P5" s="187" t="s">
        <v>333</v>
      </c>
      <c r="Q5" s="6">
        <v>65786</v>
      </c>
      <c r="R5" s="6">
        <v>6184</v>
      </c>
      <c r="S5" s="189"/>
      <c r="T5" s="186"/>
      <c r="U5" s="186"/>
      <c r="V5" s="186"/>
      <c r="W5" s="186"/>
      <c r="X5" s="186"/>
      <c r="Y5" s="186"/>
      <c r="Z5" s="186"/>
      <c r="AA5" s="190"/>
      <c r="AB5" s="190"/>
      <c r="AC5" s="6"/>
      <c r="AD5" s="6"/>
      <c r="AE5" s="6"/>
      <c r="AF5" s="6"/>
    </row>
    <row r="6" spans="1:32">
      <c r="A6" s="184" t="s">
        <v>331</v>
      </c>
      <c r="B6" s="185">
        <v>38</v>
      </c>
      <c r="C6" s="185">
        <v>7831</v>
      </c>
      <c r="D6" s="186"/>
      <c r="E6" s="186"/>
      <c r="F6" s="186"/>
      <c r="G6" s="186"/>
      <c r="H6" s="186"/>
      <c r="I6" s="186"/>
      <c r="J6" s="186"/>
      <c r="L6" s="187" t="s">
        <v>341</v>
      </c>
      <c r="M6" s="6">
        <v>12581</v>
      </c>
      <c r="N6" s="6">
        <v>20454</v>
      </c>
      <c r="P6" s="187" t="s">
        <v>336</v>
      </c>
      <c r="Q6" s="6">
        <v>65673</v>
      </c>
      <c r="R6" s="6">
        <v>6179</v>
      </c>
    </row>
    <row r="7" spans="1:32">
      <c r="A7" s="184" t="s">
        <v>334</v>
      </c>
      <c r="B7" s="185">
        <v>1417</v>
      </c>
      <c r="C7" s="185">
        <v>14035</v>
      </c>
      <c r="D7" s="186"/>
      <c r="E7" s="186"/>
      <c r="F7" s="186"/>
      <c r="G7" s="186"/>
      <c r="H7" s="186"/>
      <c r="I7" s="186"/>
      <c r="J7" s="186"/>
      <c r="L7" s="187" t="s">
        <v>344</v>
      </c>
      <c r="M7" s="6">
        <v>13208</v>
      </c>
      <c r="N7" s="6">
        <v>20211</v>
      </c>
      <c r="P7" s="187" t="s">
        <v>339</v>
      </c>
      <c r="Q7" s="6">
        <v>63722</v>
      </c>
      <c r="R7" s="6">
        <v>6098</v>
      </c>
    </row>
    <row r="8" spans="1:32">
      <c r="A8" s="184" t="s">
        <v>337</v>
      </c>
      <c r="B8" s="185">
        <v>39</v>
      </c>
      <c r="C8" s="185">
        <v>831</v>
      </c>
      <c r="D8" s="186"/>
      <c r="E8" s="186"/>
      <c r="F8" s="186"/>
      <c r="G8" s="186"/>
      <c r="H8" s="186"/>
      <c r="I8" s="186"/>
      <c r="J8" s="186"/>
      <c r="L8" s="187" t="s">
        <v>347</v>
      </c>
      <c r="M8" s="6">
        <v>15586</v>
      </c>
      <c r="N8" s="6">
        <v>19898</v>
      </c>
      <c r="P8" s="187" t="s">
        <v>342</v>
      </c>
      <c r="Q8" s="6">
        <v>65653</v>
      </c>
      <c r="R8" s="6">
        <v>6139</v>
      </c>
    </row>
    <row r="9" spans="1:32">
      <c r="A9" s="184" t="s">
        <v>340</v>
      </c>
      <c r="B9" s="185">
        <v>32</v>
      </c>
      <c r="C9" s="185">
        <v>706</v>
      </c>
      <c r="D9" s="186"/>
      <c r="E9" s="186"/>
      <c r="F9" s="186"/>
      <c r="G9" s="186"/>
      <c r="H9" s="186"/>
      <c r="I9" s="186"/>
      <c r="J9" s="186"/>
      <c r="L9" s="187" t="s">
        <v>350</v>
      </c>
      <c r="M9" s="6">
        <v>14517</v>
      </c>
      <c r="N9" s="6">
        <v>20193</v>
      </c>
      <c r="P9" s="187" t="s">
        <v>345</v>
      </c>
      <c r="Q9" s="6">
        <v>67744</v>
      </c>
      <c r="R9" s="6">
        <v>6237</v>
      </c>
    </row>
    <row r="10" spans="1:32">
      <c r="A10" s="184" t="s">
        <v>343</v>
      </c>
      <c r="B10" s="191">
        <v>21</v>
      </c>
      <c r="C10" s="191">
        <v>530</v>
      </c>
      <c r="D10" s="190"/>
      <c r="E10" s="190"/>
      <c r="F10" s="190"/>
      <c r="G10" s="190"/>
      <c r="H10" s="190"/>
      <c r="I10" s="190"/>
      <c r="J10" s="190"/>
      <c r="L10" s="187" t="s">
        <v>353</v>
      </c>
      <c r="M10" s="6">
        <v>15417</v>
      </c>
      <c r="N10" s="6">
        <v>19657</v>
      </c>
      <c r="P10" s="187" t="s">
        <v>348</v>
      </c>
      <c r="Q10" s="6">
        <v>67588</v>
      </c>
      <c r="R10" s="6">
        <v>6212</v>
      </c>
    </row>
    <row r="11" spans="1:32">
      <c r="A11" s="184" t="s">
        <v>346</v>
      </c>
      <c r="B11" s="191">
        <v>19</v>
      </c>
      <c r="C11" s="191">
        <v>956</v>
      </c>
      <c r="D11" s="190"/>
      <c r="E11" s="190"/>
      <c r="F11" s="190"/>
      <c r="G11" s="190"/>
      <c r="H11" s="190"/>
      <c r="I11" s="190"/>
      <c r="J11" s="190"/>
      <c r="L11" s="187" t="s">
        <v>356</v>
      </c>
      <c r="M11" s="6">
        <v>16960</v>
      </c>
      <c r="N11" s="6">
        <v>19962</v>
      </c>
      <c r="P11" s="187" t="s">
        <v>351</v>
      </c>
      <c r="Q11" s="6">
        <v>65347</v>
      </c>
      <c r="R11" s="6">
        <v>6111</v>
      </c>
    </row>
    <row r="12" spans="1:32">
      <c r="A12" s="184" t="s">
        <v>349</v>
      </c>
      <c r="B12" s="38">
        <v>3</v>
      </c>
      <c r="C12" s="38">
        <v>88</v>
      </c>
      <c r="D12" s="6"/>
      <c r="E12" s="6"/>
      <c r="F12" s="6"/>
      <c r="G12" s="6"/>
      <c r="H12" s="6"/>
      <c r="I12" s="6"/>
      <c r="J12" s="6"/>
      <c r="L12" s="187" t="s">
        <v>358</v>
      </c>
      <c r="M12" s="6">
        <v>15465</v>
      </c>
      <c r="N12" s="6">
        <v>20257</v>
      </c>
      <c r="P12" s="187" t="s">
        <v>354</v>
      </c>
      <c r="Q12" s="6">
        <v>67927</v>
      </c>
      <c r="R12" s="6">
        <v>6200</v>
      </c>
    </row>
    <row r="13" spans="1:32">
      <c r="A13" s="184" t="s">
        <v>352</v>
      </c>
      <c r="B13" s="38">
        <v>10</v>
      </c>
      <c r="C13" s="38">
        <v>159</v>
      </c>
      <c r="D13" s="6"/>
      <c r="E13" s="6"/>
      <c r="F13" s="6"/>
      <c r="G13" s="6"/>
      <c r="H13" s="6"/>
      <c r="I13" s="6"/>
      <c r="J13" s="6"/>
      <c r="L13" s="187" t="s">
        <v>360</v>
      </c>
      <c r="M13" s="6">
        <v>11778</v>
      </c>
      <c r="N13" s="6">
        <v>20032</v>
      </c>
      <c r="P13" s="187" t="s">
        <v>357</v>
      </c>
      <c r="Q13" s="6">
        <v>70772</v>
      </c>
      <c r="R13" s="6">
        <v>6369</v>
      </c>
    </row>
    <row r="14" spans="1:32">
      <c r="A14" s="184" t="s">
        <v>355</v>
      </c>
      <c r="B14" s="38">
        <v>190</v>
      </c>
      <c r="C14" s="38">
        <v>1670</v>
      </c>
      <c r="D14" s="6"/>
      <c r="E14" s="6"/>
      <c r="F14" s="6"/>
      <c r="G14" s="6"/>
      <c r="H14" s="6"/>
      <c r="I14" s="6"/>
      <c r="J14" s="6"/>
      <c r="L14" s="187" t="s">
        <v>363</v>
      </c>
      <c r="M14" s="6">
        <v>11896</v>
      </c>
      <c r="N14" s="6">
        <v>20223</v>
      </c>
      <c r="P14" s="187" t="s">
        <v>359</v>
      </c>
      <c r="Q14" s="6">
        <v>70668</v>
      </c>
      <c r="R14" s="6">
        <v>6356</v>
      </c>
    </row>
    <row r="15" spans="1:32">
      <c r="A15" s="195" t="s">
        <v>160</v>
      </c>
      <c r="B15" s="196">
        <v>2087</v>
      </c>
      <c r="C15" s="196">
        <v>29817</v>
      </c>
      <c r="D15" s="6"/>
      <c r="E15" s="6"/>
      <c r="F15" s="6"/>
      <c r="G15" s="6"/>
      <c r="H15" s="6"/>
      <c r="I15" s="6"/>
      <c r="J15" s="6"/>
      <c r="L15" s="187" t="s">
        <v>366</v>
      </c>
      <c r="M15" s="6">
        <v>10808</v>
      </c>
      <c r="N15" s="6">
        <v>20219</v>
      </c>
      <c r="P15" s="187" t="s">
        <v>361</v>
      </c>
      <c r="Q15" s="6">
        <v>69985</v>
      </c>
      <c r="R15" s="6">
        <v>6323</v>
      </c>
    </row>
    <row r="16" spans="1:32">
      <c r="L16" s="187" t="s">
        <v>368</v>
      </c>
      <c r="M16" s="6">
        <v>12784</v>
      </c>
      <c r="N16" s="6">
        <v>20279</v>
      </c>
      <c r="P16" s="187" t="s">
        <v>364</v>
      </c>
      <c r="Q16" s="6">
        <v>72657</v>
      </c>
      <c r="R16" s="6">
        <v>6410</v>
      </c>
    </row>
    <row r="17" spans="1:18">
      <c r="A17" s="42" t="s">
        <v>362</v>
      </c>
      <c r="B17" s="42"/>
      <c r="L17" s="187" t="s">
        <v>371</v>
      </c>
      <c r="M17" s="6">
        <v>12217</v>
      </c>
      <c r="N17" s="6">
        <v>20068</v>
      </c>
      <c r="P17" s="187" t="s">
        <v>367</v>
      </c>
      <c r="Q17" s="6">
        <v>75727</v>
      </c>
      <c r="R17" s="6">
        <v>6657</v>
      </c>
    </row>
    <row r="18" spans="1:18">
      <c r="A18" s="42" t="s">
        <v>365</v>
      </c>
      <c r="B18" s="42"/>
      <c r="L18" s="187" t="s">
        <v>374</v>
      </c>
      <c r="M18" s="6">
        <v>12455</v>
      </c>
      <c r="N18" s="6">
        <v>20321</v>
      </c>
      <c r="P18" s="187" t="s">
        <v>369</v>
      </c>
      <c r="Q18" s="6">
        <v>75348</v>
      </c>
      <c r="R18" s="6">
        <v>6627</v>
      </c>
    </row>
    <row r="19" spans="1:18">
      <c r="D19" s="186"/>
      <c r="L19" s="187" t="s">
        <v>377</v>
      </c>
      <c r="M19" s="6">
        <v>13183</v>
      </c>
      <c r="N19" s="6">
        <v>20092</v>
      </c>
      <c r="P19" s="187" t="s">
        <v>372</v>
      </c>
      <c r="Q19" s="6">
        <v>74267</v>
      </c>
      <c r="R19" s="6">
        <v>6529</v>
      </c>
    </row>
    <row r="20" spans="1:18" ht="18" customHeight="1">
      <c r="A20" s="397" t="s">
        <v>370</v>
      </c>
      <c r="B20" s="397"/>
      <c r="C20" s="397"/>
      <c r="D20" s="186"/>
      <c r="L20" s="187" t="s">
        <v>380</v>
      </c>
      <c r="M20" s="6">
        <v>16770</v>
      </c>
      <c r="N20" s="6">
        <v>19991</v>
      </c>
      <c r="P20" s="187" t="s">
        <v>375</v>
      </c>
      <c r="Q20" s="6">
        <v>77781</v>
      </c>
      <c r="R20" s="6">
        <v>6607</v>
      </c>
    </row>
    <row r="21" spans="1:18" ht="25.5">
      <c r="A21" s="182" t="s">
        <v>561</v>
      </c>
      <c r="B21" s="183" t="s">
        <v>373</v>
      </c>
      <c r="C21" s="183" t="s">
        <v>663</v>
      </c>
      <c r="D21" s="192"/>
      <c r="L21" s="187" t="s">
        <v>383</v>
      </c>
      <c r="M21" s="6">
        <v>14810</v>
      </c>
      <c r="N21" s="6">
        <v>20058</v>
      </c>
      <c r="P21" s="187" t="s">
        <v>378</v>
      </c>
      <c r="Q21" s="6">
        <v>78744</v>
      </c>
      <c r="R21" s="6">
        <v>6745</v>
      </c>
    </row>
    <row r="22" spans="1:18">
      <c r="A22" s="193" t="s">
        <v>376</v>
      </c>
      <c r="B22" s="186">
        <v>320356</v>
      </c>
      <c r="C22" s="186">
        <v>25194</v>
      </c>
      <c r="D22" s="192"/>
      <c r="L22" s="187" t="s">
        <v>386</v>
      </c>
      <c r="M22" s="6">
        <v>15522</v>
      </c>
      <c r="N22" s="6">
        <v>19935</v>
      </c>
      <c r="P22" s="187" t="s">
        <v>381</v>
      </c>
      <c r="Q22" s="6">
        <v>79025</v>
      </c>
      <c r="R22" s="6">
        <v>6746</v>
      </c>
    </row>
    <row r="23" spans="1:18" ht="26.25">
      <c r="A23" s="197" t="s">
        <v>379</v>
      </c>
      <c r="B23" s="196">
        <v>72265</v>
      </c>
      <c r="C23" s="196">
        <v>5780</v>
      </c>
      <c r="D23" s="192"/>
      <c r="L23" s="187" t="s">
        <v>389</v>
      </c>
      <c r="M23" s="6">
        <v>15495</v>
      </c>
      <c r="N23" s="6">
        <v>20900</v>
      </c>
      <c r="P23" s="187" t="s">
        <v>384</v>
      </c>
      <c r="Q23" s="6">
        <v>77908</v>
      </c>
      <c r="R23" s="6">
        <v>6690</v>
      </c>
    </row>
    <row r="24" spans="1:18">
      <c r="A24" s="193" t="s">
        <v>382</v>
      </c>
      <c r="B24" s="186">
        <v>22689</v>
      </c>
      <c r="C24" s="192">
        <v>404</v>
      </c>
      <c r="D24" s="192"/>
      <c r="L24" s="187" t="s">
        <v>392</v>
      </c>
      <c r="M24" s="6">
        <v>13563</v>
      </c>
      <c r="N24" s="6">
        <v>21055</v>
      </c>
      <c r="P24" s="187" t="s">
        <v>387</v>
      </c>
      <c r="Q24" s="6">
        <v>79828</v>
      </c>
      <c r="R24" s="6">
        <v>6686</v>
      </c>
    </row>
    <row r="25" spans="1:18">
      <c r="A25" s="194" t="s">
        <v>385</v>
      </c>
      <c r="B25" s="186">
        <v>18553</v>
      </c>
      <c r="C25" s="192">
        <v>208</v>
      </c>
      <c r="D25" s="192"/>
      <c r="L25" s="187" t="s">
        <v>395</v>
      </c>
      <c r="M25" s="6">
        <v>13234</v>
      </c>
      <c r="N25" s="6">
        <v>20615</v>
      </c>
      <c r="P25" s="187" t="s">
        <v>390</v>
      </c>
      <c r="Q25" s="6">
        <v>81309</v>
      </c>
      <c r="R25" s="6">
        <v>6794</v>
      </c>
    </row>
    <row r="26" spans="1:18">
      <c r="A26" s="194" t="s">
        <v>388</v>
      </c>
      <c r="B26" s="186">
        <v>3818</v>
      </c>
      <c r="C26" s="192">
        <v>176</v>
      </c>
      <c r="D26" s="186"/>
      <c r="L26" s="187" t="s">
        <v>398</v>
      </c>
      <c r="M26" s="6">
        <v>12224</v>
      </c>
      <c r="N26" s="6">
        <v>20933</v>
      </c>
      <c r="P26" s="187" t="s">
        <v>393</v>
      </c>
      <c r="Q26" s="6">
        <v>81481</v>
      </c>
      <c r="R26" s="6">
        <v>6748</v>
      </c>
    </row>
    <row r="27" spans="1:18">
      <c r="A27" s="194" t="s">
        <v>391</v>
      </c>
      <c r="B27" s="186">
        <v>78</v>
      </c>
      <c r="C27" s="192">
        <v>6</v>
      </c>
      <c r="D27" s="186"/>
      <c r="L27" s="187" t="s">
        <v>401</v>
      </c>
      <c r="M27" s="6">
        <v>11253</v>
      </c>
      <c r="N27" s="6">
        <v>20409</v>
      </c>
      <c r="P27" s="187" t="s">
        <v>396</v>
      </c>
      <c r="Q27" s="6">
        <v>80384</v>
      </c>
      <c r="R27" s="6">
        <v>6695</v>
      </c>
    </row>
    <row r="28" spans="1:18">
      <c r="A28" s="194" t="s">
        <v>394</v>
      </c>
      <c r="B28" s="186">
        <v>240</v>
      </c>
      <c r="C28" s="192">
        <v>14</v>
      </c>
      <c r="D28" s="192"/>
      <c r="L28" s="187" t="s">
        <v>404</v>
      </c>
      <c r="M28" s="6">
        <v>6636</v>
      </c>
      <c r="N28" s="6">
        <v>24951</v>
      </c>
      <c r="P28" s="187" t="s">
        <v>399</v>
      </c>
      <c r="Q28" s="6">
        <v>81715</v>
      </c>
      <c r="R28" s="6">
        <v>6652</v>
      </c>
    </row>
    <row r="29" spans="1:18">
      <c r="A29" s="193" t="s">
        <v>397</v>
      </c>
      <c r="B29" s="186">
        <v>30594</v>
      </c>
      <c r="C29" s="186">
        <v>3796</v>
      </c>
      <c r="D29" s="192"/>
      <c r="L29" s="187" t="s">
        <v>448</v>
      </c>
      <c r="M29" s="6">
        <v>604</v>
      </c>
      <c r="N29" s="6">
        <v>29121</v>
      </c>
      <c r="P29" s="187" t="s">
        <v>402</v>
      </c>
      <c r="Q29" s="6">
        <v>83328</v>
      </c>
      <c r="R29" s="6">
        <v>6802</v>
      </c>
    </row>
    <row r="30" spans="1:18">
      <c r="A30" s="194" t="s">
        <v>400</v>
      </c>
      <c r="B30" s="186">
        <v>18256</v>
      </c>
      <c r="C30" s="186">
        <v>2075</v>
      </c>
      <c r="D30" s="186"/>
      <c r="L30" s="187" t="s">
        <v>542</v>
      </c>
      <c r="M30" s="6">
        <v>788</v>
      </c>
      <c r="N30" s="6">
        <v>29874</v>
      </c>
      <c r="P30" s="187" t="s">
        <v>405</v>
      </c>
      <c r="Q30" s="6">
        <v>72704</v>
      </c>
      <c r="R30" s="6">
        <v>5780</v>
      </c>
    </row>
    <row r="31" spans="1:18">
      <c r="A31" s="194" t="s">
        <v>403</v>
      </c>
      <c r="B31" s="186">
        <v>748</v>
      </c>
      <c r="C31" s="192">
        <v>46</v>
      </c>
      <c r="D31" s="192"/>
      <c r="L31" s="187" t="s">
        <v>560</v>
      </c>
      <c r="M31" s="6">
        <v>2087</v>
      </c>
      <c r="N31" s="6">
        <v>29817</v>
      </c>
      <c r="P31" s="187" t="s">
        <v>659</v>
      </c>
      <c r="Q31" s="6">
        <v>72265</v>
      </c>
      <c r="R31" s="6"/>
    </row>
    <row r="32" spans="1:18">
      <c r="A32" s="194" t="s">
        <v>406</v>
      </c>
      <c r="B32" s="186">
        <v>1646</v>
      </c>
      <c r="C32" s="192">
        <v>148</v>
      </c>
      <c r="D32" s="192"/>
      <c r="P32" s="189"/>
    </row>
    <row r="33" spans="1:16">
      <c r="A33" s="194" t="s">
        <v>407</v>
      </c>
      <c r="B33" s="186">
        <v>9944</v>
      </c>
      <c r="C33" s="186">
        <v>1527</v>
      </c>
      <c r="D33" s="192"/>
      <c r="L33" s="388" t="s">
        <v>616</v>
      </c>
      <c r="M33" s="388"/>
      <c r="N33" s="388"/>
      <c r="P33" s="189"/>
    </row>
    <row r="34" spans="1:16">
      <c r="A34" s="193" t="s">
        <v>408</v>
      </c>
      <c r="B34" s="186">
        <v>1</v>
      </c>
      <c r="C34" s="192">
        <v>0</v>
      </c>
      <c r="D34" s="192"/>
      <c r="L34" s="388"/>
      <c r="M34" s="388"/>
      <c r="N34" s="388"/>
      <c r="P34" s="189"/>
    </row>
    <row r="35" spans="1:16">
      <c r="A35" s="194" t="s">
        <v>409</v>
      </c>
      <c r="B35" s="186">
        <v>1</v>
      </c>
      <c r="C35" s="192">
        <v>0</v>
      </c>
      <c r="D35" s="192"/>
      <c r="L35" s="388"/>
      <c r="M35" s="388"/>
      <c r="N35" s="388"/>
      <c r="P35" s="189"/>
    </row>
    <row r="36" spans="1:16">
      <c r="A36" s="193" t="s">
        <v>410</v>
      </c>
      <c r="B36" s="186">
        <v>6457</v>
      </c>
      <c r="C36" s="192">
        <v>751</v>
      </c>
      <c r="D36" s="192"/>
      <c r="L36" s="388"/>
      <c r="M36" s="388"/>
      <c r="N36" s="388"/>
    </row>
    <row r="37" spans="1:16">
      <c r="A37" s="194" t="s">
        <v>411</v>
      </c>
      <c r="B37" s="186">
        <v>608</v>
      </c>
      <c r="C37" s="192">
        <v>15</v>
      </c>
      <c r="D37" s="192"/>
      <c r="L37" s="388"/>
      <c r="M37" s="388"/>
      <c r="N37" s="388"/>
    </row>
    <row r="38" spans="1:16">
      <c r="A38" s="194" t="s">
        <v>412</v>
      </c>
      <c r="B38" s="186">
        <v>2911</v>
      </c>
      <c r="C38" s="192">
        <v>670</v>
      </c>
      <c r="D38" s="192"/>
      <c r="L38" s="388"/>
      <c r="M38" s="388"/>
      <c r="N38" s="388"/>
    </row>
    <row r="39" spans="1:16">
      <c r="A39" s="194" t="s">
        <v>413</v>
      </c>
      <c r="B39" s="186">
        <v>2938</v>
      </c>
      <c r="C39" s="192">
        <v>66</v>
      </c>
      <c r="D39" s="192"/>
      <c r="L39" s="388"/>
      <c r="M39" s="388"/>
      <c r="N39" s="388"/>
    </row>
    <row r="40" spans="1:16">
      <c r="A40" s="193" t="s">
        <v>414</v>
      </c>
      <c r="B40" s="186">
        <v>1006</v>
      </c>
      <c r="C40" s="192">
        <v>48</v>
      </c>
      <c r="D40" s="192"/>
      <c r="L40" s="388"/>
      <c r="M40" s="388"/>
      <c r="N40" s="388"/>
    </row>
    <row r="41" spans="1:16">
      <c r="A41" s="194" t="s">
        <v>415</v>
      </c>
      <c r="B41" s="186">
        <v>960</v>
      </c>
      <c r="C41" s="192">
        <v>44</v>
      </c>
      <c r="D41" s="192"/>
      <c r="L41" s="388"/>
      <c r="M41" s="388"/>
      <c r="N41" s="388"/>
    </row>
    <row r="42" spans="1:16">
      <c r="A42" s="194" t="s">
        <v>416</v>
      </c>
      <c r="B42" s="186">
        <v>46</v>
      </c>
      <c r="C42" s="192">
        <v>4</v>
      </c>
      <c r="D42" s="192"/>
      <c r="L42" s="388"/>
      <c r="M42" s="388"/>
      <c r="N42" s="388"/>
    </row>
    <row r="43" spans="1:16">
      <c r="A43" s="193" t="s">
        <v>417</v>
      </c>
      <c r="B43" s="186">
        <v>2602</v>
      </c>
      <c r="C43" s="192">
        <v>41</v>
      </c>
      <c r="D43" s="192"/>
      <c r="L43" s="388"/>
      <c r="M43" s="388"/>
      <c r="N43" s="388"/>
    </row>
    <row r="44" spans="1:16">
      <c r="A44" s="194" t="s">
        <v>418</v>
      </c>
      <c r="B44" s="186">
        <v>1003</v>
      </c>
      <c r="C44" s="192">
        <v>14</v>
      </c>
      <c r="D44" s="192"/>
      <c r="L44" s="388"/>
      <c r="M44" s="388"/>
      <c r="N44" s="388"/>
    </row>
    <row r="45" spans="1:16">
      <c r="A45" s="194" t="s">
        <v>419</v>
      </c>
      <c r="B45" s="186">
        <v>1599</v>
      </c>
      <c r="C45" s="192">
        <v>27</v>
      </c>
      <c r="D45" s="192"/>
      <c r="L45" s="388"/>
      <c r="M45" s="388"/>
      <c r="N45" s="388"/>
    </row>
    <row r="46" spans="1:16">
      <c r="A46" s="193" t="s">
        <v>420</v>
      </c>
      <c r="B46" s="186">
        <v>1027</v>
      </c>
      <c r="C46" s="192">
        <v>89</v>
      </c>
      <c r="D46" s="192"/>
    </row>
    <row r="47" spans="1:16">
      <c r="A47" s="194" t="s">
        <v>421</v>
      </c>
      <c r="B47" s="186">
        <v>978</v>
      </c>
      <c r="C47" s="192">
        <v>79</v>
      </c>
      <c r="D47" s="192"/>
    </row>
    <row r="48" spans="1:16">
      <c r="A48" s="194" t="s">
        <v>422</v>
      </c>
      <c r="B48" s="186">
        <v>49</v>
      </c>
      <c r="C48" s="192">
        <v>10</v>
      </c>
      <c r="D48" s="192"/>
    </row>
    <row r="49" spans="1:4">
      <c r="A49" s="194" t="s">
        <v>423</v>
      </c>
      <c r="B49" s="186">
        <v>0</v>
      </c>
      <c r="C49" s="192">
        <v>0</v>
      </c>
      <c r="D49" s="192"/>
    </row>
    <row r="50" spans="1:4">
      <c r="A50" s="193" t="s">
        <v>424</v>
      </c>
      <c r="B50" s="186">
        <v>2243</v>
      </c>
      <c r="C50" s="192">
        <v>177</v>
      </c>
      <c r="D50" s="192"/>
    </row>
    <row r="51" spans="1:4">
      <c r="A51" s="194" t="s">
        <v>425</v>
      </c>
      <c r="B51" s="186">
        <v>1581</v>
      </c>
      <c r="C51" s="192">
        <v>139</v>
      </c>
      <c r="D51" s="192"/>
    </row>
    <row r="52" spans="1:4">
      <c r="A52" s="194" t="s">
        <v>426</v>
      </c>
      <c r="B52" s="186">
        <v>175</v>
      </c>
      <c r="C52" s="192">
        <v>7</v>
      </c>
      <c r="D52" s="192"/>
    </row>
    <row r="53" spans="1:4">
      <c r="A53" s="194" t="s">
        <v>427</v>
      </c>
      <c r="B53" s="186">
        <v>487</v>
      </c>
      <c r="C53" s="192">
        <v>31</v>
      </c>
      <c r="D53" s="192"/>
    </row>
    <row r="54" spans="1:4">
      <c r="A54" s="193" t="s">
        <v>428</v>
      </c>
      <c r="B54" s="186">
        <v>1563</v>
      </c>
      <c r="C54" s="192">
        <v>97</v>
      </c>
      <c r="D54" s="192"/>
    </row>
    <row r="55" spans="1:4">
      <c r="A55" s="194" t="s">
        <v>429</v>
      </c>
      <c r="B55" s="186">
        <v>617</v>
      </c>
      <c r="C55" s="192">
        <v>39</v>
      </c>
      <c r="D55" s="192"/>
    </row>
    <row r="56" spans="1:4">
      <c r="A56" s="194" t="s">
        <v>430</v>
      </c>
      <c r="B56" s="186">
        <v>303</v>
      </c>
      <c r="C56" s="192">
        <v>22</v>
      </c>
      <c r="D56" s="192"/>
    </row>
    <row r="57" spans="1:4">
      <c r="A57" s="194" t="s">
        <v>431</v>
      </c>
      <c r="B57" s="186">
        <v>278</v>
      </c>
      <c r="C57" s="192">
        <v>13</v>
      </c>
      <c r="D57" s="192"/>
    </row>
    <row r="58" spans="1:4">
      <c r="A58" s="194" t="s">
        <v>432</v>
      </c>
      <c r="B58" s="186">
        <v>61</v>
      </c>
      <c r="C58" s="192">
        <v>6</v>
      </c>
      <c r="D58" s="192"/>
    </row>
    <row r="59" spans="1:4">
      <c r="A59" s="194" t="s">
        <v>433</v>
      </c>
      <c r="B59" s="186">
        <v>167</v>
      </c>
      <c r="C59" s="192">
        <v>10</v>
      </c>
      <c r="D59" s="192"/>
    </row>
    <row r="60" spans="1:4">
      <c r="A60" s="194" t="s">
        <v>434</v>
      </c>
      <c r="B60" s="186">
        <v>8</v>
      </c>
      <c r="C60" s="192">
        <v>2</v>
      </c>
      <c r="D60" s="192"/>
    </row>
    <row r="61" spans="1:4">
      <c r="A61" s="194" t="s">
        <v>435</v>
      </c>
      <c r="B61" s="186">
        <v>129</v>
      </c>
      <c r="C61" s="192">
        <v>5</v>
      </c>
      <c r="D61" s="192"/>
    </row>
    <row r="62" spans="1:4">
      <c r="A62" s="193" t="s">
        <v>436</v>
      </c>
      <c r="B62" s="186">
        <v>4083</v>
      </c>
      <c r="C62" s="192">
        <v>377</v>
      </c>
      <c r="D62" s="192"/>
    </row>
    <row r="63" spans="1:4">
      <c r="A63" s="194" t="s">
        <v>437</v>
      </c>
      <c r="B63" s="186">
        <v>95</v>
      </c>
      <c r="C63" s="192">
        <v>17</v>
      </c>
      <c r="D63" s="192"/>
    </row>
    <row r="64" spans="1:4">
      <c r="A64" s="194" t="s">
        <v>438</v>
      </c>
      <c r="B64" s="186">
        <v>655</v>
      </c>
      <c r="C64" s="192">
        <v>85</v>
      </c>
      <c r="D64" s="192"/>
    </row>
    <row r="65" spans="1:4">
      <c r="A65" s="194" t="s">
        <v>439</v>
      </c>
      <c r="B65" s="186">
        <v>965</v>
      </c>
      <c r="C65" s="192">
        <v>57</v>
      </c>
      <c r="D65" s="192"/>
    </row>
    <row r="66" spans="1:4">
      <c r="A66" s="194" t="s">
        <v>440</v>
      </c>
      <c r="B66" s="186">
        <v>822</v>
      </c>
      <c r="C66" s="192">
        <v>82</v>
      </c>
    </row>
    <row r="67" spans="1:4">
      <c r="A67" s="194" t="s">
        <v>441</v>
      </c>
      <c r="B67" s="186">
        <v>181</v>
      </c>
      <c r="C67" s="192">
        <v>20</v>
      </c>
    </row>
    <row r="68" spans="1:4">
      <c r="A68" s="194" t="s">
        <v>442</v>
      </c>
      <c r="B68" s="186">
        <v>1365</v>
      </c>
      <c r="C68" s="192">
        <v>116</v>
      </c>
    </row>
    <row r="69" spans="1:4">
      <c r="A69" s="194"/>
      <c r="B69" s="186"/>
      <c r="C69" s="192"/>
    </row>
    <row r="70" spans="1:4">
      <c r="A70" s="324" t="s">
        <v>662</v>
      </c>
      <c r="B70" s="186"/>
      <c r="C70" s="192"/>
    </row>
    <row r="74" spans="1:4">
      <c r="A74" s="42" t="s">
        <v>443</v>
      </c>
    </row>
    <row r="75" spans="1:4">
      <c r="A75" s="42" t="s">
        <v>365</v>
      </c>
    </row>
  </sheetData>
  <sheetProtection algorithmName="SHA-512" hashValue="+yZE9A5T8x5qvTcMBdMK6Qy8preVFYLUBwbwfR82n9LuQEtQdSQRXdGINJI8tT3cscA8ts9lmQ8ua7P2GW7DHA==" saltValue="+poLI93zsXsOQmS/5pR/tg==" spinCount="100000" sheet="1" objects="1" scenarios="1"/>
  <mergeCells count="5">
    <mergeCell ref="A1:C1"/>
    <mergeCell ref="L1:N1"/>
    <mergeCell ref="P1:R1"/>
    <mergeCell ref="A20:C20"/>
    <mergeCell ref="L33:N45"/>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zoomScale="80" zoomScaleNormal="80" workbookViewId="0">
      <selection activeCell="R27" sqref="R27"/>
    </sheetView>
  </sheetViews>
  <sheetFormatPr baseColWidth="10" defaultRowHeight="15"/>
  <cols>
    <col min="1" max="2" width="11.42578125" style="344"/>
    <col min="3" max="3" width="11.42578125" style="344" customWidth="1"/>
    <col min="4" max="16" width="11.42578125" style="344"/>
    <col min="17" max="17" width="20.5703125" style="344" customWidth="1"/>
    <col min="18" max="16384" width="11.42578125" style="344"/>
  </cols>
  <sheetData>
    <row r="1" spans="1:22" s="179" customFormat="1" ht="22.5" customHeight="1">
      <c r="A1" s="398" t="s">
        <v>97</v>
      </c>
      <c r="B1" s="398"/>
      <c r="C1" s="398"/>
      <c r="D1" s="398"/>
      <c r="E1" s="398"/>
      <c r="F1" s="398"/>
      <c r="G1" s="398"/>
      <c r="H1" s="398"/>
      <c r="I1" s="398"/>
      <c r="J1" s="398"/>
      <c r="K1" s="398"/>
      <c r="L1" s="398"/>
      <c r="M1" s="398"/>
      <c r="N1" s="398"/>
      <c r="O1" s="398"/>
      <c r="P1" s="398"/>
      <c r="Q1" s="398"/>
      <c r="R1" s="398"/>
      <c r="S1" s="398"/>
      <c r="T1" s="178"/>
      <c r="U1" s="178"/>
      <c r="V1" s="178"/>
    </row>
    <row r="2" spans="1:22">
      <c r="A2" s="20"/>
      <c r="B2" s="144"/>
      <c r="C2" s="144"/>
      <c r="D2" s="144"/>
      <c r="E2" s="144"/>
      <c r="F2" s="38"/>
      <c r="G2" s="19"/>
      <c r="H2" s="19"/>
      <c r="I2" s="19"/>
      <c r="J2" s="19"/>
      <c r="K2" s="19"/>
      <c r="L2" s="19"/>
      <c r="M2" s="19"/>
      <c r="N2" s="19"/>
      <c r="O2" s="19"/>
      <c r="P2" s="19"/>
      <c r="Q2" s="19"/>
      <c r="R2" s="19"/>
      <c r="S2" s="19"/>
    </row>
    <row r="3" spans="1:22">
      <c r="A3" s="20"/>
      <c r="B3" s="20"/>
      <c r="C3" s="20"/>
      <c r="D3" s="20"/>
      <c r="E3" s="20"/>
      <c r="F3" s="19"/>
      <c r="G3" s="19"/>
      <c r="H3" s="19"/>
      <c r="I3" s="19"/>
      <c r="J3" s="19"/>
      <c r="K3" s="19"/>
      <c r="L3" s="19"/>
      <c r="M3" s="19"/>
      <c r="N3" s="19"/>
      <c r="O3" s="19"/>
      <c r="P3" s="19"/>
      <c r="Q3" s="19"/>
      <c r="R3" s="19"/>
      <c r="S3" s="19"/>
    </row>
    <row r="4" spans="1:22">
      <c r="A4" s="399" t="s">
        <v>98</v>
      </c>
      <c r="B4" s="399"/>
      <c r="C4" s="399"/>
      <c r="D4" s="399"/>
      <c r="E4" s="399"/>
      <c r="F4" s="399"/>
      <c r="G4" s="21"/>
      <c r="H4" s="21"/>
      <c r="I4" s="399" t="s">
        <v>99</v>
      </c>
      <c r="J4" s="399"/>
      <c r="K4" s="399"/>
      <c r="L4" s="399"/>
      <c r="M4" s="399"/>
      <c r="N4" s="399"/>
      <c r="O4" s="22"/>
      <c r="P4" s="22"/>
      <c r="Q4" s="19"/>
      <c r="R4" s="19"/>
      <c r="S4" s="19"/>
    </row>
    <row r="5" spans="1:22" ht="25.5">
      <c r="A5" s="23" t="s">
        <v>100</v>
      </c>
      <c r="B5" s="24" t="s">
        <v>101</v>
      </c>
      <c r="C5" s="24" t="s">
        <v>102</v>
      </c>
      <c r="D5" s="25" t="s">
        <v>103</v>
      </c>
      <c r="E5" s="25" t="s">
        <v>104</v>
      </c>
      <c r="F5" s="26" t="s">
        <v>105</v>
      </c>
      <c r="G5" s="19"/>
      <c r="H5" s="19"/>
      <c r="I5" s="23" t="s">
        <v>106</v>
      </c>
      <c r="J5" s="24" t="s">
        <v>101</v>
      </c>
      <c r="K5" s="24" t="s">
        <v>102</v>
      </c>
      <c r="L5" s="25" t="s">
        <v>103</v>
      </c>
      <c r="M5" s="25" t="s">
        <v>104</v>
      </c>
      <c r="N5" s="26" t="s">
        <v>107</v>
      </c>
      <c r="O5" s="22"/>
      <c r="P5" s="22"/>
    </row>
    <row r="6" spans="1:22">
      <c r="A6" s="27">
        <v>43831</v>
      </c>
      <c r="B6" s="29">
        <v>40983</v>
      </c>
      <c r="C6" s="29">
        <v>50406</v>
      </c>
      <c r="D6" s="29">
        <v>5806</v>
      </c>
      <c r="E6" s="240">
        <v>85583</v>
      </c>
      <c r="F6" s="28">
        <v>91389</v>
      </c>
      <c r="G6" s="19"/>
      <c r="H6" s="19"/>
      <c r="I6" s="200">
        <v>2009</v>
      </c>
      <c r="J6" s="29">
        <v>45104</v>
      </c>
      <c r="K6" s="29">
        <v>41255</v>
      </c>
      <c r="L6" s="29">
        <v>10154</v>
      </c>
      <c r="M6" s="29">
        <v>76205</v>
      </c>
      <c r="N6" s="29">
        <v>86359</v>
      </c>
      <c r="O6" s="22"/>
      <c r="P6" s="22"/>
    </row>
    <row r="7" spans="1:22">
      <c r="A7" s="27">
        <v>43862</v>
      </c>
      <c r="B7" s="241">
        <v>40267</v>
      </c>
      <c r="C7" s="241">
        <v>49441</v>
      </c>
      <c r="D7" s="241">
        <v>5654</v>
      </c>
      <c r="E7" s="242">
        <v>84054</v>
      </c>
      <c r="F7" s="28">
        <v>89708</v>
      </c>
      <c r="G7" s="19"/>
      <c r="H7" s="19"/>
      <c r="I7" s="200">
        <v>2010</v>
      </c>
      <c r="J7" s="29">
        <v>53770</v>
      </c>
      <c r="K7" s="29">
        <v>49789</v>
      </c>
      <c r="L7" s="29">
        <v>10819</v>
      </c>
      <c r="M7" s="29">
        <v>92740</v>
      </c>
      <c r="N7" s="29">
        <v>103559</v>
      </c>
      <c r="O7" s="22"/>
      <c r="P7" s="22"/>
    </row>
    <row r="8" spans="1:22">
      <c r="A8" s="27">
        <v>43891</v>
      </c>
      <c r="B8" s="29">
        <v>45519</v>
      </c>
      <c r="C8" s="29">
        <v>54111</v>
      </c>
      <c r="D8" s="29">
        <v>6660</v>
      </c>
      <c r="E8" s="240">
        <v>92970</v>
      </c>
      <c r="F8" s="28">
        <v>99630</v>
      </c>
      <c r="G8" s="19"/>
      <c r="H8" s="19"/>
      <c r="I8" s="200">
        <v>2011</v>
      </c>
      <c r="J8" s="29">
        <v>55125</v>
      </c>
      <c r="K8" s="29">
        <v>51594</v>
      </c>
      <c r="L8" s="29">
        <v>8458</v>
      </c>
      <c r="M8" s="29">
        <v>98261</v>
      </c>
      <c r="N8" s="29">
        <v>106719</v>
      </c>
      <c r="O8" s="22"/>
      <c r="P8" s="22"/>
    </row>
    <row r="9" spans="1:22">
      <c r="A9" s="27">
        <v>43922</v>
      </c>
      <c r="B9" s="243">
        <v>51671</v>
      </c>
      <c r="C9" s="243">
        <v>59055</v>
      </c>
      <c r="D9" s="244">
        <v>7695</v>
      </c>
      <c r="E9" s="240">
        <v>103031</v>
      </c>
      <c r="F9" s="28">
        <v>110726</v>
      </c>
      <c r="G9" s="38"/>
      <c r="H9" s="38"/>
      <c r="I9" s="200">
        <v>2012</v>
      </c>
      <c r="J9" s="29">
        <v>58916</v>
      </c>
      <c r="K9" s="29">
        <v>55674</v>
      </c>
      <c r="L9" s="29">
        <v>8673</v>
      </c>
      <c r="M9" s="29">
        <v>105917</v>
      </c>
      <c r="N9" s="29">
        <v>114590</v>
      </c>
      <c r="O9" s="22"/>
      <c r="P9" s="22"/>
    </row>
    <row r="10" spans="1:22">
      <c r="A10" s="27">
        <v>43952</v>
      </c>
      <c r="B10" s="29">
        <v>52148</v>
      </c>
      <c r="C10" s="29">
        <v>60525</v>
      </c>
      <c r="D10" s="29">
        <v>7961</v>
      </c>
      <c r="E10" s="240">
        <v>104712</v>
      </c>
      <c r="F10" s="28">
        <v>112673</v>
      </c>
      <c r="G10" s="19"/>
      <c r="H10" s="19"/>
      <c r="I10" s="200">
        <v>2013</v>
      </c>
      <c r="J10" s="29">
        <v>61582</v>
      </c>
      <c r="K10" s="29">
        <v>58914</v>
      </c>
      <c r="L10" s="29">
        <v>8477</v>
      </c>
      <c r="M10" s="29">
        <v>112019</v>
      </c>
      <c r="N10" s="29">
        <v>120496</v>
      </c>
      <c r="O10" s="22"/>
      <c r="P10" s="22"/>
    </row>
    <row r="11" spans="1:22">
      <c r="A11" s="173">
        <v>43983</v>
      </c>
      <c r="B11" s="239">
        <v>51505</v>
      </c>
      <c r="C11" s="239">
        <v>61245</v>
      </c>
      <c r="D11" s="239">
        <v>8155</v>
      </c>
      <c r="E11" s="245">
        <v>104595</v>
      </c>
      <c r="F11" s="174">
        <v>112750</v>
      </c>
      <c r="G11" s="38"/>
      <c r="H11" s="19"/>
      <c r="I11" s="200">
        <v>2014</v>
      </c>
      <c r="J11" s="29">
        <v>58134</v>
      </c>
      <c r="K11" s="29">
        <v>56797</v>
      </c>
      <c r="L11" s="29">
        <v>7379</v>
      </c>
      <c r="M11" s="29">
        <v>107552</v>
      </c>
      <c r="N11" s="29">
        <v>114931</v>
      </c>
      <c r="O11" s="22"/>
      <c r="P11" s="22"/>
    </row>
    <row r="12" spans="1:22">
      <c r="A12" s="27"/>
      <c r="B12" s="22"/>
      <c r="C12" s="22"/>
      <c r="D12" s="22"/>
      <c r="E12" s="22"/>
      <c r="F12" s="28"/>
      <c r="G12" s="19"/>
      <c r="H12" s="19"/>
      <c r="I12" s="200">
        <v>2015</v>
      </c>
      <c r="J12" s="29">
        <v>53523</v>
      </c>
      <c r="K12" s="29">
        <v>54850</v>
      </c>
      <c r="L12" s="29">
        <v>6521</v>
      </c>
      <c r="M12" s="29">
        <v>101852</v>
      </c>
      <c r="N12" s="29">
        <v>108373</v>
      </c>
      <c r="O12" s="22"/>
      <c r="P12" s="22"/>
    </row>
    <row r="13" spans="1:22">
      <c r="A13" s="27"/>
      <c r="B13" s="22"/>
      <c r="C13" s="22"/>
      <c r="D13" s="22"/>
      <c r="E13" s="22"/>
      <c r="F13" s="28"/>
      <c r="G13" s="19"/>
      <c r="H13" s="38"/>
      <c r="I13" s="200">
        <v>2016</v>
      </c>
      <c r="J13" s="29">
        <v>49494</v>
      </c>
      <c r="K13" s="29">
        <v>53655</v>
      </c>
      <c r="L13" s="29">
        <v>5328</v>
      </c>
      <c r="M13" s="29">
        <v>97821</v>
      </c>
      <c r="N13" s="29">
        <v>103149</v>
      </c>
      <c r="O13" s="22"/>
      <c r="P13" s="22"/>
    </row>
    <row r="14" spans="1:22">
      <c r="A14" s="27"/>
      <c r="B14" s="22"/>
      <c r="C14" s="22"/>
      <c r="D14" s="22"/>
      <c r="E14" s="22"/>
      <c r="F14" s="28"/>
      <c r="G14" s="19"/>
      <c r="I14" s="200">
        <v>2017</v>
      </c>
      <c r="J14" s="29">
        <v>45576</v>
      </c>
      <c r="K14" s="29">
        <v>52375</v>
      </c>
      <c r="L14" s="29">
        <v>6044</v>
      </c>
      <c r="M14" s="29">
        <v>91907</v>
      </c>
      <c r="N14" s="29">
        <v>97951</v>
      </c>
      <c r="O14" s="22"/>
      <c r="P14" s="22"/>
    </row>
    <row r="15" spans="1:22">
      <c r="A15" s="27"/>
      <c r="B15" s="181"/>
      <c r="C15" s="181"/>
      <c r="D15" s="181"/>
      <c r="E15" s="22"/>
      <c r="F15" s="28"/>
      <c r="G15" s="19"/>
      <c r="I15" s="200">
        <v>2018</v>
      </c>
      <c r="J15" s="29">
        <v>41129</v>
      </c>
      <c r="K15" s="29">
        <v>50921</v>
      </c>
      <c r="L15" s="29">
        <v>5576</v>
      </c>
      <c r="M15" s="29">
        <v>86474</v>
      </c>
      <c r="N15" s="29">
        <v>92050</v>
      </c>
      <c r="O15" s="22"/>
      <c r="P15" s="22"/>
    </row>
    <row r="16" spans="1:22">
      <c r="A16" s="27"/>
      <c r="B16" s="22"/>
      <c r="C16" s="22"/>
      <c r="D16" s="22"/>
      <c r="E16" s="22"/>
      <c r="F16" s="28"/>
      <c r="G16" s="19"/>
      <c r="H16" s="19"/>
      <c r="I16" s="200">
        <v>2019</v>
      </c>
      <c r="J16" s="29">
        <v>39836</v>
      </c>
      <c r="K16" s="29">
        <v>49947</v>
      </c>
      <c r="L16" s="29">
        <v>5707</v>
      </c>
      <c r="M16" s="29">
        <v>84076</v>
      </c>
      <c r="N16" s="29">
        <v>89783</v>
      </c>
    </row>
    <row r="17" spans="1:19">
      <c r="A17" s="27"/>
      <c r="B17" s="22"/>
      <c r="C17" s="22"/>
      <c r="D17" s="22"/>
      <c r="E17" s="22"/>
      <c r="F17" s="28"/>
      <c r="G17" s="19"/>
      <c r="H17" s="19"/>
      <c r="I17" s="200">
        <v>2020</v>
      </c>
      <c r="J17" s="239">
        <v>40983</v>
      </c>
      <c r="K17" s="239">
        <v>50406</v>
      </c>
      <c r="L17" s="239">
        <v>5806</v>
      </c>
      <c r="M17" s="239">
        <v>85583</v>
      </c>
      <c r="N17" s="239">
        <v>91389</v>
      </c>
    </row>
    <row r="18" spans="1:19">
      <c r="A18" s="27"/>
      <c r="B18" s="30"/>
      <c r="C18" s="30"/>
      <c r="D18" s="30"/>
      <c r="E18" s="31"/>
      <c r="F18" s="32"/>
      <c r="G18" s="19"/>
      <c r="H18" s="19"/>
      <c r="I18" s="19"/>
      <c r="J18" s="19"/>
      <c r="K18" s="19"/>
      <c r="L18" s="19"/>
      <c r="M18" s="19"/>
      <c r="N18" s="19"/>
      <c r="O18" s="19"/>
      <c r="P18" s="19"/>
      <c r="Q18" s="19"/>
      <c r="R18" s="19"/>
      <c r="S18" s="19"/>
    </row>
    <row r="19" spans="1:19">
      <c r="A19" s="27"/>
      <c r="B19" s="30"/>
      <c r="C19" s="30"/>
      <c r="D19" s="30"/>
      <c r="E19" s="31"/>
      <c r="F19" s="32"/>
      <c r="G19" s="19"/>
      <c r="H19" s="19"/>
      <c r="I19" s="19"/>
      <c r="J19" s="19"/>
      <c r="K19" s="19"/>
      <c r="L19" s="19"/>
      <c r="M19" s="19"/>
      <c r="N19" s="19"/>
      <c r="O19" s="19"/>
      <c r="P19" s="19"/>
      <c r="Q19" s="19"/>
      <c r="R19" s="19"/>
      <c r="S19" s="19"/>
    </row>
    <row r="20" spans="1:19">
      <c r="A20" s="27"/>
      <c r="B20" s="33"/>
      <c r="C20" s="33"/>
      <c r="D20" s="33"/>
      <c r="E20" s="34"/>
      <c r="F20" s="35"/>
      <c r="G20" s="19"/>
      <c r="H20" s="19"/>
    </row>
    <row r="21" spans="1:19">
      <c r="A21" s="27"/>
      <c r="B21" s="33"/>
      <c r="C21" s="33"/>
      <c r="D21" s="33"/>
      <c r="E21" s="34"/>
      <c r="F21" s="35"/>
      <c r="G21" s="19"/>
      <c r="H21" s="19"/>
    </row>
    <row r="22" spans="1:19">
      <c r="A22" s="27"/>
      <c r="B22" s="30"/>
      <c r="C22" s="30"/>
      <c r="D22" s="30"/>
      <c r="E22" s="31"/>
      <c r="F22" s="32"/>
      <c r="G22" s="19"/>
      <c r="H22" s="19"/>
    </row>
    <row r="23" spans="1:19">
      <c r="A23" s="27"/>
      <c r="B23" s="30"/>
      <c r="C23" s="30"/>
      <c r="D23" s="30"/>
      <c r="E23" s="31"/>
      <c r="F23" s="27"/>
      <c r="G23" s="19"/>
      <c r="H23" s="19"/>
    </row>
    <row r="24" spans="1:19">
      <c r="A24" s="27"/>
      <c r="B24" s="30"/>
      <c r="C24" s="30"/>
      <c r="D24" s="30"/>
      <c r="E24" s="31"/>
      <c r="F24" s="27"/>
      <c r="G24" s="19"/>
      <c r="H24" s="19"/>
    </row>
    <row r="25" spans="1:19">
      <c r="A25" s="27"/>
      <c r="B25" s="30"/>
      <c r="C25" s="30"/>
      <c r="D25" s="30"/>
      <c r="E25" s="31"/>
      <c r="F25" s="27"/>
      <c r="G25" s="19"/>
      <c r="H25" s="19"/>
    </row>
    <row r="26" spans="1:19">
      <c r="A26" s="27"/>
      <c r="B26" s="40"/>
      <c r="C26" s="40"/>
      <c r="D26" s="40"/>
      <c r="E26" s="41"/>
      <c r="F26" s="27"/>
      <c r="G26" s="19"/>
      <c r="H26" s="19"/>
    </row>
    <row r="27" spans="1:19">
      <c r="A27" s="19"/>
      <c r="B27" s="38"/>
      <c r="C27" s="38"/>
      <c r="D27" s="38"/>
      <c r="E27" s="19"/>
      <c r="F27" s="19"/>
      <c r="G27" s="19"/>
      <c r="H27" s="19"/>
    </row>
    <row r="28" spans="1:19">
      <c r="A28" s="19"/>
      <c r="B28" s="19"/>
      <c r="C28" s="38"/>
      <c r="D28" s="38"/>
      <c r="E28" s="38"/>
      <c r="F28" s="38"/>
      <c r="G28" s="21"/>
      <c r="H28" s="19"/>
    </row>
    <row r="29" spans="1:19">
      <c r="B29" s="6"/>
      <c r="C29" s="38"/>
      <c r="D29" s="38"/>
      <c r="E29" s="38"/>
      <c r="F29" s="19"/>
      <c r="G29" s="19"/>
      <c r="H29" s="19"/>
    </row>
    <row r="30" spans="1:19">
      <c r="C30" s="19"/>
      <c r="D30" s="19"/>
      <c r="E30" s="19"/>
      <c r="F30" s="19"/>
      <c r="G30" s="19"/>
      <c r="H30" s="19"/>
    </row>
    <row r="31" spans="1:19">
      <c r="A31" s="19"/>
      <c r="B31" s="19"/>
      <c r="C31" s="38"/>
      <c r="D31" s="38"/>
      <c r="E31" s="19"/>
      <c r="F31" s="19"/>
      <c r="G31" s="19"/>
      <c r="H31" s="19"/>
    </row>
    <row r="32" spans="1:19">
      <c r="A32" s="19"/>
      <c r="B32" s="19"/>
      <c r="C32" s="19"/>
      <c r="D32" s="19"/>
      <c r="E32" s="19"/>
      <c r="F32" s="19"/>
      <c r="G32" s="19"/>
      <c r="H32" s="19"/>
    </row>
    <row r="33" spans="1:21">
      <c r="A33" s="19"/>
      <c r="B33" s="19"/>
      <c r="C33" s="19"/>
      <c r="D33" s="19"/>
      <c r="E33" s="19"/>
      <c r="F33" s="19"/>
      <c r="G33" s="19"/>
      <c r="H33" s="19"/>
    </row>
    <row r="34" spans="1:21">
      <c r="A34" s="19"/>
      <c r="B34" s="19"/>
      <c r="C34" s="19"/>
      <c r="D34" s="19"/>
      <c r="E34" s="19"/>
      <c r="F34" s="19"/>
      <c r="G34" s="19"/>
      <c r="H34" s="19"/>
    </row>
    <row r="35" spans="1:21">
      <c r="A35" s="19"/>
      <c r="B35" s="19"/>
      <c r="C35" s="19"/>
      <c r="D35" s="19"/>
      <c r="E35" s="19"/>
      <c r="F35" s="19"/>
      <c r="G35" s="19"/>
      <c r="H35" s="19"/>
    </row>
    <row r="36" spans="1:21">
      <c r="C36" s="19"/>
      <c r="D36" s="19"/>
      <c r="E36" s="19"/>
      <c r="F36" s="19"/>
      <c r="G36" s="19"/>
      <c r="H36" s="19"/>
    </row>
    <row r="37" spans="1:21">
      <c r="C37" s="19"/>
      <c r="D37" s="19"/>
      <c r="E37" s="19"/>
      <c r="F37" s="19"/>
      <c r="G37" s="19"/>
      <c r="H37" s="19"/>
    </row>
    <row r="38" spans="1:21">
      <c r="A38" s="19"/>
      <c r="B38" s="19"/>
      <c r="C38" s="19"/>
      <c r="D38" s="19"/>
      <c r="E38" s="19"/>
      <c r="F38" s="19"/>
      <c r="G38" s="19"/>
      <c r="H38" s="19"/>
    </row>
    <row r="39" spans="1:21">
      <c r="A39" s="19"/>
      <c r="B39" s="19"/>
      <c r="C39" s="19"/>
      <c r="D39" s="19"/>
      <c r="E39" s="19"/>
      <c r="F39" s="19"/>
      <c r="G39" s="19"/>
      <c r="H39" s="19"/>
    </row>
    <row r="40" spans="1:21">
      <c r="A40" s="19"/>
      <c r="B40" s="19"/>
      <c r="C40" s="19"/>
      <c r="D40" s="19"/>
      <c r="E40" s="19"/>
      <c r="F40" s="19"/>
      <c r="G40" s="19"/>
      <c r="H40" s="19"/>
    </row>
    <row r="41" spans="1:21">
      <c r="A41" s="19"/>
      <c r="B41" s="19"/>
      <c r="C41" s="19"/>
      <c r="D41" s="19"/>
      <c r="E41" s="19"/>
      <c r="F41" s="19"/>
      <c r="G41" s="19"/>
      <c r="H41" s="19"/>
    </row>
    <row r="42" spans="1:21">
      <c r="A42" s="19"/>
      <c r="B42" s="19"/>
      <c r="C42" s="19"/>
      <c r="D42" s="19"/>
      <c r="E42" s="19"/>
      <c r="F42" s="19"/>
      <c r="G42" s="19"/>
      <c r="H42" s="19"/>
      <c r="I42" s="400" t="s">
        <v>108</v>
      </c>
      <c r="J42" s="400"/>
      <c r="K42" s="400"/>
      <c r="L42" s="400"/>
      <c r="M42" s="400"/>
      <c r="N42" s="400"/>
      <c r="O42" s="400"/>
      <c r="P42" s="400"/>
      <c r="Q42" s="400"/>
      <c r="R42" s="400"/>
      <c r="S42" s="400"/>
      <c r="T42" s="400"/>
      <c r="U42" s="400"/>
    </row>
    <row r="43" spans="1:21">
      <c r="A43" s="330" t="s">
        <v>573</v>
      </c>
      <c r="B43" s="38"/>
      <c r="C43" s="38"/>
      <c r="D43" s="38"/>
      <c r="E43" s="38"/>
      <c r="F43" s="19"/>
      <c r="G43" s="19"/>
      <c r="H43" s="19"/>
      <c r="I43" s="401">
        <v>2017</v>
      </c>
      <c r="J43" s="402"/>
      <c r="K43" s="403">
        <v>2018</v>
      </c>
      <c r="L43" s="404"/>
      <c r="M43" s="405">
        <v>2019</v>
      </c>
      <c r="N43" s="406"/>
      <c r="O43" s="403">
        <v>2020</v>
      </c>
      <c r="P43" s="404"/>
      <c r="Q43" s="36" t="s">
        <v>109</v>
      </c>
      <c r="R43" s="407" t="s">
        <v>110</v>
      </c>
      <c r="S43" s="408"/>
      <c r="T43" s="407" t="s">
        <v>312</v>
      </c>
      <c r="U43" s="409"/>
    </row>
    <row r="44" spans="1:21" ht="15" customHeight="1">
      <c r="A44" s="410" t="s">
        <v>617</v>
      </c>
      <c r="B44" s="410"/>
      <c r="C44" s="410"/>
      <c r="D44" s="410"/>
      <c r="E44" s="410"/>
      <c r="F44" s="410"/>
      <c r="G44" s="410"/>
      <c r="H44" s="19"/>
      <c r="I44" s="37">
        <v>42736</v>
      </c>
      <c r="J44" s="38">
        <v>97951</v>
      </c>
      <c r="K44" s="37">
        <v>43101</v>
      </c>
      <c r="L44" s="39">
        <v>92050</v>
      </c>
      <c r="M44" s="37">
        <v>43466</v>
      </c>
      <c r="N44" s="22">
        <v>89783</v>
      </c>
      <c r="O44" s="37">
        <v>43831</v>
      </c>
      <c r="P44" s="22">
        <v>91389</v>
      </c>
      <c r="Q44" s="325">
        <f t="shared" ref="Q44:Q55" si="0">((L44-J44)/J44)*100</f>
        <v>-6.0244407918244836</v>
      </c>
      <c r="R44" s="411">
        <f t="shared" ref="R44:R55" si="1">((N44-L44)/L44)*100</f>
        <v>-2.4627919608908204</v>
      </c>
      <c r="S44" s="412"/>
      <c r="T44" s="411">
        <f>((P44-N44)/N44)*100</f>
        <v>1.7887573371350922</v>
      </c>
      <c r="U44" s="413"/>
    </row>
    <row r="45" spans="1:21">
      <c r="A45" s="410"/>
      <c r="B45" s="410"/>
      <c r="C45" s="410"/>
      <c r="D45" s="410"/>
      <c r="E45" s="410"/>
      <c r="F45" s="410"/>
      <c r="G45" s="410"/>
      <c r="H45" s="19"/>
      <c r="I45" s="37">
        <v>42767</v>
      </c>
      <c r="J45" s="38">
        <v>97017</v>
      </c>
      <c r="K45" s="37">
        <v>43132</v>
      </c>
      <c r="L45" s="22">
        <v>91721</v>
      </c>
      <c r="M45" s="37">
        <v>43497</v>
      </c>
      <c r="N45" s="22">
        <v>89435</v>
      </c>
      <c r="O45" s="37">
        <v>43862</v>
      </c>
      <c r="P45" s="22">
        <v>89708</v>
      </c>
      <c r="Q45" s="325">
        <f t="shared" si="0"/>
        <v>-5.4588371110217793</v>
      </c>
      <c r="R45" s="411">
        <f t="shared" si="1"/>
        <v>-2.4923409033918076</v>
      </c>
      <c r="S45" s="412"/>
      <c r="T45" s="411">
        <f t="shared" ref="T45:T49" si="2">((P45-N45)/N45)*100</f>
        <v>0.30524962263096106</v>
      </c>
      <c r="U45" s="413"/>
    </row>
    <row r="46" spans="1:21">
      <c r="A46" s="410"/>
      <c r="B46" s="410"/>
      <c r="C46" s="410"/>
      <c r="D46" s="410"/>
      <c r="E46" s="410"/>
      <c r="F46" s="410"/>
      <c r="G46" s="410"/>
      <c r="H46" s="19"/>
      <c r="I46" s="37">
        <v>42795</v>
      </c>
      <c r="J46" s="38">
        <v>97941</v>
      </c>
      <c r="K46" s="37">
        <v>43160</v>
      </c>
      <c r="L46" s="38">
        <v>91396</v>
      </c>
      <c r="M46" s="37">
        <v>43525</v>
      </c>
      <c r="N46" s="22">
        <v>89263</v>
      </c>
      <c r="O46" s="37">
        <v>43891</v>
      </c>
      <c r="P46" s="22">
        <v>99630</v>
      </c>
      <c r="Q46" s="325">
        <f t="shared" si="0"/>
        <v>-6.6825946232936158</v>
      </c>
      <c r="R46" s="411">
        <f t="shared" si="1"/>
        <v>-2.3338001663092478</v>
      </c>
      <c r="S46" s="412"/>
      <c r="T46" s="411">
        <f t="shared" si="2"/>
        <v>11.613994600226297</v>
      </c>
      <c r="U46" s="413"/>
    </row>
    <row r="47" spans="1:21">
      <c r="A47" s="410"/>
      <c r="B47" s="410"/>
      <c r="C47" s="410"/>
      <c r="D47" s="410"/>
      <c r="E47" s="410"/>
      <c r="F47" s="410"/>
      <c r="G47" s="410"/>
      <c r="H47" s="19"/>
      <c r="I47" s="37">
        <v>42826</v>
      </c>
      <c r="J47" s="38">
        <v>95353</v>
      </c>
      <c r="K47" s="37">
        <v>43191</v>
      </c>
      <c r="L47" s="22">
        <v>90961</v>
      </c>
      <c r="M47" s="37">
        <v>43556</v>
      </c>
      <c r="N47" s="22">
        <v>88275</v>
      </c>
      <c r="O47" s="37">
        <v>43922</v>
      </c>
      <c r="P47" s="22">
        <v>110726</v>
      </c>
      <c r="Q47" s="325">
        <f t="shared" si="0"/>
        <v>-4.6060428093505186</v>
      </c>
      <c r="R47" s="411">
        <f t="shared" si="1"/>
        <v>-2.9529138861709963</v>
      </c>
      <c r="S47" s="412"/>
      <c r="T47" s="411">
        <f t="shared" si="2"/>
        <v>25.433021806853585</v>
      </c>
      <c r="U47" s="413"/>
    </row>
    <row r="48" spans="1:21">
      <c r="A48" s="410"/>
      <c r="B48" s="410"/>
      <c r="C48" s="410"/>
      <c r="D48" s="410"/>
      <c r="E48" s="410"/>
      <c r="F48" s="410"/>
      <c r="G48" s="410"/>
      <c r="H48" s="19"/>
      <c r="I48" s="37">
        <v>42856</v>
      </c>
      <c r="J48" s="38">
        <v>93861</v>
      </c>
      <c r="K48" s="37">
        <v>43221</v>
      </c>
      <c r="L48" s="22">
        <v>90789</v>
      </c>
      <c r="M48" s="37">
        <v>43586</v>
      </c>
      <c r="N48" s="22">
        <v>87986</v>
      </c>
      <c r="O48" s="37">
        <v>43952</v>
      </c>
      <c r="P48" s="22">
        <v>112673</v>
      </c>
      <c r="Q48" s="325">
        <f t="shared" si="0"/>
        <v>-3.2729248569693481</v>
      </c>
      <c r="R48" s="411">
        <f t="shared" si="1"/>
        <v>-3.0873784269019375</v>
      </c>
      <c r="S48" s="412"/>
      <c r="T48" s="411">
        <f t="shared" si="2"/>
        <v>28.057872843406905</v>
      </c>
      <c r="U48" s="413"/>
    </row>
    <row r="49" spans="1:21">
      <c r="A49" s="410"/>
      <c r="B49" s="410"/>
      <c r="C49" s="410"/>
      <c r="D49" s="410"/>
      <c r="E49" s="410"/>
      <c r="F49" s="410"/>
      <c r="G49" s="410"/>
      <c r="I49" s="37">
        <v>42887</v>
      </c>
      <c r="J49" s="38">
        <v>92737</v>
      </c>
      <c r="K49" s="37">
        <v>43252</v>
      </c>
      <c r="L49" s="22">
        <v>89199</v>
      </c>
      <c r="M49" s="37">
        <v>43617</v>
      </c>
      <c r="N49" s="22">
        <v>86860</v>
      </c>
      <c r="O49" s="37">
        <v>43983</v>
      </c>
      <c r="P49" s="22">
        <v>112750</v>
      </c>
      <c r="Q49" s="325">
        <f t="shared" si="0"/>
        <v>-3.8150899856583673</v>
      </c>
      <c r="R49" s="411">
        <f t="shared" si="1"/>
        <v>-2.6222267065774281</v>
      </c>
      <c r="S49" s="412"/>
      <c r="T49" s="411">
        <f t="shared" si="2"/>
        <v>29.806585309693762</v>
      </c>
      <c r="U49" s="413"/>
    </row>
    <row r="50" spans="1:21">
      <c r="A50" s="410"/>
      <c r="B50" s="410"/>
      <c r="C50" s="410"/>
      <c r="D50" s="410"/>
      <c r="E50" s="410"/>
      <c r="F50" s="410"/>
      <c r="G50" s="410"/>
      <c r="I50" s="37">
        <v>42917</v>
      </c>
      <c r="J50" s="38">
        <v>92261</v>
      </c>
      <c r="K50" s="37">
        <v>43282</v>
      </c>
      <c r="L50" s="22">
        <v>88702</v>
      </c>
      <c r="M50" s="37">
        <v>43647</v>
      </c>
      <c r="N50" s="22">
        <v>88074</v>
      </c>
      <c r="O50" s="37">
        <v>44013</v>
      </c>
      <c r="P50" s="22"/>
      <c r="Q50" s="325">
        <f t="shared" si="0"/>
        <v>-3.8575346029199773</v>
      </c>
      <c r="R50" s="411">
        <f t="shared" si="1"/>
        <v>-0.70798854591779214</v>
      </c>
      <c r="S50" s="412"/>
      <c r="T50" s="411" t="s">
        <v>111</v>
      </c>
      <c r="U50" s="413"/>
    </row>
    <row r="51" spans="1:21">
      <c r="A51" s="410"/>
      <c r="B51" s="410"/>
      <c r="C51" s="410"/>
      <c r="D51" s="410"/>
      <c r="E51" s="410"/>
      <c r="F51" s="410"/>
      <c r="G51" s="410"/>
      <c r="I51" s="37">
        <v>42948</v>
      </c>
      <c r="J51" s="38">
        <v>92552</v>
      </c>
      <c r="K51" s="37">
        <v>43313</v>
      </c>
      <c r="L51" s="22">
        <v>88903</v>
      </c>
      <c r="M51" s="37">
        <v>43678</v>
      </c>
      <c r="N51" s="22">
        <v>88317</v>
      </c>
      <c r="O51" s="37">
        <v>44044</v>
      </c>
      <c r="P51" s="22"/>
      <c r="Q51" s="325">
        <f t="shared" si="0"/>
        <v>-3.9426484570835854</v>
      </c>
      <c r="R51" s="411">
        <f t="shared" si="1"/>
        <v>-0.65914536067399299</v>
      </c>
      <c r="S51" s="412"/>
      <c r="T51" s="411" t="s">
        <v>111</v>
      </c>
      <c r="U51" s="413"/>
    </row>
    <row r="52" spans="1:21">
      <c r="A52" s="410"/>
      <c r="B52" s="410"/>
      <c r="C52" s="410"/>
      <c r="D52" s="410"/>
      <c r="E52" s="410"/>
      <c r="F52" s="410"/>
      <c r="G52" s="410"/>
      <c r="I52" s="37">
        <v>42979</v>
      </c>
      <c r="J52" s="38">
        <v>94068</v>
      </c>
      <c r="K52" s="37">
        <v>43344</v>
      </c>
      <c r="L52" s="22">
        <v>87942</v>
      </c>
      <c r="M52" s="37">
        <v>43709</v>
      </c>
      <c r="N52" s="22">
        <v>88509</v>
      </c>
      <c r="O52" s="37">
        <v>44075</v>
      </c>
      <c r="P52" s="22"/>
      <c r="Q52" s="325">
        <f t="shared" si="0"/>
        <v>-6.512310243653527</v>
      </c>
      <c r="R52" s="411">
        <f t="shared" si="1"/>
        <v>0.64474312615132701</v>
      </c>
      <c r="S52" s="412"/>
      <c r="T52" s="411" t="s">
        <v>111</v>
      </c>
      <c r="U52" s="413"/>
    </row>
    <row r="53" spans="1:21">
      <c r="A53" s="410"/>
      <c r="B53" s="410"/>
      <c r="C53" s="410"/>
      <c r="D53" s="410"/>
      <c r="E53" s="410"/>
      <c r="F53" s="410"/>
      <c r="G53" s="410"/>
      <c r="I53" s="37">
        <v>43009</v>
      </c>
      <c r="J53" s="39">
        <v>94448</v>
      </c>
      <c r="K53" s="37">
        <v>43374</v>
      </c>
      <c r="L53" s="22">
        <v>89470</v>
      </c>
      <c r="M53" s="37">
        <v>43739</v>
      </c>
      <c r="N53" s="22">
        <v>91246</v>
      </c>
      <c r="O53" s="37">
        <v>44105</v>
      </c>
      <c r="P53" s="22"/>
      <c r="Q53" s="325">
        <f t="shared" si="0"/>
        <v>-5.2706251058783664</v>
      </c>
      <c r="R53" s="414">
        <f t="shared" si="1"/>
        <v>1.9850229127081702</v>
      </c>
      <c r="S53" s="411"/>
      <c r="T53" s="414" t="s">
        <v>111</v>
      </c>
      <c r="U53" s="411"/>
    </row>
    <row r="54" spans="1:21">
      <c r="A54" s="410"/>
      <c r="B54" s="410"/>
      <c r="C54" s="410"/>
      <c r="D54" s="410"/>
      <c r="E54" s="410"/>
      <c r="F54" s="410"/>
      <c r="G54" s="410"/>
      <c r="I54" s="37">
        <v>43040</v>
      </c>
      <c r="J54" s="38">
        <v>94289</v>
      </c>
      <c r="K54" s="37">
        <v>43405</v>
      </c>
      <c r="L54" s="22">
        <v>90057</v>
      </c>
      <c r="M54" s="37">
        <v>43770</v>
      </c>
      <c r="N54" s="22">
        <v>91190</v>
      </c>
      <c r="O54" s="37">
        <v>44136</v>
      </c>
      <c r="P54" s="22"/>
      <c r="Q54" s="325">
        <f t="shared" si="0"/>
        <v>-4.4883284370393159</v>
      </c>
      <c r="R54" s="414">
        <f t="shared" si="1"/>
        <v>1.2580920972273115</v>
      </c>
      <c r="S54" s="411"/>
      <c r="T54" s="414" t="s">
        <v>111</v>
      </c>
      <c r="U54" s="411"/>
    </row>
    <row r="55" spans="1:21">
      <c r="A55" s="410"/>
      <c r="B55" s="410"/>
      <c r="C55" s="410"/>
      <c r="D55" s="410"/>
      <c r="E55" s="410"/>
      <c r="F55" s="410"/>
      <c r="G55" s="410"/>
      <c r="H55" s="19"/>
      <c r="I55" s="37">
        <v>43070</v>
      </c>
      <c r="J55" s="38">
        <v>92925</v>
      </c>
      <c r="K55" s="37">
        <v>43435</v>
      </c>
      <c r="L55" s="22">
        <v>88974</v>
      </c>
      <c r="M55" s="37">
        <v>43800</v>
      </c>
      <c r="N55" s="22">
        <v>89650</v>
      </c>
      <c r="O55" s="37">
        <v>44166</v>
      </c>
      <c r="P55" s="22"/>
      <c r="Q55" s="325">
        <f t="shared" si="0"/>
        <v>-4.2518159806295399</v>
      </c>
      <c r="R55" s="414">
        <f t="shared" si="1"/>
        <v>0.75977251781419286</v>
      </c>
      <c r="S55" s="411"/>
      <c r="T55" s="414" t="s">
        <v>111</v>
      </c>
      <c r="U55" s="411"/>
    </row>
    <row r="56" spans="1:21">
      <c r="A56" s="410"/>
      <c r="B56" s="410"/>
      <c r="C56" s="410"/>
      <c r="D56" s="410"/>
      <c r="E56" s="410"/>
      <c r="F56" s="410"/>
      <c r="G56" s="410"/>
      <c r="H56" s="19"/>
      <c r="I56" s="19"/>
      <c r="J56" s="19"/>
      <c r="K56" s="19"/>
      <c r="L56" s="19"/>
      <c r="M56" s="19"/>
      <c r="N56" s="19"/>
      <c r="O56" s="19"/>
      <c r="P56" s="19"/>
      <c r="Q56" s="19"/>
      <c r="R56" s="19"/>
      <c r="S56" s="19"/>
    </row>
    <row r="57" spans="1:21">
      <c r="A57" s="410"/>
      <c r="B57" s="410"/>
      <c r="C57" s="410"/>
      <c r="D57" s="410"/>
      <c r="E57" s="410"/>
      <c r="F57" s="410"/>
      <c r="G57" s="410"/>
      <c r="H57" s="19"/>
      <c r="I57" s="19"/>
      <c r="J57" s="19"/>
      <c r="K57" s="19"/>
      <c r="L57" s="19"/>
      <c r="M57" s="19"/>
      <c r="N57" s="19"/>
      <c r="O57" s="19"/>
      <c r="P57" s="19"/>
      <c r="Q57" s="19"/>
      <c r="R57" s="19"/>
      <c r="S57" s="19"/>
    </row>
    <row r="58" spans="1:21">
      <c r="A58" s="410"/>
      <c r="B58" s="410"/>
      <c r="C58" s="410"/>
      <c r="D58" s="410"/>
      <c r="E58" s="410"/>
      <c r="F58" s="410"/>
      <c r="G58" s="410"/>
      <c r="H58" s="19"/>
      <c r="I58" s="19"/>
      <c r="J58" s="19"/>
      <c r="K58" s="19"/>
      <c r="L58" s="19"/>
      <c r="M58" s="19"/>
      <c r="N58" s="19"/>
      <c r="O58" s="19"/>
      <c r="P58" s="19"/>
      <c r="Q58" s="19"/>
      <c r="R58" s="19"/>
      <c r="S58" s="19"/>
    </row>
    <row r="59" spans="1:21">
      <c r="A59" s="410"/>
      <c r="B59" s="410"/>
      <c r="C59" s="410"/>
      <c r="D59" s="410"/>
      <c r="E59" s="410"/>
      <c r="F59" s="410"/>
      <c r="G59" s="410"/>
      <c r="H59" s="19"/>
      <c r="I59" s="19"/>
      <c r="J59" s="19"/>
      <c r="K59" s="19"/>
      <c r="L59" s="19"/>
      <c r="M59" s="19"/>
      <c r="N59" s="19"/>
      <c r="O59" s="19"/>
      <c r="P59" s="19"/>
      <c r="Q59" s="19"/>
      <c r="R59" s="19"/>
      <c r="S59" s="19"/>
    </row>
    <row r="60" spans="1:21">
      <c r="A60" s="410"/>
      <c r="B60" s="410"/>
      <c r="C60" s="410"/>
      <c r="D60" s="410"/>
      <c r="E60" s="410"/>
      <c r="F60" s="410"/>
      <c r="G60" s="410"/>
      <c r="H60" s="19"/>
      <c r="I60" s="19"/>
      <c r="J60" s="19"/>
      <c r="K60" s="19"/>
      <c r="L60" s="19"/>
      <c r="M60" s="19"/>
      <c r="N60" s="19"/>
      <c r="O60" s="19"/>
      <c r="P60" s="19"/>
      <c r="Q60" s="19"/>
      <c r="R60" s="19"/>
      <c r="S60" s="19"/>
    </row>
    <row r="61" spans="1:21">
      <c r="A61" s="410"/>
      <c r="B61" s="410"/>
      <c r="C61" s="410"/>
      <c r="D61" s="410"/>
      <c r="E61" s="410"/>
      <c r="F61" s="410"/>
      <c r="G61" s="410"/>
      <c r="H61" s="19"/>
      <c r="I61" s="19"/>
      <c r="J61" s="19"/>
      <c r="K61" s="19"/>
      <c r="L61" s="19"/>
      <c r="M61" s="38"/>
      <c r="N61" s="38"/>
      <c r="O61" s="38"/>
      <c r="P61" s="38"/>
      <c r="Q61" s="38"/>
      <c r="R61" s="19"/>
      <c r="S61" s="19"/>
    </row>
    <row r="62" spans="1:21">
      <c r="A62" s="43"/>
      <c r="B62" s="43"/>
      <c r="C62" s="43"/>
      <c r="D62" s="43"/>
      <c r="G62" s="19"/>
      <c r="H62" s="19"/>
      <c r="I62" s="19"/>
      <c r="J62" s="19"/>
      <c r="K62" s="19"/>
      <c r="L62" s="19"/>
      <c r="M62" s="38"/>
      <c r="N62" s="38"/>
      <c r="O62" s="38"/>
      <c r="P62" s="38"/>
      <c r="Q62" s="38"/>
      <c r="R62" s="38"/>
      <c r="S62" s="38"/>
    </row>
    <row r="63" spans="1:21">
      <c r="A63" s="42" t="s">
        <v>112</v>
      </c>
      <c r="B63" s="42" t="s">
        <v>113</v>
      </c>
      <c r="G63" s="19"/>
      <c r="H63" s="19"/>
      <c r="I63" s="19"/>
      <c r="J63" s="19"/>
      <c r="K63" s="19"/>
      <c r="L63" s="19"/>
      <c r="M63" s="38"/>
      <c r="N63" s="38"/>
      <c r="O63" s="38"/>
      <c r="P63" s="38"/>
      <c r="Q63" s="38"/>
      <c r="R63" s="38"/>
      <c r="S63" s="38"/>
    </row>
    <row r="64" spans="1:21">
      <c r="A64" s="42" t="s">
        <v>114</v>
      </c>
      <c r="B64" s="42" t="s">
        <v>48</v>
      </c>
      <c r="G64" s="19"/>
      <c r="H64" s="19"/>
      <c r="I64" s="19"/>
      <c r="J64" s="19"/>
      <c r="K64" s="19"/>
      <c r="L64" s="19"/>
      <c r="M64" s="38"/>
      <c r="N64" s="38"/>
      <c r="O64" s="38"/>
      <c r="P64" s="38"/>
      <c r="Q64" s="38"/>
      <c r="R64" s="19"/>
      <c r="S64" s="19"/>
    </row>
    <row r="65" spans="7:19">
      <c r="G65" s="19"/>
      <c r="H65" s="19"/>
      <c r="I65" s="19"/>
      <c r="J65" s="19"/>
      <c r="K65" s="19"/>
      <c r="L65" s="19"/>
      <c r="M65" s="19"/>
      <c r="N65" s="19"/>
      <c r="O65" s="19"/>
      <c r="P65" s="19"/>
      <c r="Q65" s="19"/>
      <c r="R65" s="19"/>
      <c r="S65" s="19"/>
    </row>
  </sheetData>
  <sheetProtection algorithmName="SHA-512" hashValue="exuy66oW1HAa448u5AfrvbypXK4go4A1PdHxFClUQ7VUhartpVkKG+NR1dwOU08Yu9XkI9vbN/P1IFCXZ3EizQ==" saltValue="zW7yHDuSCBUjSw6RlLvkTw==" spinCount="100000" sheet="1" objects="1" scenarios="1"/>
  <mergeCells count="35">
    <mergeCell ref="R51:S51"/>
    <mergeCell ref="T51:U51"/>
    <mergeCell ref="T55:U55"/>
    <mergeCell ref="R52:S52"/>
    <mergeCell ref="T52:U52"/>
    <mergeCell ref="R53:S53"/>
    <mergeCell ref="T53:U53"/>
    <mergeCell ref="R54:S54"/>
    <mergeCell ref="T54:U54"/>
    <mergeCell ref="A44:G61"/>
    <mergeCell ref="R44:S44"/>
    <mergeCell ref="T44:U44"/>
    <mergeCell ref="R45:S45"/>
    <mergeCell ref="T45:U45"/>
    <mergeCell ref="R46:S46"/>
    <mergeCell ref="T46:U46"/>
    <mergeCell ref="R47:S47"/>
    <mergeCell ref="T47:U47"/>
    <mergeCell ref="R48:S48"/>
    <mergeCell ref="T48:U48"/>
    <mergeCell ref="R49:S49"/>
    <mergeCell ref="T49:U49"/>
    <mergeCell ref="R50:S50"/>
    <mergeCell ref="T50:U50"/>
    <mergeCell ref="R55:S55"/>
    <mergeCell ref="A1:S1"/>
    <mergeCell ref="A4:F4"/>
    <mergeCell ref="I4:N4"/>
    <mergeCell ref="I42:U42"/>
    <mergeCell ref="I43:J43"/>
    <mergeCell ref="K43:L43"/>
    <mergeCell ref="M43:N43"/>
    <mergeCell ref="O43:P43"/>
    <mergeCell ref="R43:S43"/>
    <mergeCell ref="T43:U43"/>
  </mergeCells>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1"/>
  <sheetViews>
    <sheetView showGridLines="0" zoomScale="80" zoomScaleNormal="80" workbookViewId="0">
      <selection activeCell="M1" sqref="M1"/>
    </sheetView>
  </sheetViews>
  <sheetFormatPr baseColWidth="10" defaultRowHeight="15"/>
  <cols>
    <col min="1" max="1" width="24.140625" bestFit="1" customWidth="1"/>
    <col min="257" max="257" width="24.140625" bestFit="1" customWidth="1"/>
    <col min="513" max="513" width="24.140625" bestFit="1" customWidth="1"/>
    <col min="769" max="769" width="24.140625" bestFit="1" customWidth="1"/>
    <col min="1025" max="1025" width="24.140625" bestFit="1" customWidth="1"/>
    <col min="1281" max="1281" width="24.140625" bestFit="1" customWidth="1"/>
    <col min="1537" max="1537" width="24.140625" bestFit="1" customWidth="1"/>
    <col min="1793" max="1793" width="24.140625" bestFit="1" customWidth="1"/>
    <col min="2049" max="2049" width="24.140625" bestFit="1" customWidth="1"/>
    <col min="2305" max="2305" width="24.140625" bestFit="1" customWidth="1"/>
    <col min="2561" max="2561" width="24.140625" bestFit="1" customWidth="1"/>
    <col min="2817" max="2817" width="24.140625" bestFit="1" customWidth="1"/>
    <col min="3073" max="3073" width="24.140625" bestFit="1" customWidth="1"/>
    <col min="3329" max="3329" width="24.140625" bestFit="1" customWidth="1"/>
    <col min="3585" max="3585" width="24.140625" bestFit="1" customWidth="1"/>
    <col min="3841" max="3841" width="24.140625" bestFit="1" customWidth="1"/>
    <col min="4097" max="4097" width="24.140625" bestFit="1" customWidth="1"/>
    <col min="4353" max="4353" width="24.140625" bestFit="1" customWidth="1"/>
    <col min="4609" max="4609" width="24.140625" bestFit="1" customWidth="1"/>
    <col min="4865" max="4865" width="24.140625" bestFit="1" customWidth="1"/>
    <col min="5121" max="5121" width="24.140625" bestFit="1" customWidth="1"/>
    <col min="5377" max="5377" width="24.140625" bestFit="1" customWidth="1"/>
    <col min="5633" max="5633" width="24.140625" bestFit="1" customWidth="1"/>
    <col min="5889" max="5889" width="24.140625" bestFit="1" customWidth="1"/>
    <col min="6145" max="6145" width="24.140625" bestFit="1" customWidth="1"/>
    <col min="6401" max="6401" width="24.140625" bestFit="1" customWidth="1"/>
    <col min="6657" max="6657" width="24.140625" bestFit="1" customWidth="1"/>
    <col min="6913" max="6913" width="24.140625" bestFit="1" customWidth="1"/>
    <col min="7169" max="7169" width="24.140625" bestFit="1" customWidth="1"/>
    <col min="7425" max="7425" width="24.140625" bestFit="1" customWidth="1"/>
    <col min="7681" max="7681" width="24.140625" bestFit="1" customWidth="1"/>
    <col min="7937" max="7937" width="24.140625" bestFit="1" customWidth="1"/>
    <col min="8193" max="8193" width="24.140625" bestFit="1" customWidth="1"/>
    <col min="8449" max="8449" width="24.140625" bestFit="1" customWidth="1"/>
    <col min="8705" max="8705" width="24.140625" bestFit="1" customWidth="1"/>
    <col min="8961" max="8961" width="24.140625" bestFit="1" customWidth="1"/>
    <col min="9217" max="9217" width="24.140625" bestFit="1" customWidth="1"/>
    <col min="9473" max="9473" width="24.140625" bestFit="1" customWidth="1"/>
    <col min="9729" max="9729" width="24.140625" bestFit="1" customWidth="1"/>
    <col min="9985" max="9985" width="24.140625" bestFit="1" customWidth="1"/>
    <col min="10241" max="10241" width="24.140625" bestFit="1" customWidth="1"/>
    <col min="10497" max="10497" width="24.140625" bestFit="1" customWidth="1"/>
    <col min="10753" max="10753" width="24.140625" bestFit="1" customWidth="1"/>
    <col min="11009" max="11009" width="24.140625" bestFit="1" customWidth="1"/>
    <col min="11265" max="11265" width="24.140625" bestFit="1" customWidth="1"/>
    <col min="11521" max="11521" width="24.140625" bestFit="1" customWidth="1"/>
    <col min="11777" max="11777" width="24.140625" bestFit="1" customWidth="1"/>
    <col min="12033" max="12033" width="24.140625" bestFit="1" customWidth="1"/>
    <col min="12289" max="12289" width="24.140625" bestFit="1" customWidth="1"/>
    <col min="12545" max="12545" width="24.140625" bestFit="1" customWidth="1"/>
    <col min="12801" max="12801" width="24.140625" bestFit="1" customWidth="1"/>
    <col min="13057" max="13057" width="24.140625" bestFit="1" customWidth="1"/>
    <col min="13313" max="13313" width="24.140625" bestFit="1" customWidth="1"/>
    <col min="13569" max="13569" width="24.140625" bestFit="1" customWidth="1"/>
    <col min="13825" max="13825" width="24.140625" bestFit="1" customWidth="1"/>
    <col min="14081" max="14081" width="24.140625" bestFit="1" customWidth="1"/>
    <col min="14337" max="14337" width="24.140625" bestFit="1" customWidth="1"/>
    <col min="14593" max="14593" width="24.140625" bestFit="1" customWidth="1"/>
    <col min="14849" max="14849" width="24.140625" bestFit="1" customWidth="1"/>
    <col min="15105" max="15105" width="24.140625" bestFit="1" customWidth="1"/>
    <col min="15361" max="15361" width="24.140625" bestFit="1" customWidth="1"/>
    <col min="15617" max="15617" width="24.140625" bestFit="1" customWidth="1"/>
    <col min="15873" max="15873" width="24.140625" bestFit="1" customWidth="1"/>
    <col min="16129" max="16129" width="24.140625" bestFit="1" customWidth="1"/>
  </cols>
  <sheetData>
    <row r="1" spans="1:11" ht="21" customHeight="1">
      <c r="A1" s="415" t="s">
        <v>484</v>
      </c>
      <c r="B1" s="415"/>
      <c r="C1" s="415"/>
      <c r="D1" s="415"/>
      <c r="E1" s="415"/>
      <c r="F1" s="415"/>
      <c r="G1" s="415"/>
      <c r="H1" s="415"/>
      <c r="I1" s="415"/>
      <c r="J1" s="415"/>
      <c r="K1" s="415"/>
    </row>
    <row r="2" spans="1:11" ht="47.25" customHeight="1" thickBot="1">
      <c r="A2" s="45" t="s">
        <v>115</v>
      </c>
      <c r="B2" s="45" t="s">
        <v>116</v>
      </c>
      <c r="C2" s="45" t="s">
        <v>117</v>
      </c>
      <c r="D2" s="45" t="s">
        <v>118</v>
      </c>
      <c r="E2" s="45" t="s">
        <v>119</v>
      </c>
      <c r="F2" s="45" t="s">
        <v>120</v>
      </c>
      <c r="G2" s="46" t="s">
        <v>121</v>
      </c>
      <c r="H2" s="46" t="s">
        <v>122</v>
      </c>
      <c r="I2" s="47" t="s">
        <v>123</v>
      </c>
      <c r="J2" s="45" t="s">
        <v>124</v>
      </c>
      <c r="K2" s="46" t="s">
        <v>125</v>
      </c>
    </row>
    <row r="3" spans="1:11">
      <c r="A3" s="44" t="s">
        <v>126</v>
      </c>
      <c r="B3" s="49">
        <v>25</v>
      </c>
      <c r="C3" s="49">
        <v>521</v>
      </c>
      <c r="D3" s="49">
        <v>183</v>
      </c>
      <c r="E3" s="49">
        <v>1134</v>
      </c>
      <c r="F3" s="49">
        <v>60</v>
      </c>
      <c r="G3" s="49">
        <v>1050</v>
      </c>
      <c r="H3" s="49">
        <v>126</v>
      </c>
      <c r="I3" s="50">
        <v>3099</v>
      </c>
      <c r="J3" s="51">
        <v>2849</v>
      </c>
      <c r="K3" s="52">
        <f>I3*100/J3-100</f>
        <v>8.7750087750087715</v>
      </c>
    </row>
    <row r="4" spans="1:11">
      <c r="A4" s="44" t="s">
        <v>127</v>
      </c>
      <c r="B4" s="49">
        <v>20</v>
      </c>
      <c r="C4" s="49">
        <v>98</v>
      </c>
      <c r="D4" s="49">
        <v>48</v>
      </c>
      <c r="E4" s="49">
        <v>55</v>
      </c>
      <c r="F4" s="49">
        <v>34</v>
      </c>
      <c r="G4" s="49">
        <v>222</v>
      </c>
      <c r="H4" s="49">
        <v>39</v>
      </c>
      <c r="I4" s="50">
        <v>516</v>
      </c>
      <c r="J4" s="51">
        <v>504</v>
      </c>
      <c r="K4" s="52">
        <f t="shared" ref="K4:K35" si="0">I4*100/J4-100</f>
        <v>2.3809523809523796</v>
      </c>
    </row>
    <row r="5" spans="1:11">
      <c r="A5" s="44" t="s">
        <v>128</v>
      </c>
      <c r="B5" s="49">
        <v>25</v>
      </c>
      <c r="C5" s="49">
        <v>87</v>
      </c>
      <c r="D5" s="49">
        <v>92</v>
      </c>
      <c r="E5" s="49">
        <v>125</v>
      </c>
      <c r="F5" s="49">
        <v>63</v>
      </c>
      <c r="G5" s="49">
        <v>266</v>
      </c>
      <c r="H5" s="49">
        <v>43</v>
      </c>
      <c r="I5" s="50">
        <v>701</v>
      </c>
      <c r="J5" s="51">
        <v>558</v>
      </c>
      <c r="K5" s="52">
        <f t="shared" si="0"/>
        <v>25.627240143369178</v>
      </c>
    </row>
    <row r="6" spans="1:11">
      <c r="A6" s="44" t="s">
        <v>129</v>
      </c>
      <c r="B6" s="49">
        <v>159</v>
      </c>
      <c r="C6" s="49">
        <v>1118</v>
      </c>
      <c r="D6" s="49">
        <v>588</v>
      </c>
      <c r="E6" s="49">
        <v>2463</v>
      </c>
      <c r="F6" s="49">
        <v>209</v>
      </c>
      <c r="G6" s="49">
        <v>2499</v>
      </c>
      <c r="H6" s="49">
        <v>291</v>
      </c>
      <c r="I6" s="50">
        <v>7327</v>
      </c>
      <c r="J6" s="51">
        <v>7233</v>
      </c>
      <c r="K6" s="52">
        <f t="shared" si="0"/>
        <v>1.2995990598645051</v>
      </c>
    </row>
    <row r="7" spans="1:11">
      <c r="A7" s="44" t="s">
        <v>130</v>
      </c>
      <c r="B7" s="49">
        <v>52</v>
      </c>
      <c r="C7" s="49">
        <v>49</v>
      </c>
      <c r="D7" s="49">
        <v>39</v>
      </c>
      <c r="E7" s="49">
        <v>71</v>
      </c>
      <c r="F7" s="49">
        <v>12</v>
      </c>
      <c r="G7" s="49">
        <v>243</v>
      </c>
      <c r="H7" s="49">
        <v>53</v>
      </c>
      <c r="I7" s="50">
        <v>519</v>
      </c>
      <c r="J7" s="51">
        <v>512</v>
      </c>
      <c r="K7" s="52">
        <f t="shared" si="0"/>
        <v>1.3671875</v>
      </c>
    </row>
    <row r="8" spans="1:11">
      <c r="A8" s="44" t="s">
        <v>131</v>
      </c>
      <c r="B8" s="49">
        <v>32</v>
      </c>
      <c r="C8" s="49">
        <v>458</v>
      </c>
      <c r="D8" s="49">
        <v>173</v>
      </c>
      <c r="E8" s="49">
        <v>297</v>
      </c>
      <c r="F8" s="49">
        <v>149</v>
      </c>
      <c r="G8" s="49">
        <v>1030</v>
      </c>
      <c r="H8" s="49">
        <v>180</v>
      </c>
      <c r="I8" s="50">
        <v>2319</v>
      </c>
      <c r="J8" s="51">
        <v>2258</v>
      </c>
      <c r="K8" s="52">
        <f t="shared" si="0"/>
        <v>2.7015057573073449</v>
      </c>
    </row>
    <row r="9" spans="1:11">
      <c r="A9" s="44" t="s">
        <v>132</v>
      </c>
      <c r="B9" s="49">
        <v>14</v>
      </c>
      <c r="C9" s="49">
        <v>32</v>
      </c>
      <c r="D9" s="49">
        <v>32</v>
      </c>
      <c r="E9" s="49">
        <v>29</v>
      </c>
      <c r="F9" s="49">
        <v>21</v>
      </c>
      <c r="G9" s="49">
        <v>110</v>
      </c>
      <c r="H9" s="49">
        <v>13</v>
      </c>
      <c r="I9" s="50">
        <v>251</v>
      </c>
      <c r="J9" s="51">
        <v>241</v>
      </c>
      <c r="K9" s="52">
        <f t="shared" si="0"/>
        <v>4.1493775933609953</v>
      </c>
    </row>
    <row r="10" spans="1:11">
      <c r="A10" s="44" t="s">
        <v>133</v>
      </c>
      <c r="B10" s="49">
        <v>26</v>
      </c>
      <c r="C10" s="49">
        <v>53</v>
      </c>
      <c r="D10" s="49">
        <v>46</v>
      </c>
      <c r="E10" s="49">
        <v>99</v>
      </c>
      <c r="F10" s="49">
        <v>8</v>
      </c>
      <c r="G10" s="49">
        <v>229</v>
      </c>
      <c r="H10" s="49">
        <v>50</v>
      </c>
      <c r="I10" s="50">
        <v>511</v>
      </c>
      <c r="J10" s="51">
        <v>488</v>
      </c>
      <c r="K10" s="52">
        <f t="shared" si="0"/>
        <v>4.7131147540983562</v>
      </c>
    </row>
    <row r="11" spans="1:11">
      <c r="A11" s="44" t="s">
        <v>134</v>
      </c>
      <c r="B11" s="49">
        <v>109</v>
      </c>
      <c r="C11" s="49">
        <v>695</v>
      </c>
      <c r="D11" s="49">
        <v>435</v>
      </c>
      <c r="E11" s="49">
        <v>1173</v>
      </c>
      <c r="F11" s="49">
        <v>157</v>
      </c>
      <c r="G11" s="49">
        <v>1701</v>
      </c>
      <c r="H11" s="49">
        <v>275</v>
      </c>
      <c r="I11" s="50">
        <v>4545</v>
      </c>
      <c r="J11" s="51">
        <v>4252</v>
      </c>
      <c r="K11" s="52">
        <f t="shared" si="0"/>
        <v>6.8908748824082835</v>
      </c>
    </row>
    <row r="12" spans="1:11">
      <c r="A12" s="44" t="s">
        <v>135</v>
      </c>
      <c r="B12" s="49">
        <v>37</v>
      </c>
      <c r="C12" s="49">
        <v>83</v>
      </c>
      <c r="D12" s="49">
        <v>92</v>
      </c>
      <c r="E12" s="49">
        <v>67</v>
      </c>
      <c r="F12" s="49">
        <v>18</v>
      </c>
      <c r="G12" s="49">
        <v>199</v>
      </c>
      <c r="H12" s="49">
        <v>53</v>
      </c>
      <c r="I12" s="50">
        <v>549</v>
      </c>
      <c r="J12" s="51">
        <v>587</v>
      </c>
      <c r="K12" s="52">
        <f t="shared" si="0"/>
        <v>-6.4735945485519579</v>
      </c>
    </row>
    <row r="13" spans="1:11">
      <c r="A13" s="44" t="s">
        <v>136</v>
      </c>
      <c r="B13" s="49">
        <v>88</v>
      </c>
      <c r="C13" s="49">
        <v>208</v>
      </c>
      <c r="D13" s="49">
        <v>181</v>
      </c>
      <c r="E13" s="49">
        <v>581</v>
      </c>
      <c r="F13" s="49">
        <v>45</v>
      </c>
      <c r="G13" s="49">
        <v>619</v>
      </c>
      <c r="H13" s="49">
        <v>92</v>
      </c>
      <c r="I13" s="50">
        <v>1814</v>
      </c>
      <c r="J13" s="51">
        <v>1793</v>
      </c>
      <c r="K13" s="52">
        <f t="shared" si="0"/>
        <v>1.1712214166201846</v>
      </c>
    </row>
    <row r="14" spans="1:11">
      <c r="A14" s="44" t="s">
        <v>137</v>
      </c>
      <c r="B14" s="49">
        <v>72</v>
      </c>
      <c r="C14" s="49">
        <v>400</v>
      </c>
      <c r="D14" s="49">
        <v>269</v>
      </c>
      <c r="E14" s="49">
        <v>284</v>
      </c>
      <c r="F14" s="49">
        <v>122</v>
      </c>
      <c r="G14" s="49">
        <v>969</v>
      </c>
      <c r="H14" s="49">
        <v>133</v>
      </c>
      <c r="I14" s="50">
        <v>2249</v>
      </c>
      <c r="J14" s="51">
        <v>2153</v>
      </c>
      <c r="K14" s="52">
        <f t="shared" si="0"/>
        <v>4.4588945657222467</v>
      </c>
    </row>
    <row r="15" spans="1:11">
      <c r="A15" s="44" t="s">
        <v>138</v>
      </c>
      <c r="B15" s="49">
        <v>85</v>
      </c>
      <c r="C15" s="49">
        <v>398</v>
      </c>
      <c r="D15" s="49">
        <v>394</v>
      </c>
      <c r="E15" s="49">
        <v>386</v>
      </c>
      <c r="F15" s="49">
        <v>107</v>
      </c>
      <c r="G15" s="49">
        <v>991</v>
      </c>
      <c r="H15" s="49">
        <v>235</v>
      </c>
      <c r="I15" s="50">
        <v>2596</v>
      </c>
      <c r="J15" s="51">
        <v>2672</v>
      </c>
      <c r="K15" s="52">
        <f t="shared" si="0"/>
        <v>-2.8443113772455035</v>
      </c>
    </row>
    <row r="16" spans="1:11">
      <c r="A16" s="44" t="s">
        <v>139</v>
      </c>
      <c r="B16" s="49">
        <v>251</v>
      </c>
      <c r="C16" s="49">
        <v>2935</v>
      </c>
      <c r="D16" s="49">
        <v>1772</v>
      </c>
      <c r="E16" s="49">
        <v>1940</v>
      </c>
      <c r="F16" s="49">
        <v>802</v>
      </c>
      <c r="G16" s="49">
        <v>7024</v>
      </c>
      <c r="H16" s="49">
        <v>1831</v>
      </c>
      <c r="I16" s="50">
        <v>16555</v>
      </c>
      <c r="J16" s="51">
        <v>16344</v>
      </c>
      <c r="K16" s="52">
        <f t="shared" si="0"/>
        <v>1.2909936368086079</v>
      </c>
    </row>
    <row r="17" spans="1:11">
      <c r="A17" s="44" t="s">
        <v>140</v>
      </c>
      <c r="B17" s="49">
        <v>30</v>
      </c>
      <c r="C17" s="49">
        <v>140</v>
      </c>
      <c r="D17" s="49">
        <v>163</v>
      </c>
      <c r="E17" s="49">
        <v>137</v>
      </c>
      <c r="F17" s="49">
        <v>44</v>
      </c>
      <c r="G17" s="49">
        <v>411</v>
      </c>
      <c r="H17" s="49">
        <v>104</v>
      </c>
      <c r="I17" s="50">
        <v>1029</v>
      </c>
      <c r="J17" s="51">
        <v>1036</v>
      </c>
      <c r="K17" s="52">
        <f t="shared" si="0"/>
        <v>-0.67567567567567721</v>
      </c>
    </row>
    <row r="18" spans="1:11">
      <c r="A18" s="44" t="s">
        <v>141</v>
      </c>
      <c r="B18" s="49">
        <v>70</v>
      </c>
      <c r="C18" s="49">
        <v>787</v>
      </c>
      <c r="D18" s="49">
        <v>593</v>
      </c>
      <c r="E18" s="49">
        <v>706</v>
      </c>
      <c r="F18" s="49">
        <v>142</v>
      </c>
      <c r="G18" s="49">
        <v>1652</v>
      </c>
      <c r="H18" s="49">
        <v>414</v>
      </c>
      <c r="I18" s="50">
        <v>4364</v>
      </c>
      <c r="J18" s="51">
        <v>4508</v>
      </c>
      <c r="K18" s="52">
        <f t="shared" si="0"/>
        <v>-3.1943212067435667</v>
      </c>
    </row>
    <row r="19" spans="1:11">
      <c r="A19" s="44" t="s">
        <v>142</v>
      </c>
      <c r="B19" s="49">
        <v>33</v>
      </c>
      <c r="C19" s="49">
        <v>537</v>
      </c>
      <c r="D19" s="49">
        <v>179</v>
      </c>
      <c r="E19" s="49">
        <v>860</v>
      </c>
      <c r="F19" s="49">
        <v>79</v>
      </c>
      <c r="G19" s="49">
        <v>1215</v>
      </c>
      <c r="H19" s="49">
        <v>193</v>
      </c>
      <c r="I19" s="50">
        <v>3096</v>
      </c>
      <c r="J19" s="51">
        <v>3056</v>
      </c>
      <c r="K19" s="52">
        <f t="shared" si="0"/>
        <v>1.3089005235602116</v>
      </c>
    </row>
    <row r="20" spans="1:11">
      <c r="A20" s="44" t="s">
        <v>143</v>
      </c>
      <c r="B20" s="49">
        <v>92</v>
      </c>
      <c r="C20" s="49">
        <v>704</v>
      </c>
      <c r="D20" s="49">
        <v>587</v>
      </c>
      <c r="E20" s="49">
        <v>738</v>
      </c>
      <c r="F20" s="49">
        <v>119</v>
      </c>
      <c r="G20" s="49">
        <v>1499</v>
      </c>
      <c r="H20" s="49">
        <v>354</v>
      </c>
      <c r="I20" s="50">
        <v>4093</v>
      </c>
      <c r="J20" s="51">
        <v>4164</v>
      </c>
      <c r="K20" s="52">
        <f t="shared" si="0"/>
        <v>-1.7050912584053748</v>
      </c>
    </row>
    <row r="21" spans="1:11">
      <c r="A21" s="44" t="s">
        <v>144</v>
      </c>
      <c r="B21" s="49">
        <v>29</v>
      </c>
      <c r="C21" s="49">
        <v>258</v>
      </c>
      <c r="D21" s="49">
        <v>135</v>
      </c>
      <c r="E21" s="49">
        <v>138</v>
      </c>
      <c r="F21" s="49">
        <v>74</v>
      </c>
      <c r="G21" s="49">
        <v>617</v>
      </c>
      <c r="H21" s="49">
        <v>121</v>
      </c>
      <c r="I21" s="50">
        <v>1372</v>
      </c>
      <c r="J21" s="51">
        <v>1512</v>
      </c>
      <c r="K21" s="52">
        <f t="shared" si="0"/>
        <v>-9.2592592592592524</v>
      </c>
    </row>
    <row r="22" spans="1:11">
      <c r="A22" s="44" t="s">
        <v>145</v>
      </c>
      <c r="B22" s="49">
        <v>16</v>
      </c>
      <c r="C22" s="49">
        <v>64</v>
      </c>
      <c r="D22" s="49">
        <v>76</v>
      </c>
      <c r="E22" s="49">
        <v>73</v>
      </c>
      <c r="F22" s="49">
        <v>21</v>
      </c>
      <c r="G22" s="49">
        <v>233</v>
      </c>
      <c r="H22" s="49">
        <v>40</v>
      </c>
      <c r="I22" s="50">
        <v>523</v>
      </c>
      <c r="J22" s="51">
        <v>486</v>
      </c>
      <c r="K22" s="52">
        <f t="shared" si="0"/>
        <v>7.6131687242798307</v>
      </c>
    </row>
    <row r="23" spans="1:11">
      <c r="A23" s="44" t="s">
        <v>146</v>
      </c>
      <c r="B23" s="49">
        <v>33</v>
      </c>
      <c r="C23" s="49">
        <v>247</v>
      </c>
      <c r="D23" s="49">
        <v>121</v>
      </c>
      <c r="E23" s="49">
        <v>346</v>
      </c>
      <c r="F23" s="49">
        <v>41</v>
      </c>
      <c r="G23" s="49">
        <v>517</v>
      </c>
      <c r="H23" s="49">
        <v>53</v>
      </c>
      <c r="I23" s="50">
        <v>1358</v>
      </c>
      <c r="J23" s="51">
        <v>1212</v>
      </c>
      <c r="K23" s="52">
        <f t="shared" si="0"/>
        <v>12.046204620462049</v>
      </c>
    </row>
    <row r="24" spans="1:11">
      <c r="A24" s="44" t="s">
        <v>147</v>
      </c>
      <c r="B24" s="49">
        <v>302</v>
      </c>
      <c r="C24" s="49">
        <v>3817</v>
      </c>
      <c r="D24" s="49">
        <v>1925</v>
      </c>
      <c r="E24" s="49">
        <v>2549</v>
      </c>
      <c r="F24" s="49">
        <v>969</v>
      </c>
      <c r="G24" s="49">
        <v>9975</v>
      </c>
      <c r="H24" s="49">
        <v>2043</v>
      </c>
      <c r="I24" s="50">
        <v>21580</v>
      </c>
      <c r="J24" s="51">
        <v>21783</v>
      </c>
      <c r="K24" s="52">
        <f t="shared" si="0"/>
        <v>-0.93191938667769136</v>
      </c>
    </row>
    <row r="25" spans="1:11">
      <c r="A25" s="44" t="s">
        <v>148</v>
      </c>
      <c r="B25" s="49">
        <v>31</v>
      </c>
      <c r="C25" s="49">
        <v>253</v>
      </c>
      <c r="D25" s="49">
        <v>211</v>
      </c>
      <c r="E25" s="49">
        <v>285</v>
      </c>
      <c r="F25" s="49">
        <v>47</v>
      </c>
      <c r="G25" s="49">
        <v>595</v>
      </c>
      <c r="H25" s="49">
        <v>167</v>
      </c>
      <c r="I25" s="50">
        <v>1589</v>
      </c>
      <c r="J25" s="51">
        <v>1585</v>
      </c>
      <c r="K25" s="52">
        <f t="shared" si="0"/>
        <v>0.25236593059936752</v>
      </c>
    </row>
    <row r="26" spans="1:11">
      <c r="A26" s="44" t="s">
        <v>149</v>
      </c>
      <c r="B26" s="49">
        <v>16</v>
      </c>
      <c r="C26" s="49">
        <v>99</v>
      </c>
      <c r="D26" s="49">
        <v>44</v>
      </c>
      <c r="E26" s="49">
        <v>217</v>
      </c>
      <c r="F26" s="49">
        <v>15</v>
      </c>
      <c r="G26" s="49">
        <v>225</v>
      </c>
      <c r="H26" s="49">
        <v>36</v>
      </c>
      <c r="I26" s="50">
        <v>652</v>
      </c>
      <c r="J26" s="51">
        <v>651</v>
      </c>
      <c r="K26" s="52">
        <f t="shared" si="0"/>
        <v>0.15360983102918624</v>
      </c>
    </row>
    <row r="27" spans="1:11">
      <c r="A27" s="44" t="s">
        <v>150</v>
      </c>
      <c r="B27" s="49">
        <v>17</v>
      </c>
      <c r="C27" s="49">
        <v>113</v>
      </c>
      <c r="D27" s="49">
        <v>161</v>
      </c>
      <c r="E27" s="49">
        <v>89</v>
      </c>
      <c r="F27" s="49">
        <v>33</v>
      </c>
      <c r="G27" s="49">
        <v>355</v>
      </c>
      <c r="H27" s="49">
        <v>82</v>
      </c>
      <c r="I27" s="50">
        <v>850</v>
      </c>
      <c r="J27" s="51">
        <v>836</v>
      </c>
      <c r="K27" s="52">
        <f t="shared" si="0"/>
        <v>1.6746411483253638</v>
      </c>
    </row>
    <row r="28" spans="1:11">
      <c r="A28" s="44" t="s">
        <v>151</v>
      </c>
      <c r="B28" s="49">
        <v>39</v>
      </c>
      <c r="C28" s="49">
        <v>50</v>
      </c>
      <c r="D28" s="49">
        <v>44</v>
      </c>
      <c r="E28" s="49">
        <v>81</v>
      </c>
      <c r="F28" s="49">
        <v>14</v>
      </c>
      <c r="G28" s="49">
        <v>260</v>
      </c>
      <c r="H28" s="49">
        <v>37</v>
      </c>
      <c r="I28" s="50">
        <v>525</v>
      </c>
      <c r="J28" s="51">
        <v>476</v>
      </c>
      <c r="K28" s="52">
        <f t="shared" si="0"/>
        <v>10.294117647058826</v>
      </c>
    </row>
    <row r="29" spans="1:11">
      <c r="A29" s="44" t="s">
        <v>152</v>
      </c>
      <c r="B29" s="49">
        <v>40</v>
      </c>
      <c r="C29" s="49">
        <v>462</v>
      </c>
      <c r="D29" s="49">
        <v>408</v>
      </c>
      <c r="E29" s="49">
        <v>263</v>
      </c>
      <c r="F29" s="49">
        <v>128</v>
      </c>
      <c r="G29" s="49">
        <v>1128</v>
      </c>
      <c r="H29" s="49">
        <v>257</v>
      </c>
      <c r="I29" s="50">
        <v>2686</v>
      </c>
      <c r="J29" s="51">
        <v>2704</v>
      </c>
      <c r="K29" s="52">
        <f t="shared" si="0"/>
        <v>-0.66568047337278813</v>
      </c>
    </row>
    <row r="30" spans="1:11">
      <c r="A30" s="44" t="s">
        <v>153</v>
      </c>
      <c r="B30" s="49">
        <v>14</v>
      </c>
      <c r="C30" s="49">
        <v>26</v>
      </c>
      <c r="D30" s="49">
        <v>38</v>
      </c>
      <c r="E30" s="49">
        <v>63</v>
      </c>
      <c r="F30" s="49">
        <v>5</v>
      </c>
      <c r="G30" s="49">
        <v>130</v>
      </c>
      <c r="H30" s="49">
        <v>18</v>
      </c>
      <c r="I30" s="50">
        <v>294</v>
      </c>
      <c r="J30" s="51">
        <v>292</v>
      </c>
      <c r="K30" s="52">
        <f t="shared" si="0"/>
        <v>0.68493150684930981</v>
      </c>
    </row>
    <row r="31" spans="1:11">
      <c r="A31" s="44" t="s">
        <v>154</v>
      </c>
      <c r="B31" s="49">
        <v>27</v>
      </c>
      <c r="C31" s="49">
        <v>149</v>
      </c>
      <c r="D31" s="49">
        <v>104</v>
      </c>
      <c r="E31" s="49">
        <v>79</v>
      </c>
      <c r="F31" s="49">
        <v>58</v>
      </c>
      <c r="G31" s="49">
        <v>425</v>
      </c>
      <c r="H31" s="49">
        <v>82</v>
      </c>
      <c r="I31" s="50">
        <v>924</v>
      </c>
      <c r="J31" s="51">
        <v>1052</v>
      </c>
      <c r="K31" s="52">
        <f t="shared" si="0"/>
        <v>-12.167300380228141</v>
      </c>
    </row>
    <row r="32" spans="1:11">
      <c r="A32" s="44" t="s">
        <v>155</v>
      </c>
      <c r="B32" s="49">
        <v>27</v>
      </c>
      <c r="C32" s="49">
        <v>162</v>
      </c>
      <c r="D32" s="49">
        <v>224</v>
      </c>
      <c r="E32" s="49">
        <v>125</v>
      </c>
      <c r="F32" s="49">
        <v>41</v>
      </c>
      <c r="G32" s="49">
        <v>376</v>
      </c>
      <c r="H32" s="49">
        <v>97</v>
      </c>
      <c r="I32" s="50">
        <v>1052</v>
      </c>
      <c r="J32" s="51">
        <v>1057</v>
      </c>
      <c r="K32" s="52">
        <f t="shared" si="0"/>
        <v>-0.47303689687795725</v>
      </c>
    </row>
    <row r="33" spans="1:11">
      <c r="A33" s="53" t="s">
        <v>156</v>
      </c>
      <c r="B33" s="54">
        <v>8</v>
      </c>
      <c r="C33" s="54">
        <v>25</v>
      </c>
      <c r="D33" s="54">
        <v>10</v>
      </c>
      <c r="E33" s="54">
        <v>24</v>
      </c>
      <c r="F33" s="54">
        <v>5</v>
      </c>
      <c r="G33" s="54">
        <v>36</v>
      </c>
      <c r="H33" s="54">
        <v>4</v>
      </c>
      <c r="I33" s="55">
        <v>112</v>
      </c>
      <c r="J33" s="51">
        <v>120</v>
      </c>
      <c r="K33" s="52">
        <f t="shared" si="0"/>
        <v>-6.6666666666666714</v>
      </c>
    </row>
    <row r="34" spans="1:11">
      <c r="A34" s="56"/>
      <c r="B34" s="54"/>
      <c r="C34" s="54"/>
      <c r="D34" s="54"/>
      <c r="E34" s="54"/>
      <c r="F34" s="54"/>
      <c r="G34" s="54"/>
      <c r="H34" s="54"/>
      <c r="I34" s="54"/>
      <c r="J34" s="51"/>
      <c r="K34" s="52"/>
    </row>
    <row r="35" spans="1:11">
      <c r="A35" s="57" t="s">
        <v>157</v>
      </c>
      <c r="B35" s="58">
        <f>SUM(B3:B33)</f>
        <v>1819</v>
      </c>
      <c r="C35" s="58">
        <f t="shared" ref="C35:I35" si="1">SUM(C3:C33)</f>
        <v>15028</v>
      </c>
      <c r="D35" s="58">
        <f t="shared" si="1"/>
        <v>9367</v>
      </c>
      <c r="E35" s="58">
        <f t="shared" si="1"/>
        <v>15477</v>
      </c>
      <c r="F35" s="58">
        <f t="shared" si="1"/>
        <v>3642</v>
      </c>
      <c r="G35" s="58">
        <f t="shared" si="1"/>
        <v>36801</v>
      </c>
      <c r="H35" s="58">
        <f t="shared" si="1"/>
        <v>7516</v>
      </c>
      <c r="I35" s="58">
        <f t="shared" si="1"/>
        <v>89650</v>
      </c>
      <c r="J35" s="59">
        <v>88974</v>
      </c>
      <c r="K35" s="60">
        <f t="shared" si="0"/>
        <v>0.75977251781419852</v>
      </c>
    </row>
    <row r="36" spans="1:11">
      <c r="A36" s="61"/>
      <c r="B36" s="62"/>
      <c r="C36" s="62"/>
      <c r="D36" s="62"/>
      <c r="E36" s="62"/>
      <c r="F36" s="62"/>
      <c r="G36" s="62"/>
      <c r="H36" s="62"/>
      <c r="I36" s="62"/>
      <c r="J36" s="63"/>
      <c r="K36" s="64"/>
    </row>
    <row r="38" spans="1:11">
      <c r="C38" s="44"/>
      <c r="D38" s="44"/>
      <c r="E38" s="44"/>
      <c r="F38" s="44"/>
      <c r="G38" s="44"/>
      <c r="H38" s="44"/>
      <c r="I38" s="44"/>
      <c r="J38" s="44"/>
      <c r="K38" s="44"/>
    </row>
    <row r="39" spans="1:11">
      <c r="C39" s="44"/>
      <c r="D39" s="44"/>
      <c r="E39" s="44"/>
      <c r="F39" s="44"/>
      <c r="G39" s="44"/>
      <c r="H39" s="44"/>
      <c r="I39" s="44"/>
      <c r="J39" s="44"/>
      <c r="K39" s="44"/>
    </row>
    <row r="40" spans="1:11">
      <c r="A40" s="42" t="s">
        <v>112</v>
      </c>
      <c r="B40" s="42" t="s">
        <v>113</v>
      </c>
    </row>
    <row r="41" spans="1:11">
      <c r="A41" s="42" t="s">
        <v>114</v>
      </c>
      <c r="B41" s="42" t="s">
        <v>48</v>
      </c>
    </row>
  </sheetData>
  <sheetProtection algorithmName="SHA-512" hashValue="B8Fv950EoofpldnfYT+4N3sEDzqjdFqyWGsRgjmwOcaeIQd3fCsUyLvCwJdde88rvbZvhNWma3T4xKOJ/9qjeg==" saltValue="TiMgHVOqetCzJcQ2+yENWA==" spinCount="100000" sheet="1" objects="1" scenarios="1"/>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P27"/>
  <sheetViews>
    <sheetView showGridLines="0" zoomScale="80" zoomScaleNormal="80" workbookViewId="0">
      <selection activeCell="P7" sqref="P7"/>
    </sheetView>
  </sheetViews>
  <sheetFormatPr baseColWidth="10" defaultRowHeight="15"/>
  <cols>
    <col min="1" max="1" width="18.140625" customWidth="1"/>
    <col min="5" max="5" width="13" customWidth="1"/>
    <col min="248" max="248" width="10.28515625" customWidth="1"/>
    <col min="249" max="249" width="18.140625" customWidth="1"/>
    <col min="253" max="253" width="13" customWidth="1"/>
    <col min="504" max="504" width="10.28515625" customWidth="1"/>
    <col min="505" max="505" width="18.140625" customWidth="1"/>
    <col min="509" max="509" width="13" customWidth="1"/>
    <col min="760" max="760" width="10.28515625" customWidth="1"/>
    <col min="761" max="761" width="18.140625" customWidth="1"/>
    <col min="765" max="765" width="13" customWidth="1"/>
    <col min="1016" max="1016" width="10.28515625" customWidth="1"/>
    <col min="1017" max="1017" width="18.140625" customWidth="1"/>
    <col min="1021" max="1021" width="13" customWidth="1"/>
    <col min="1272" max="1272" width="10.28515625" customWidth="1"/>
    <col min="1273" max="1273" width="18.140625" customWidth="1"/>
    <col min="1277" max="1277" width="13" customWidth="1"/>
    <col min="1528" max="1528" width="10.28515625" customWidth="1"/>
    <col min="1529" max="1529" width="18.140625" customWidth="1"/>
    <col min="1533" max="1533" width="13" customWidth="1"/>
    <col min="1784" max="1784" width="10.28515625" customWidth="1"/>
    <col min="1785" max="1785" width="18.140625" customWidth="1"/>
    <col min="1789" max="1789" width="13" customWidth="1"/>
    <col min="2040" max="2040" width="10.28515625" customWidth="1"/>
    <col min="2041" max="2041" width="18.140625" customWidth="1"/>
    <col min="2045" max="2045" width="13" customWidth="1"/>
    <col min="2296" max="2296" width="10.28515625" customWidth="1"/>
    <col min="2297" max="2297" width="18.140625" customWidth="1"/>
    <col min="2301" max="2301" width="13" customWidth="1"/>
    <col min="2552" max="2552" width="10.28515625" customWidth="1"/>
    <col min="2553" max="2553" width="18.140625" customWidth="1"/>
    <col min="2557" max="2557" width="13" customWidth="1"/>
    <col min="2808" max="2808" width="10.28515625" customWidth="1"/>
    <col min="2809" max="2809" width="18.140625" customWidth="1"/>
    <col min="2813" max="2813" width="13" customWidth="1"/>
    <col min="3064" max="3064" width="10.28515625" customWidth="1"/>
    <col min="3065" max="3065" width="18.140625" customWidth="1"/>
    <col min="3069" max="3069" width="13" customWidth="1"/>
    <col min="3320" max="3320" width="10.28515625" customWidth="1"/>
    <col min="3321" max="3321" width="18.140625" customWidth="1"/>
    <col min="3325" max="3325" width="13" customWidth="1"/>
    <col min="3576" max="3576" width="10.28515625" customWidth="1"/>
    <col min="3577" max="3577" width="18.140625" customWidth="1"/>
    <col min="3581" max="3581" width="13" customWidth="1"/>
    <col min="3832" max="3832" width="10.28515625" customWidth="1"/>
    <col min="3833" max="3833" width="18.140625" customWidth="1"/>
    <col min="3837" max="3837" width="13" customWidth="1"/>
    <col min="4088" max="4088" width="10.28515625" customWidth="1"/>
    <col min="4089" max="4089" width="18.140625" customWidth="1"/>
    <col min="4093" max="4093" width="13" customWidth="1"/>
    <col min="4344" max="4344" width="10.28515625" customWidth="1"/>
    <col min="4345" max="4345" width="18.140625" customWidth="1"/>
    <col min="4349" max="4349" width="13" customWidth="1"/>
    <col min="4600" max="4600" width="10.28515625" customWidth="1"/>
    <col min="4601" max="4601" width="18.140625" customWidth="1"/>
    <col min="4605" max="4605" width="13" customWidth="1"/>
    <col min="4856" max="4856" width="10.28515625" customWidth="1"/>
    <col min="4857" max="4857" width="18.140625" customWidth="1"/>
    <col min="4861" max="4861" width="13" customWidth="1"/>
    <col min="5112" max="5112" width="10.28515625" customWidth="1"/>
    <col min="5113" max="5113" width="18.140625" customWidth="1"/>
    <col min="5117" max="5117" width="13" customWidth="1"/>
    <col min="5368" max="5368" width="10.28515625" customWidth="1"/>
    <col min="5369" max="5369" width="18.140625" customWidth="1"/>
    <col min="5373" max="5373" width="13" customWidth="1"/>
    <col min="5624" max="5624" width="10.28515625" customWidth="1"/>
    <col min="5625" max="5625" width="18.140625" customWidth="1"/>
    <col min="5629" max="5629" width="13" customWidth="1"/>
    <col min="5880" max="5880" width="10.28515625" customWidth="1"/>
    <col min="5881" max="5881" width="18.140625" customWidth="1"/>
    <col min="5885" max="5885" width="13" customWidth="1"/>
    <col min="6136" max="6136" width="10.28515625" customWidth="1"/>
    <col min="6137" max="6137" width="18.140625" customWidth="1"/>
    <col min="6141" max="6141" width="13" customWidth="1"/>
    <col min="6392" max="6392" width="10.28515625" customWidth="1"/>
    <col min="6393" max="6393" width="18.140625" customWidth="1"/>
    <col min="6397" max="6397" width="13" customWidth="1"/>
    <col min="6648" max="6648" width="10.28515625" customWidth="1"/>
    <col min="6649" max="6649" width="18.140625" customWidth="1"/>
    <col min="6653" max="6653" width="13" customWidth="1"/>
    <col min="6904" max="6904" width="10.28515625" customWidth="1"/>
    <col min="6905" max="6905" width="18.140625" customWidth="1"/>
    <col min="6909" max="6909" width="13" customWidth="1"/>
    <col min="7160" max="7160" width="10.28515625" customWidth="1"/>
    <col min="7161" max="7161" width="18.140625" customWidth="1"/>
    <col min="7165" max="7165" width="13" customWidth="1"/>
    <col min="7416" max="7416" width="10.28515625" customWidth="1"/>
    <col min="7417" max="7417" width="18.140625" customWidth="1"/>
    <col min="7421" max="7421" width="13" customWidth="1"/>
    <col min="7672" max="7672" width="10.28515625" customWidth="1"/>
    <col min="7673" max="7673" width="18.140625" customWidth="1"/>
    <col min="7677" max="7677" width="13" customWidth="1"/>
    <col min="7928" max="7928" width="10.28515625" customWidth="1"/>
    <col min="7929" max="7929" width="18.140625" customWidth="1"/>
    <col min="7933" max="7933" width="13" customWidth="1"/>
    <col min="8184" max="8184" width="10.28515625" customWidth="1"/>
    <col min="8185" max="8185" width="18.140625" customWidth="1"/>
    <col min="8189" max="8189" width="13" customWidth="1"/>
    <col min="8440" max="8440" width="10.28515625" customWidth="1"/>
    <col min="8441" max="8441" width="18.140625" customWidth="1"/>
    <col min="8445" max="8445" width="13" customWidth="1"/>
    <col min="8696" max="8696" width="10.28515625" customWidth="1"/>
    <col min="8697" max="8697" width="18.140625" customWidth="1"/>
    <col min="8701" max="8701" width="13" customWidth="1"/>
    <col min="8952" max="8952" width="10.28515625" customWidth="1"/>
    <col min="8953" max="8953" width="18.140625" customWidth="1"/>
    <col min="8957" max="8957" width="13" customWidth="1"/>
    <col min="9208" max="9208" width="10.28515625" customWidth="1"/>
    <col min="9209" max="9209" width="18.140625" customWidth="1"/>
    <col min="9213" max="9213" width="13" customWidth="1"/>
    <col min="9464" max="9464" width="10.28515625" customWidth="1"/>
    <col min="9465" max="9465" width="18.140625" customWidth="1"/>
    <col min="9469" max="9469" width="13" customWidth="1"/>
    <col min="9720" max="9720" width="10.28515625" customWidth="1"/>
    <col min="9721" max="9721" width="18.140625" customWidth="1"/>
    <col min="9725" max="9725" width="13" customWidth="1"/>
    <col min="9976" max="9976" width="10.28515625" customWidth="1"/>
    <col min="9977" max="9977" width="18.140625" customWidth="1"/>
    <col min="9981" max="9981" width="13" customWidth="1"/>
    <col min="10232" max="10232" width="10.28515625" customWidth="1"/>
    <col min="10233" max="10233" width="18.140625" customWidth="1"/>
    <col min="10237" max="10237" width="13" customWidth="1"/>
    <col min="10488" max="10488" width="10.28515625" customWidth="1"/>
    <col min="10489" max="10489" width="18.140625" customWidth="1"/>
    <col min="10493" max="10493" width="13" customWidth="1"/>
    <col min="10744" max="10744" width="10.28515625" customWidth="1"/>
    <col min="10745" max="10745" width="18.140625" customWidth="1"/>
    <col min="10749" max="10749" width="13" customWidth="1"/>
    <col min="11000" max="11000" width="10.28515625" customWidth="1"/>
    <col min="11001" max="11001" width="18.140625" customWidth="1"/>
    <col min="11005" max="11005" width="13" customWidth="1"/>
    <col min="11256" max="11256" width="10.28515625" customWidth="1"/>
    <col min="11257" max="11257" width="18.140625" customWidth="1"/>
    <col min="11261" max="11261" width="13" customWidth="1"/>
    <col min="11512" max="11512" width="10.28515625" customWidth="1"/>
    <col min="11513" max="11513" width="18.140625" customWidth="1"/>
    <col min="11517" max="11517" width="13" customWidth="1"/>
    <col min="11768" max="11768" width="10.28515625" customWidth="1"/>
    <col min="11769" max="11769" width="18.140625" customWidth="1"/>
    <col min="11773" max="11773" width="13" customWidth="1"/>
    <col min="12024" max="12024" width="10.28515625" customWidth="1"/>
    <col min="12025" max="12025" width="18.140625" customWidth="1"/>
    <col min="12029" max="12029" width="13" customWidth="1"/>
    <col min="12280" max="12280" width="10.28515625" customWidth="1"/>
    <col min="12281" max="12281" width="18.140625" customWidth="1"/>
    <col min="12285" max="12285" width="13" customWidth="1"/>
    <col min="12536" max="12536" width="10.28515625" customWidth="1"/>
    <col min="12537" max="12537" width="18.140625" customWidth="1"/>
    <col min="12541" max="12541" width="13" customWidth="1"/>
    <col min="12792" max="12792" width="10.28515625" customWidth="1"/>
    <col min="12793" max="12793" width="18.140625" customWidth="1"/>
    <col min="12797" max="12797" width="13" customWidth="1"/>
    <col min="13048" max="13048" width="10.28515625" customWidth="1"/>
    <col min="13049" max="13049" width="18.140625" customWidth="1"/>
    <col min="13053" max="13053" width="13" customWidth="1"/>
    <col min="13304" max="13304" width="10.28515625" customWidth="1"/>
    <col min="13305" max="13305" width="18.140625" customWidth="1"/>
    <col min="13309" max="13309" width="13" customWidth="1"/>
    <col min="13560" max="13560" width="10.28515625" customWidth="1"/>
    <col min="13561" max="13561" width="18.140625" customWidth="1"/>
    <col min="13565" max="13565" width="13" customWidth="1"/>
    <col min="13816" max="13816" width="10.28515625" customWidth="1"/>
    <col min="13817" max="13817" width="18.140625" customWidth="1"/>
    <col min="13821" max="13821" width="13" customWidth="1"/>
    <col min="14072" max="14072" width="10.28515625" customWidth="1"/>
    <col min="14073" max="14073" width="18.140625" customWidth="1"/>
    <col min="14077" max="14077" width="13" customWidth="1"/>
    <col min="14328" max="14328" width="10.28515625" customWidth="1"/>
    <col min="14329" max="14329" width="18.140625" customWidth="1"/>
    <col min="14333" max="14333" width="13" customWidth="1"/>
    <col min="14584" max="14584" width="10.28515625" customWidth="1"/>
    <col min="14585" max="14585" width="18.140625" customWidth="1"/>
    <col min="14589" max="14589" width="13" customWidth="1"/>
    <col min="14840" max="14840" width="10.28515625" customWidth="1"/>
    <col min="14841" max="14841" width="18.140625" customWidth="1"/>
    <col min="14845" max="14845" width="13" customWidth="1"/>
    <col min="15096" max="15096" width="10.28515625" customWidth="1"/>
    <col min="15097" max="15097" width="18.140625" customWidth="1"/>
    <col min="15101" max="15101" width="13" customWidth="1"/>
    <col min="15352" max="15352" width="10.28515625" customWidth="1"/>
    <col min="15353" max="15353" width="18.140625" customWidth="1"/>
    <col min="15357" max="15357" width="13" customWidth="1"/>
    <col min="15608" max="15608" width="10.28515625" customWidth="1"/>
    <col min="15609" max="15609" width="18.140625" customWidth="1"/>
    <col min="15613" max="15613" width="13" customWidth="1"/>
    <col min="15864" max="15864" width="10.28515625" customWidth="1"/>
    <col min="15865" max="15865" width="18.140625" customWidth="1"/>
    <col min="15869" max="15869" width="13" customWidth="1"/>
    <col min="16120" max="16120" width="10.28515625" customWidth="1"/>
    <col min="16121" max="16121" width="18.140625" customWidth="1"/>
    <col min="16125" max="16125" width="13" customWidth="1"/>
  </cols>
  <sheetData>
    <row r="1" spans="1:16" ht="23.25" customHeight="1">
      <c r="A1" s="416" t="s">
        <v>562</v>
      </c>
      <c r="B1" s="416"/>
      <c r="C1" s="416"/>
      <c r="D1" s="416"/>
      <c r="E1" s="416"/>
      <c r="F1" s="416"/>
      <c r="G1" s="416"/>
      <c r="H1" s="416"/>
      <c r="I1" s="416"/>
    </row>
    <row r="2" spans="1:16" ht="39" customHeight="1">
      <c r="A2" s="65" t="s">
        <v>100</v>
      </c>
      <c r="B2" s="66" t="s">
        <v>158</v>
      </c>
      <c r="C2" s="65" t="s">
        <v>116</v>
      </c>
      <c r="D2" s="66" t="s">
        <v>120</v>
      </c>
      <c r="E2" s="65" t="s">
        <v>118</v>
      </c>
      <c r="F2" s="66" t="s">
        <v>117</v>
      </c>
      <c r="G2" s="65" t="s">
        <v>119</v>
      </c>
      <c r="H2" s="66" t="s">
        <v>159</v>
      </c>
      <c r="I2" s="67" t="s">
        <v>160</v>
      </c>
    </row>
    <row r="3" spans="1:16">
      <c r="A3" s="230" t="s">
        <v>563</v>
      </c>
      <c r="B3" s="172">
        <v>7995</v>
      </c>
      <c r="C3" s="172">
        <v>2059</v>
      </c>
      <c r="D3" s="172">
        <v>4351</v>
      </c>
      <c r="E3" s="172">
        <v>10483</v>
      </c>
      <c r="F3" s="172">
        <v>19418</v>
      </c>
      <c r="G3" s="172">
        <v>21866</v>
      </c>
      <c r="H3" s="172">
        <v>46578</v>
      </c>
      <c r="I3" s="172">
        <v>112750</v>
      </c>
      <c r="K3" s="6"/>
      <c r="L3" s="6"/>
      <c r="M3" s="6"/>
      <c r="N3" s="6"/>
      <c r="O3" s="6"/>
    </row>
    <row r="4" spans="1:16">
      <c r="K4" s="6"/>
      <c r="L4" s="6"/>
      <c r="P4" s="6"/>
    </row>
    <row r="5" spans="1:16">
      <c r="K5" s="6"/>
      <c r="L5" s="6"/>
    </row>
    <row r="10" spans="1:16">
      <c r="G10" s="6"/>
      <c r="H10" s="6"/>
      <c r="I10" s="6"/>
      <c r="J10" s="6"/>
    </row>
    <row r="11" spans="1:16">
      <c r="G11" s="6"/>
      <c r="H11" s="6"/>
      <c r="I11" s="6"/>
      <c r="J11" s="6"/>
    </row>
    <row r="12" spans="1:16">
      <c r="J12" s="172"/>
    </row>
    <row r="26" spans="1:2">
      <c r="A26" s="42" t="s">
        <v>112</v>
      </c>
      <c r="B26" s="42" t="s">
        <v>113</v>
      </c>
    </row>
    <row r="27" spans="1:2">
      <c r="A27" s="42" t="s">
        <v>114</v>
      </c>
      <c r="B27" s="42" t="s">
        <v>48</v>
      </c>
    </row>
  </sheetData>
  <sheetProtection algorithmName="SHA-512" hashValue="cFkrvn6ZfxJX5fFpF9qo6O5mC9pQoVUxOMZnmlXEG8wY+/zh/BlNBBWEw2RMkriTROdZ7Pf7LUXmg98oFgNO7w==" saltValue="dhdMTRCSPdsMFXUqMyM0tA==" spinCount="100000" sheet="1" objects="1" scenarios="1"/>
  <mergeCells count="1">
    <mergeCell ref="A1:I1"/>
  </mergeCells>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28</vt:i4>
      </vt:variant>
    </vt:vector>
  </HeadingPairs>
  <TitlesOfParts>
    <vt:vector size="28" baseType="lpstr">
      <vt:lpstr>ÍNDICE</vt:lpstr>
      <vt:lpstr>DEMOGRAFÍA_1</vt:lpstr>
      <vt:lpstr>DEMOGRAFÍA_2</vt:lpstr>
      <vt:lpstr>TURISMO_1</vt:lpstr>
      <vt:lpstr>TURISMO_2</vt:lpstr>
      <vt:lpstr>TURISMO_3</vt:lpstr>
      <vt:lpstr>PARO_1</vt:lpstr>
      <vt:lpstr>PARO_2</vt:lpstr>
      <vt:lpstr>PARO_3</vt:lpstr>
      <vt:lpstr>PARO_4</vt:lpstr>
      <vt:lpstr>PARO_5</vt:lpstr>
      <vt:lpstr>PARO_6</vt:lpstr>
      <vt:lpstr>PARO_7</vt:lpstr>
      <vt:lpstr>PARO_8</vt:lpstr>
      <vt:lpstr>ERTES</vt:lpstr>
      <vt:lpstr>CONTRATOS_1</vt:lpstr>
      <vt:lpstr>CONTRATOS_2</vt:lpstr>
      <vt:lpstr>CONTRATOS_3</vt:lpstr>
      <vt:lpstr>CONTRATOS_4</vt:lpstr>
      <vt:lpstr>IPC_1</vt:lpstr>
      <vt:lpstr>IPC_2</vt:lpstr>
      <vt:lpstr>REF</vt:lpstr>
      <vt:lpstr>PIB</vt:lpstr>
      <vt:lpstr>AFILIADOS S.S._1</vt:lpstr>
      <vt:lpstr>AFILIADOS_S.S._2</vt:lpstr>
      <vt:lpstr>EMPRESAS S.S.</vt:lpstr>
      <vt:lpstr>EPA_1</vt:lpstr>
      <vt:lpstr>EPA_2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2020-05-13T15:19:21Z</cp:lastPrinted>
  <dcterms:created xsi:type="dcterms:W3CDTF">2018-10-09T08:14:10Z</dcterms:created>
  <dcterms:modified xsi:type="dcterms:W3CDTF">2023-03-16T12:46:49Z</dcterms:modified>
</cp:coreProperties>
</file>